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5195" windowHeight="8445" tabRatio="561" activeTab="11"/>
  </bookViews>
  <sheets>
    <sheet name="Janar" sheetId="1" r:id="rId1"/>
    <sheet name="Shkurt" sheetId="2" r:id="rId2"/>
    <sheet name="Mars" sheetId="3" r:id="rId3"/>
    <sheet name="Prill" sheetId="4" r:id="rId4"/>
    <sheet name="Maj" sheetId="5" r:id="rId5"/>
    <sheet name="Qershor" sheetId="6" r:id="rId6"/>
    <sheet name="Korrik" sheetId="7" r:id="rId7"/>
    <sheet name="Gusht" sheetId="8" r:id="rId8"/>
    <sheet name="Shtator" sheetId="9" r:id="rId9"/>
    <sheet name="Tetor" sheetId="11" r:id="rId10"/>
    <sheet name="Nëntor" sheetId="10" r:id="rId11"/>
    <sheet name="Dhjetor" sheetId="12" r:id="rId12"/>
  </sheets>
  <definedNames>
    <definedName name="_xlnm.Print_Area" localSheetId="0">Janar!$A$1:$BQ$27</definedName>
    <definedName name="_xlnm.Print_Titles" localSheetId="0">Janar!$A:$B</definedName>
  </definedNames>
  <calcPr calcId="145621"/>
</workbook>
</file>

<file path=xl/calcChain.xml><?xml version="1.0" encoding="utf-8"?>
<calcChain xmlns="http://schemas.openxmlformats.org/spreadsheetml/2006/main">
  <c r="BW50" i="12" l="1"/>
  <c r="BW52" i="12" s="1"/>
  <c r="CJ188" i="12" l="1"/>
  <c r="CH188" i="12"/>
  <c r="CI188" i="12" s="1"/>
  <c r="CG188" i="12"/>
  <c r="CF188" i="12"/>
  <c r="CE188" i="12"/>
  <c r="CD188" i="12"/>
  <c r="CC188" i="12"/>
  <c r="CB188" i="12"/>
  <c r="CA188" i="12"/>
  <c r="BZ188" i="12"/>
  <c r="BY188" i="12"/>
  <c r="BX188" i="12"/>
  <c r="BW188" i="12"/>
  <c r="BV188" i="12"/>
  <c r="CJ187" i="12"/>
  <c r="CH187" i="12"/>
  <c r="CG187" i="12"/>
  <c r="CF187" i="12"/>
  <c r="CE187" i="12"/>
  <c r="CD187" i="12"/>
  <c r="CC187" i="12"/>
  <c r="CB187" i="12"/>
  <c r="CA187" i="12"/>
  <c r="BZ187" i="12"/>
  <c r="BY187" i="12"/>
  <c r="BX187" i="12"/>
  <c r="BW187" i="12"/>
  <c r="BV187" i="12"/>
  <c r="CJ186" i="12"/>
  <c r="CH186" i="12"/>
  <c r="CG186" i="12"/>
  <c r="CF186" i="12"/>
  <c r="CE186" i="12"/>
  <c r="CD186" i="12"/>
  <c r="CC186" i="12"/>
  <c r="CB186" i="12"/>
  <c r="CA186" i="12"/>
  <c r="BZ186" i="12"/>
  <c r="BY186" i="12"/>
  <c r="BX186" i="12"/>
  <c r="BW186" i="12"/>
  <c r="BV186" i="12"/>
  <c r="CJ185" i="12"/>
  <c r="CH185" i="12"/>
  <c r="CG185" i="12"/>
  <c r="CF185" i="12"/>
  <c r="CE185" i="12"/>
  <c r="CD185" i="12"/>
  <c r="CC185" i="12"/>
  <c r="CB185" i="12"/>
  <c r="CA185" i="12"/>
  <c r="BZ185" i="12"/>
  <c r="BY185" i="12"/>
  <c r="BX185" i="12"/>
  <c r="BW185" i="12"/>
  <c r="BV185" i="12"/>
  <c r="CJ184" i="12"/>
  <c r="CH184" i="12"/>
  <c r="CI184" i="12" s="1"/>
  <c r="CG184" i="12"/>
  <c r="CF184" i="12"/>
  <c r="CE184" i="12"/>
  <c r="CD184" i="12"/>
  <c r="CC184" i="12"/>
  <c r="CB184" i="12"/>
  <c r="CA184" i="12"/>
  <c r="BZ184" i="12"/>
  <c r="BY184" i="12"/>
  <c r="BX184" i="12"/>
  <c r="BW184" i="12"/>
  <c r="BV184" i="12"/>
  <c r="CJ183" i="12"/>
  <c r="CH183" i="12"/>
  <c r="CG183" i="12"/>
  <c r="CF183" i="12"/>
  <c r="CE183" i="12"/>
  <c r="CD183" i="12"/>
  <c r="CC183" i="12"/>
  <c r="CB183" i="12"/>
  <c r="CA183" i="12"/>
  <c r="BZ183" i="12"/>
  <c r="BY183" i="12"/>
  <c r="BX183" i="12"/>
  <c r="BW183" i="12"/>
  <c r="BV183" i="12"/>
  <c r="CJ182" i="12"/>
  <c r="CH182" i="12"/>
  <c r="CI182" i="12" s="1"/>
  <c r="CG182" i="12"/>
  <c r="CF182" i="12"/>
  <c r="CE182" i="12"/>
  <c r="CD182" i="12"/>
  <c r="CC182" i="12"/>
  <c r="CB182" i="12"/>
  <c r="CA182" i="12"/>
  <c r="BZ182" i="12"/>
  <c r="BY182" i="12"/>
  <c r="BX182" i="12"/>
  <c r="BW182" i="12"/>
  <c r="BV182" i="12"/>
  <c r="CJ181" i="12"/>
  <c r="CH181" i="12"/>
  <c r="CG181" i="12"/>
  <c r="CF181" i="12"/>
  <c r="CE181" i="12"/>
  <c r="CD181" i="12"/>
  <c r="CC181" i="12"/>
  <c r="CB181" i="12"/>
  <c r="CA181" i="12"/>
  <c r="BZ181" i="12"/>
  <c r="BY181" i="12"/>
  <c r="BX181" i="12"/>
  <c r="BW181" i="12"/>
  <c r="BV181" i="12"/>
  <c r="CJ180" i="12"/>
  <c r="CH180" i="12"/>
  <c r="CI180" i="12" s="1"/>
  <c r="CG180" i="12"/>
  <c r="CF180" i="12"/>
  <c r="CE180" i="12"/>
  <c r="CD180" i="12"/>
  <c r="CC180" i="12"/>
  <c r="CB180" i="12"/>
  <c r="CA180" i="12"/>
  <c r="BZ180" i="12"/>
  <c r="BY180" i="12"/>
  <c r="BX180" i="12"/>
  <c r="BW180" i="12"/>
  <c r="BV180" i="12"/>
  <c r="CJ179" i="12"/>
  <c r="CH179" i="12"/>
  <c r="CG179" i="12"/>
  <c r="CF179" i="12"/>
  <c r="CE179" i="12"/>
  <c r="CD179" i="12"/>
  <c r="CC179" i="12"/>
  <c r="CB179" i="12"/>
  <c r="CA179" i="12"/>
  <c r="BZ179" i="12"/>
  <c r="BY179" i="12"/>
  <c r="BX179" i="12"/>
  <c r="BW179" i="12"/>
  <c r="BV179" i="12"/>
  <c r="CJ178" i="12"/>
  <c r="CH178" i="12"/>
  <c r="CI178" i="12" s="1"/>
  <c r="CG178" i="12"/>
  <c r="CF178" i="12"/>
  <c r="CE178" i="12"/>
  <c r="CD178" i="12"/>
  <c r="CC178" i="12"/>
  <c r="CB178" i="12"/>
  <c r="CA178" i="12"/>
  <c r="BZ178" i="12"/>
  <c r="BY178" i="12"/>
  <c r="BX178" i="12"/>
  <c r="BW178" i="12"/>
  <c r="BV178" i="12"/>
  <c r="CJ177" i="12"/>
  <c r="CH177" i="12"/>
  <c r="CG177" i="12"/>
  <c r="CF177" i="12"/>
  <c r="CE177" i="12"/>
  <c r="CD177" i="12"/>
  <c r="CC177" i="12"/>
  <c r="CB177" i="12"/>
  <c r="CA177" i="12"/>
  <c r="BZ177" i="12"/>
  <c r="BY177" i="12"/>
  <c r="BX177" i="12"/>
  <c r="BW177" i="12"/>
  <c r="BV177" i="12"/>
  <c r="CJ176" i="12"/>
  <c r="CH176" i="12"/>
  <c r="CI176" i="12" s="1"/>
  <c r="CG176" i="12"/>
  <c r="CF176" i="12"/>
  <c r="CE176" i="12"/>
  <c r="CD176" i="12"/>
  <c r="CC176" i="12"/>
  <c r="CB176" i="12"/>
  <c r="CA176" i="12"/>
  <c r="BZ176" i="12"/>
  <c r="BY176" i="12"/>
  <c r="BX176" i="12"/>
  <c r="BW176" i="12"/>
  <c r="BV176" i="12"/>
  <c r="CJ175" i="12"/>
  <c r="CH175" i="12"/>
  <c r="CG175" i="12"/>
  <c r="CF175" i="12"/>
  <c r="CE175" i="12"/>
  <c r="CD175" i="12"/>
  <c r="CC175" i="12"/>
  <c r="CB175" i="12"/>
  <c r="CA175" i="12"/>
  <c r="BZ175" i="12"/>
  <c r="BY175" i="12"/>
  <c r="BX175" i="12"/>
  <c r="BW175" i="12"/>
  <c r="BV175" i="12"/>
  <c r="CJ174" i="12"/>
  <c r="CH174" i="12"/>
  <c r="CG174" i="12"/>
  <c r="CF174" i="12"/>
  <c r="CE174" i="12"/>
  <c r="CD174" i="12"/>
  <c r="CC174" i="12"/>
  <c r="CB174" i="12"/>
  <c r="CA174" i="12"/>
  <c r="BZ174" i="12"/>
  <c r="BY174" i="12"/>
  <c r="BX174" i="12"/>
  <c r="BW174" i="12"/>
  <c r="BV174" i="12"/>
  <c r="CJ173" i="12"/>
  <c r="CH173" i="12"/>
  <c r="CG173" i="12"/>
  <c r="CF173" i="12"/>
  <c r="CE173" i="12"/>
  <c r="CD173" i="12"/>
  <c r="CC173" i="12"/>
  <c r="CB173" i="12"/>
  <c r="CA173" i="12"/>
  <c r="BZ173" i="12"/>
  <c r="BY173" i="12"/>
  <c r="BX173" i="12"/>
  <c r="BW173" i="12"/>
  <c r="BV173" i="12"/>
  <c r="CJ172" i="12"/>
  <c r="CH172" i="12"/>
  <c r="CG172" i="12"/>
  <c r="CF172" i="12"/>
  <c r="CE172" i="12"/>
  <c r="CD172" i="12"/>
  <c r="CC172" i="12"/>
  <c r="CB172" i="12"/>
  <c r="CA172" i="12"/>
  <c r="BZ172" i="12"/>
  <c r="BY172" i="12"/>
  <c r="BX172" i="12"/>
  <c r="BW172" i="12"/>
  <c r="BV172" i="12"/>
  <c r="CJ171" i="12"/>
  <c r="CH171" i="12"/>
  <c r="CG171" i="12"/>
  <c r="CF171" i="12"/>
  <c r="CE171" i="12"/>
  <c r="CD171" i="12"/>
  <c r="CC171" i="12"/>
  <c r="CB171" i="12"/>
  <c r="CA171" i="12"/>
  <c r="BZ171" i="12"/>
  <c r="BY171" i="12"/>
  <c r="BX171" i="12"/>
  <c r="BW171" i="12"/>
  <c r="BV171" i="12"/>
  <c r="CJ170" i="12"/>
  <c r="CH170" i="12"/>
  <c r="CG170" i="12"/>
  <c r="CF170" i="12"/>
  <c r="CE170" i="12"/>
  <c r="CD170" i="12"/>
  <c r="CC170" i="12"/>
  <c r="CB170" i="12"/>
  <c r="CA170" i="12"/>
  <c r="BZ170" i="12"/>
  <c r="BY170" i="12"/>
  <c r="BX170" i="12"/>
  <c r="BW170" i="12"/>
  <c r="BV170" i="12"/>
  <c r="CJ169" i="12"/>
  <c r="CH169" i="12"/>
  <c r="CG169" i="12"/>
  <c r="CF169" i="12"/>
  <c r="CE169" i="12"/>
  <c r="CD169" i="12"/>
  <c r="CC169" i="12"/>
  <c r="CB169" i="12"/>
  <c r="CA169" i="12"/>
  <c r="BZ169" i="12"/>
  <c r="BY169" i="12"/>
  <c r="BX169" i="12"/>
  <c r="BW169" i="12"/>
  <c r="BV169" i="12"/>
  <c r="CG164" i="12"/>
  <c r="CF164" i="12"/>
  <c r="CE164" i="12"/>
  <c r="CD164" i="12"/>
  <c r="CC164" i="12"/>
  <c r="CB164" i="12"/>
  <c r="CA164" i="12"/>
  <c r="BZ164" i="12"/>
  <c r="BY164" i="12"/>
  <c r="BX164" i="12"/>
  <c r="BW164" i="12"/>
  <c r="BV164" i="12"/>
  <c r="CG163" i="12"/>
  <c r="CF163" i="12"/>
  <c r="CE163" i="12"/>
  <c r="CD163" i="12"/>
  <c r="CC163" i="12"/>
  <c r="CB163" i="12"/>
  <c r="CA163" i="12"/>
  <c r="BZ163" i="12"/>
  <c r="BY163" i="12"/>
  <c r="BX163" i="12"/>
  <c r="BW163" i="12"/>
  <c r="BV163" i="12"/>
  <c r="CG162" i="12"/>
  <c r="CF162" i="12"/>
  <c r="CE162" i="12"/>
  <c r="CD162" i="12"/>
  <c r="CC162" i="12"/>
  <c r="CB162" i="12"/>
  <c r="CA162" i="12"/>
  <c r="BZ162" i="12"/>
  <c r="BY162" i="12"/>
  <c r="BX162" i="12"/>
  <c r="BW162" i="12"/>
  <c r="BV162" i="12"/>
  <c r="CG161" i="12"/>
  <c r="CF161" i="12"/>
  <c r="CE161" i="12"/>
  <c r="CD161" i="12"/>
  <c r="CC161" i="12"/>
  <c r="CB161" i="12"/>
  <c r="CA161" i="12"/>
  <c r="BZ161" i="12"/>
  <c r="BY161" i="12"/>
  <c r="BX161" i="12"/>
  <c r="BW161" i="12"/>
  <c r="BV161" i="12"/>
  <c r="CG160" i="12"/>
  <c r="CF160" i="12"/>
  <c r="CE160" i="12"/>
  <c r="CD160" i="12"/>
  <c r="CC160" i="12"/>
  <c r="CB160" i="12"/>
  <c r="CA160" i="12"/>
  <c r="BZ160" i="12"/>
  <c r="BY160" i="12"/>
  <c r="BX160" i="12"/>
  <c r="BW160" i="12"/>
  <c r="BV160" i="12"/>
  <c r="CG159" i="12"/>
  <c r="CF159" i="12"/>
  <c r="CE159" i="12"/>
  <c r="CD159" i="12"/>
  <c r="CC159" i="12"/>
  <c r="CB159" i="12"/>
  <c r="CA159" i="12"/>
  <c r="BZ159" i="12"/>
  <c r="BY159" i="12"/>
  <c r="BX159" i="12"/>
  <c r="BW159" i="12"/>
  <c r="BV159" i="12"/>
  <c r="CG158" i="12"/>
  <c r="CF158" i="12"/>
  <c r="CE158" i="12"/>
  <c r="CD158" i="12"/>
  <c r="CC158" i="12"/>
  <c r="CB158" i="12"/>
  <c r="CA158" i="12"/>
  <c r="BZ158" i="12"/>
  <c r="BY158" i="12"/>
  <c r="BX158" i="12"/>
  <c r="BW158" i="12"/>
  <c r="BV158" i="12"/>
  <c r="CG157" i="12"/>
  <c r="CF157" i="12"/>
  <c r="CE157" i="12"/>
  <c r="CD157" i="12"/>
  <c r="CC157" i="12"/>
  <c r="CB157" i="12"/>
  <c r="CA157" i="12"/>
  <c r="BZ157" i="12"/>
  <c r="BY157" i="12"/>
  <c r="BX157" i="12"/>
  <c r="BW157" i="12"/>
  <c r="BV157" i="12"/>
  <c r="CG156" i="12"/>
  <c r="CF156" i="12"/>
  <c r="CE156" i="12"/>
  <c r="CD156" i="12"/>
  <c r="CC156" i="12"/>
  <c r="CB156" i="12"/>
  <c r="CA156" i="12"/>
  <c r="BZ156" i="12"/>
  <c r="BY156" i="12"/>
  <c r="BX156" i="12"/>
  <c r="BW156" i="12"/>
  <c r="BV156" i="12"/>
  <c r="CG155" i="12"/>
  <c r="CF155" i="12"/>
  <c r="CE155" i="12"/>
  <c r="CD155" i="12"/>
  <c r="CC155" i="12"/>
  <c r="CB155" i="12"/>
  <c r="CA155" i="12"/>
  <c r="BZ155" i="12"/>
  <c r="BY155" i="12"/>
  <c r="BX155" i="12"/>
  <c r="BW155" i="12"/>
  <c r="BV155" i="12"/>
  <c r="CG154" i="12"/>
  <c r="CF154" i="12"/>
  <c r="CE154" i="12"/>
  <c r="CD154" i="12"/>
  <c r="CC154" i="12"/>
  <c r="CB154" i="12"/>
  <c r="CA154" i="12"/>
  <c r="BZ154" i="12"/>
  <c r="BY154" i="12"/>
  <c r="BX154" i="12"/>
  <c r="BW154" i="12"/>
  <c r="BV154" i="12"/>
  <c r="CG153" i="12"/>
  <c r="CF153" i="12"/>
  <c r="CE153" i="12"/>
  <c r="CD153" i="12"/>
  <c r="CC153" i="12"/>
  <c r="CB153" i="12"/>
  <c r="CA153" i="12"/>
  <c r="BZ153" i="12"/>
  <c r="BY153" i="12"/>
  <c r="BX153" i="12"/>
  <c r="BW153" i="12"/>
  <c r="BV153" i="12"/>
  <c r="CG152" i="12"/>
  <c r="CF152" i="12"/>
  <c r="CE152" i="12"/>
  <c r="CD152" i="12"/>
  <c r="CC152" i="12"/>
  <c r="CB152" i="12"/>
  <c r="CA152" i="12"/>
  <c r="BZ152" i="12"/>
  <c r="BY152" i="12"/>
  <c r="BX152" i="12"/>
  <c r="BW152" i="12"/>
  <c r="BV152" i="12"/>
  <c r="CG151" i="12"/>
  <c r="CF151" i="12"/>
  <c r="CE151" i="12"/>
  <c r="CD151" i="12"/>
  <c r="CC151" i="12"/>
  <c r="CB151" i="12"/>
  <c r="CA151" i="12"/>
  <c r="BZ151" i="12"/>
  <c r="BY151" i="12"/>
  <c r="BX151" i="12"/>
  <c r="BW151" i="12"/>
  <c r="BV151" i="12"/>
  <c r="CG150" i="12"/>
  <c r="CF150" i="12"/>
  <c r="CE150" i="12"/>
  <c r="CD150" i="12"/>
  <c r="CC150" i="12"/>
  <c r="CB150" i="12"/>
  <c r="CA150" i="12"/>
  <c r="BZ150" i="12"/>
  <c r="BY150" i="12"/>
  <c r="BX150" i="12"/>
  <c r="BW150" i="12"/>
  <c r="BV150" i="12"/>
  <c r="CG149" i="12"/>
  <c r="CF149" i="12"/>
  <c r="CE149" i="12"/>
  <c r="CD149" i="12"/>
  <c r="CC149" i="12"/>
  <c r="CB149" i="12"/>
  <c r="CA149" i="12"/>
  <c r="BZ149" i="12"/>
  <c r="BY149" i="12"/>
  <c r="BX149" i="12"/>
  <c r="BW149" i="12"/>
  <c r="BV149" i="12"/>
  <c r="CG148" i="12"/>
  <c r="CF148" i="12"/>
  <c r="CE148" i="12"/>
  <c r="CD148" i="12"/>
  <c r="CC148" i="12"/>
  <c r="CB148" i="12"/>
  <c r="CA148" i="12"/>
  <c r="BZ148" i="12"/>
  <c r="BY148" i="12"/>
  <c r="BX148" i="12"/>
  <c r="BW148" i="12"/>
  <c r="BV148" i="12"/>
  <c r="CG147" i="12"/>
  <c r="CF147" i="12"/>
  <c r="CE147" i="12"/>
  <c r="CD147" i="12"/>
  <c r="CC147" i="12"/>
  <c r="CB147" i="12"/>
  <c r="CA147" i="12"/>
  <c r="BZ147" i="12"/>
  <c r="BY147" i="12"/>
  <c r="BX147" i="12"/>
  <c r="BW147" i="12"/>
  <c r="BV147" i="12"/>
  <c r="CG146" i="12"/>
  <c r="CF146" i="12"/>
  <c r="CE146" i="12"/>
  <c r="CD146" i="12"/>
  <c r="CC146" i="12"/>
  <c r="CB146" i="12"/>
  <c r="CA146" i="12"/>
  <c r="BZ146" i="12"/>
  <c r="BY146" i="12"/>
  <c r="BX146" i="12"/>
  <c r="BW146" i="12"/>
  <c r="BV146" i="12"/>
  <c r="CG145" i="12"/>
  <c r="CF145" i="12"/>
  <c r="CE145" i="12"/>
  <c r="CD145" i="12"/>
  <c r="CC145" i="12"/>
  <c r="CB145" i="12"/>
  <c r="CA145" i="12"/>
  <c r="BZ145" i="12"/>
  <c r="BY145" i="12"/>
  <c r="BX145" i="12"/>
  <c r="BW145" i="12"/>
  <c r="BV145" i="12"/>
  <c r="CI86" i="12"/>
  <c r="CI88" i="12" s="1"/>
  <c r="CH86" i="12"/>
  <c r="CH88" i="12" s="1"/>
  <c r="CG86" i="12"/>
  <c r="CG88" i="12" s="1"/>
  <c r="CF86" i="12"/>
  <c r="CF88" i="12" s="1"/>
  <c r="CE86" i="12"/>
  <c r="CE88" i="12" s="1"/>
  <c r="CD86" i="12"/>
  <c r="CD88" i="12" s="1"/>
  <c r="CC86" i="12"/>
  <c r="CC88" i="12" s="1"/>
  <c r="CB86" i="12"/>
  <c r="CB88" i="12" s="1"/>
  <c r="CA86" i="12"/>
  <c r="CA88" i="12" s="1"/>
  <c r="BZ86" i="12"/>
  <c r="BZ88" i="12" s="1"/>
  <c r="BY86" i="12"/>
  <c r="BY88" i="12" s="1"/>
  <c r="BX86" i="12"/>
  <c r="BX88" i="12" s="1"/>
  <c r="BW86" i="12"/>
  <c r="BW88" i="12" s="1"/>
  <c r="CI50" i="12"/>
  <c r="CI52" i="12" s="1"/>
  <c r="CH50" i="12"/>
  <c r="CH52" i="12" s="1"/>
  <c r="CG50" i="12"/>
  <c r="CG52" i="12" s="1"/>
  <c r="CF50" i="12"/>
  <c r="CF52" i="12" s="1"/>
  <c r="CE50" i="12"/>
  <c r="CE52" i="12" s="1"/>
  <c r="CD50" i="12"/>
  <c r="CD52" i="12" s="1"/>
  <c r="CC50" i="12"/>
  <c r="CC52" i="12" s="1"/>
  <c r="CB50" i="12"/>
  <c r="CB52" i="12" s="1"/>
  <c r="CA50" i="12"/>
  <c r="CA52" i="12" s="1"/>
  <c r="BZ50" i="12"/>
  <c r="BZ52" i="12" s="1"/>
  <c r="BY50" i="12"/>
  <c r="BY52" i="12" s="1"/>
  <c r="BX50" i="12"/>
  <c r="BX52" i="12" s="1"/>
  <c r="BO26" i="12"/>
  <c r="BN26" i="12"/>
  <c r="BO25" i="12"/>
  <c r="BN25" i="12"/>
  <c r="BO24" i="12"/>
  <c r="BN24" i="12"/>
  <c r="BO23" i="12"/>
  <c r="BN23" i="12"/>
  <c r="BO22" i="12"/>
  <c r="BN22" i="12"/>
  <c r="BO21" i="12"/>
  <c r="BN21" i="12"/>
  <c r="BO20" i="12"/>
  <c r="BN20" i="12"/>
  <c r="BO19" i="12"/>
  <c r="BN19" i="12"/>
  <c r="BO18" i="12"/>
  <c r="BN18" i="12"/>
  <c r="BO17" i="12"/>
  <c r="BN17" i="12"/>
  <c r="BO16" i="12"/>
  <c r="BN16" i="12"/>
  <c r="BO15" i="12"/>
  <c r="BN15" i="12"/>
  <c r="BO14" i="12"/>
  <c r="BN14" i="12"/>
  <c r="CI171" i="12" l="1"/>
  <c r="CI173" i="12"/>
  <c r="CI175" i="12"/>
  <c r="CI177" i="12"/>
  <c r="CI183" i="12"/>
  <c r="CI186" i="12"/>
  <c r="CI170" i="12"/>
  <c r="CI172" i="12"/>
  <c r="CI174" i="12"/>
  <c r="CI179" i="12"/>
  <c r="CI181" i="12"/>
  <c r="CI185" i="12"/>
  <c r="CI187" i="12"/>
  <c r="CI169" i="12"/>
  <c r="BR86" i="10"/>
  <c r="BS86" i="10"/>
  <c r="BT86" i="10"/>
  <c r="BU86" i="10"/>
  <c r="BV86" i="10"/>
  <c r="BW86" i="10"/>
  <c r="BX86" i="10"/>
  <c r="BY86" i="10"/>
  <c r="BZ86" i="10"/>
  <c r="CA86" i="10"/>
  <c r="CB86" i="10"/>
  <c r="CC86" i="10"/>
  <c r="BQ86" i="10"/>
  <c r="BR50" i="10"/>
  <c r="BS50" i="10"/>
  <c r="BT50" i="10"/>
  <c r="BU50" i="10"/>
  <c r="BV50" i="10"/>
  <c r="BW50" i="10"/>
  <c r="BX50" i="10"/>
  <c r="BY50" i="10"/>
  <c r="BZ50" i="10"/>
  <c r="CA50" i="10"/>
  <c r="CB50" i="10"/>
  <c r="CC50" i="10"/>
  <c r="BQ50" i="10"/>
  <c r="CD185" i="10"/>
  <c r="CB185" i="10"/>
  <c r="CA185" i="10"/>
  <c r="BZ185" i="10"/>
  <c r="BY185" i="10"/>
  <c r="BX185" i="10"/>
  <c r="BW185" i="10"/>
  <c r="BV185" i="10"/>
  <c r="BU185" i="10"/>
  <c r="BT185" i="10"/>
  <c r="BS185" i="10"/>
  <c r="BR185" i="10"/>
  <c r="BQ185" i="10"/>
  <c r="BP185" i="10"/>
  <c r="CD184" i="10"/>
  <c r="CB184" i="10"/>
  <c r="CA184" i="10"/>
  <c r="BZ184" i="10"/>
  <c r="BY184" i="10"/>
  <c r="BX184" i="10"/>
  <c r="BW184" i="10"/>
  <c r="BV184" i="10"/>
  <c r="BU184" i="10"/>
  <c r="BT184" i="10"/>
  <c r="BS184" i="10"/>
  <c r="BR184" i="10"/>
  <c r="BQ184" i="10"/>
  <c r="BP184" i="10"/>
  <c r="CD183" i="10"/>
  <c r="CB183" i="10"/>
  <c r="CA183" i="10"/>
  <c r="BZ183" i="10"/>
  <c r="BY183" i="10"/>
  <c r="BX183" i="10"/>
  <c r="BW183" i="10"/>
  <c r="BV183" i="10"/>
  <c r="BU183" i="10"/>
  <c r="BT183" i="10"/>
  <c r="BS183" i="10"/>
  <c r="BR183" i="10"/>
  <c r="BQ183" i="10"/>
  <c r="BP183" i="10"/>
  <c r="CD182" i="10"/>
  <c r="CB182" i="10"/>
  <c r="CA182" i="10"/>
  <c r="BZ182" i="10"/>
  <c r="BY182" i="10"/>
  <c r="BX182" i="10"/>
  <c r="BW182" i="10"/>
  <c r="BV182" i="10"/>
  <c r="BU182" i="10"/>
  <c r="BT182" i="10"/>
  <c r="BS182" i="10"/>
  <c r="BR182" i="10"/>
  <c r="BQ182" i="10"/>
  <c r="BP182" i="10"/>
  <c r="CD181" i="10"/>
  <c r="CB181" i="10"/>
  <c r="CC181" i="10" s="1"/>
  <c r="CA181" i="10"/>
  <c r="BZ181" i="10"/>
  <c r="BY181" i="10"/>
  <c r="BX181" i="10"/>
  <c r="BW181" i="10"/>
  <c r="BV181" i="10"/>
  <c r="BU181" i="10"/>
  <c r="BT181" i="10"/>
  <c r="BS181" i="10"/>
  <c r="BR181" i="10"/>
  <c r="BQ181" i="10"/>
  <c r="BP181" i="10"/>
  <c r="CD180" i="10"/>
  <c r="CB180" i="10"/>
  <c r="CA180" i="10"/>
  <c r="BZ180" i="10"/>
  <c r="BY180" i="10"/>
  <c r="BX180" i="10"/>
  <c r="BW180" i="10"/>
  <c r="BV180" i="10"/>
  <c r="BU180" i="10"/>
  <c r="BT180" i="10"/>
  <c r="BS180" i="10"/>
  <c r="BR180" i="10"/>
  <c r="BQ180" i="10"/>
  <c r="BP180" i="10"/>
  <c r="CD179" i="10"/>
  <c r="CB179" i="10"/>
  <c r="CC179" i="10" s="1"/>
  <c r="CA179" i="10"/>
  <c r="BZ179" i="10"/>
  <c r="BY179" i="10"/>
  <c r="BX179" i="10"/>
  <c r="BW179" i="10"/>
  <c r="BV179" i="10"/>
  <c r="BU179" i="10"/>
  <c r="BT179" i="10"/>
  <c r="BS179" i="10"/>
  <c r="BR179" i="10"/>
  <c r="BQ179" i="10"/>
  <c r="BP179" i="10"/>
  <c r="CD178" i="10"/>
  <c r="CB178" i="10"/>
  <c r="CA178" i="10"/>
  <c r="BZ178" i="10"/>
  <c r="BY178" i="10"/>
  <c r="BX178" i="10"/>
  <c r="BW178" i="10"/>
  <c r="BV178" i="10"/>
  <c r="BU178" i="10"/>
  <c r="BT178" i="10"/>
  <c r="BS178" i="10"/>
  <c r="BR178" i="10"/>
  <c r="BQ178" i="10"/>
  <c r="BP178" i="10"/>
  <c r="CD177" i="10"/>
  <c r="CB177" i="10"/>
  <c r="CC177" i="10" s="1"/>
  <c r="CA177" i="10"/>
  <c r="BZ177" i="10"/>
  <c r="BY177" i="10"/>
  <c r="BX177" i="10"/>
  <c r="BW177" i="10"/>
  <c r="BV177" i="10"/>
  <c r="BU177" i="10"/>
  <c r="BT177" i="10"/>
  <c r="BS177" i="10"/>
  <c r="BR177" i="10"/>
  <c r="BQ177" i="10"/>
  <c r="BP177" i="10"/>
  <c r="CD176" i="10"/>
  <c r="CB176" i="10"/>
  <c r="CA176" i="10"/>
  <c r="BZ176" i="10"/>
  <c r="BY176" i="10"/>
  <c r="BX176" i="10"/>
  <c r="BW176" i="10"/>
  <c r="BV176" i="10"/>
  <c r="BU176" i="10"/>
  <c r="BT176" i="10"/>
  <c r="BS176" i="10"/>
  <c r="BR176" i="10"/>
  <c r="BQ176" i="10"/>
  <c r="BP176" i="10"/>
  <c r="CD175" i="10"/>
  <c r="CB175" i="10"/>
  <c r="CC175" i="10" s="1"/>
  <c r="CA175" i="10"/>
  <c r="BZ175" i="10"/>
  <c r="BY175" i="10"/>
  <c r="BX175" i="10"/>
  <c r="BW175" i="10"/>
  <c r="BV175" i="10"/>
  <c r="BU175" i="10"/>
  <c r="BT175" i="10"/>
  <c r="BS175" i="10"/>
  <c r="BR175" i="10"/>
  <c r="BQ175" i="10"/>
  <c r="BP175" i="10"/>
  <c r="CD174" i="10"/>
  <c r="CB174" i="10"/>
  <c r="CA174" i="10"/>
  <c r="BZ174" i="10"/>
  <c r="BY174" i="10"/>
  <c r="BX174" i="10"/>
  <c r="BW174" i="10"/>
  <c r="BV174" i="10"/>
  <c r="BU174" i="10"/>
  <c r="BT174" i="10"/>
  <c r="BS174" i="10"/>
  <c r="BR174" i="10"/>
  <c r="BQ174" i="10"/>
  <c r="BP174" i="10"/>
  <c r="CD173" i="10"/>
  <c r="CB173" i="10"/>
  <c r="CC173" i="10" s="1"/>
  <c r="CA173" i="10"/>
  <c r="BZ173" i="10"/>
  <c r="BY173" i="10"/>
  <c r="BX173" i="10"/>
  <c r="BW173" i="10"/>
  <c r="BV173" i="10"/>
  <c r="BU173" i="10"/>
  <c r="BT173" i="10"/>
  <c r="BS173" i="10"/>
  <c r="BR173" i="10"/>
  <c r="BQ173" i="10"/>
  <c r="BP173" i="10"/>
  <c r="CD172" i="10"/>
  <c r="CB172" i="10"/>
  <c r="CA172" i="10"/>
  <c r="BZ172" i="10"/>
  <c r="BY172" i="10"/>
  <c r="BX172" i="10"/>
  <c r="BW172" i="10"/>
  <c r="BV172" i="10"/>
  <c r="BU172" i="10"/>
  <c r="BT172" i="10"/>
  <c r="BS172" i="10"/>
  <c r="BR172" i="10"/>
  <c r="BQ172" i="10"/>
  <c r="BP172" i="10"/>
  <c r="CD171" i="10"/>
  <c r="CB171" i="10"/>
  <c r="CC171" i="10" s="1"/>
  <c r="CA171" i="10"/>
  <c r="BZ171" i="10"/>
  <c r="BY171" i="10"/>
  <c r="BX171" i="10"/>
  <c r="BW171" i="10"/>
  <c r="BV171" i="10"/>
  <c r="BU171" i="10"/>
  <c r="BT171" i="10"/>
  <c r="BS171" i="10"/>
  <c r="BR171" i="10"/>
  <c r="BQ171" i="10"/>
  <c r="BP171" i="10"/>
  <c r="CD170" i="10"/>
  <c r="CB170" i="10"/>
  <c r="CA170" i="10"/>
  <c r="BZ170" i="10"/>
  <c r="BY170" i="10"/>
  <c r="BX170" i="10"/>
  <c r="BW170" i="10"/>
  <c r="BV170" i="10"/>
  <c r="BU170" i="10"/>
  <c r="BT170" i="10"/>
  <c r="BS170" i="10"/>
  <c r="BR170" i="10"/>
  <c r="BQ170" i="10"/>
  <c r="BP170" i="10"/>
  <c r="CD169" i="10"/>
  <c r="CB169" i="10"/>
  <c r="CC169" i="10" s="1"/>
  <c r="CA169" i="10"/>
  <c r="BZ169" i="10"/>
  <c r="BY169" i="10"/>
  <c r="BX169" i="10"/>
  <c r="BW169" i="10"/>
  <c r="BV169" i="10"/>
  <c r="BU169" i="10"/>
  <c r="BT169" i="10"/>
  <c r="BS169" i="10"/>
  <c r="BR169" i="10"/>
  <c r="BQ169" i="10"/>
  <c r="BP169" i="10"/>
  <c r="CA161" i="10"/>
  <c r="BZ161" i="10"/>
  <c r="BY161" i="10"/>
  <c r="BX161" i="10"/>
  <c r="BW161" i="10"/>
  <c r="BV161" i="10"/>
  <c r="BU161" i="10"/>
  <c r="BT161" i="10"/>
  <c r="BS161" i="10"/>
  <c r="BR161" i="10"/>
  <c r="BQ161" i="10"/>
  <c r="BP161" i="10"/>
  <c r="CA160" i="10"/>
  <c r="BZ160" i="10"/>
  <c r="BY160" i="10"/>
  <c r="BX160" i="10"/>
  <c r="BW160" i="10"/>
  <c r="BV160" i="10"/>
  <c r="BU160" i="10"/>
  <c r="BT160" i="10"/>
  <c r="BS160" i="10"/>
  <c r="BR160" i="10"/>
  <c r="BQ160" i="10"/>
  <c r="BP160" i="10"/>
  <c r="CA159" i="10"/>
  <c r="BZ159" i="10"/>
  <c r="BY159" i="10"/>
  <c r="BX159" i="10"/>
  <c r="BW159" i="10"/>
  <c r="BV159" i="10"/>
  <c r="BU159" i="10"/>
  <c r="BT159" i="10"/>
  <c r="BS159" i="10"/>
  <c r="BR159" i="10"/>
  <c r="BQ159" i="10"/>
  <c r="BP159" i="10"/>
  <c r="CA158" i="10"/>
  <c r="BZ158" i="10"/>
  <c r="BY158" i="10"/>
  <c r="BX158" i="10"/>
  <c r="BW158" i="10"/>
  <c r="BV158" i="10"/>
  <c r="BU158" i="10"/>
  <c r="BT158" i="10"/>
  <c r="BS158" i="10"/>
  <c r="BR158" i="10"/>
  <c r="BQ158" i="10"/>
  <c r="BP158" i="10"/>
  <c r="CA157" i="10"/>
  <c r="BZ157" i="10"/>
  <c r="BY157" i="10"/>
  <c r="BX157" i="10"/>
  <c r="BW157" i="10"/>
  <c r="BV157" i="10"/>
  <c r="BU157" i="10"/>
  <c r="BT157" i="10"/>
  <c r="BS157" i="10"/>
  <c r="BR157" i="10"/>
  <c r="BQ157" i="10"/>
  <c r="BP157" i="10"/>
  <c r="CA156" i="10"/>
  <c r="BZ156" i="10"/>
  <c r="BY156" i="10"/>
  <c r="BX156" i="10"/>
  <c r="BW156" i="10"/>
  <c r="BV156" i="10"/>
  <c r="BU156" i="10"/>
  <c r="BT156" i="10"/>
  <c r="BS156" i="10"/>
  <c r="BR156" i="10"/>
  <c r="BQ156" i="10"/>
  <c r="BP156" i="10"/>
  <c r="CA155" i="10"/>
  <c r="BZ155" i="10"/>
  <c r="BY155" i="10"/>
  <c r="BX155" i="10"/>
  <c r="BW155" i="10"/>
  <c r="BV155" i="10"/>
  <c r="BU155" i="10"/>
  <c r="BT155" i="10"/>
  <c r="BS155" i="10"/>
  <c r="BR155" i="10"/>
  <c r="BQ155" i="10"/>
  <c r="BP155" i="10"/>
  <c r="CA154" i="10"/>
  <c r="BZ154" i="10"/>
  <c r="BY154" i="10"/>
  <c r="BX154" i="10"/>
  <c r="BW154" i="10"/>
  <c r="BV154" i="10"/>
  <c r="BU154" i="10"/>
  <c r="BT154" i="10"/>
  <c r="BS154" i="10"/>
  <c r="BR154" i="10"/>
  <c r="BQ154" i="10"/>
  <c r="BP154" i="10"/>
  <c r="CA153" i="10"/>
  <c r="BZ153" i="10"/>
  <c r="BY153" i="10"/>
  <c r="BX153" i="10"/>
  <c r="BW153" i="10"/>
  <c r="BV153" i="10"/>
  <c r="BU153" i="10"/>
  <c r="BT153" i="10"/>
  <c r="BS153" i="10"/>
  <c r="BR153" i="10"/>
  <c r="BQ153" i="10"/>
  <c r="BP153" i="10"/>
  <c r="CA152" i="10"/>
  <c r="BZ152" i="10"/>
  <c r="BY152" i="10"/>
  <c r="BX152" i="10"/>
  <c r="BW152" i="10"/>
  <c r="BV152" i="10"/>
  <c r="BU152" i="10"/>
  <c r="BT152" i="10"/>
  <c r="BS152" i="10"/>
  <c r="BR152" i="10"/>
  <c r="BQ152" i="10"/>
  <c r="BP152" i="10"/>
  <c r="CA151" i="10"/>
  <c r="BZ151" i="10"/>
  <c r="BY151" i="10"/>
  <c r="BX151" i="10"/>
  <c r="BW151" i="10"/>
  <c r="BV151" i="10"/>
  <c r="BU151" i="10"/>
  <c r="BT151" i="10"/>
  <c r="BS151" i="10"/>
  <c r="BR151" i="10"/>
  <c r="BQ151" i="10"/>
  <c r="BP151" i="10"/>
  <c r="CA150" i="10"/>
  <c r="BZ150" i="10"/>
  <c r="BY150" i="10"/>
  <c r="BX150" i="10"/>
  <c r="BW150" i="10"/>
  <c r="BV150" i="10"/>
  <c r="BU150" i="10"/>
  <c r="BT150" i="10"/>
  <c r="BS150" i="10"/>
  <c r="BR150" i="10"/>
  <c r="BQ150" i="10"/>
  <c r="BP150" i="10"/>
  <c r="CA149" i="10"/>
  <c r="BZ149" i="10"/>
  <c r="BY149" i="10"/>
  <c r="BX149" i="10"/>
  <c r="BW149" i="10"/>
  <c r="BV149" i="10"/>
  <c r="BU149" i="10"/>
  <c r="BT149" i="10"/>
  <c r="BS149" i="10"/>
  <c r="BR149" i="10"/>
  <c r="BQ149" i="10"/>
  <c r="BP149" i="10"/>
  <c r="CA148" i="10"/>
  <c r="BZ148" i="10"/>
  <c r="BY148" i="10"/>
  <c r="BX148" i="10"/>
  <c r="BW148" i="10"/>
  <c r="BV148" i="10"/>
  <c r="BU148" i="10"/>
  <c r="BT148" i="10"/>
  <c r="BS148" i="10"/>
  <c r="BR148" i="10"/>
  <c r="BQ148" i="10"/>
  <c r="BP148" i="10"/>
  <c r="CA147" i="10"/>
  <c r="BZ147" i="10"/>
  <c r="BY147" i="10"/>
  <c r="BX147" i="10"/>
  <c r="BW147" i="10"/>
  <c r="BV147" i="10"/>
  <c r="BU147" i="10"/>
  <c r="BT147" i="10"/>
  <c r="BS147" i="10"/>
  <c r="BR147" i="10"/>
  <c r="BQ147" i="10"/>
  <c r="BP147" i="10"/>
  <c r="CA146" i="10"/>
  <c r="BZ146" i="10"/>
  <c r="BY146" i="10"/>
  <c r="BX146" i="10"/>
  <c r="BW146" i="10"/>
  <c r="BV146" i="10"/>
  <c r="BU146" i="10"/>
  <c r="BT146" i="10"/>
  <c r="BS146" i="10"/>
  <c r="BR146" i="10"/>
  <c r="BQ146" i="10"/>
  <c r="BP146" i="10"/>
  <c r="CA145" i="10"/>
  <c r="BZ145" i="10"/>
  <c r="BY145" i="10"/>
  <c r="BX145" i="10"/>
  <c r="BW145" i="10"/>
  <c r="BV145" i="10"/>
  <c r="BU145" i="10"/>
  <c r="BT145" i="10"/>
  <c r="BS145" i="10"/>
  <c r="BR145" i="10"/>
  <c r="BQ145" i="10"/>
  <c r="BP145" i="10"/>
  <c r="CC88" i="10"/>
  <c r="CB88" i="10"/>
  <c r="CA88" i="10"/>
  <c r="BZ88" i="10"/>
  <c r="BY88" i="10"/>
  <c r="BX88" i="10"/>
  <c r="BW88" i="10"/>
  <c r="BV88" i="10"/>
  <c r="BU88" i="10"/>
  <c r="BT88" i="10"/>
  <c r="BS88" i="10"/>
  <c r="BR88" i="10"/>
  <c r="BQ88" i="10"/>
  <c r="CC52" i="10"/>
  <c r="CB52" i="10"/>
  <c r="CA52" i="10"/>
  <c r="BZ52" i="10"/>
  <c r="BY52" i="10"/>
  <c r="BX52" i="10"/>
  <c r="BW52" i="10"/>
  <c r="BV52" i="10"/>
  <c r="BU52" i="10"/>
  <c r="BT52" i="10"/>
  <c r="BS52" i="10"/>
  <c r="BR52" i="10"/>
  <c r="BQ52" i="10"/>
  <c r="BI26" i="10"/>
  <c r="BH26" i="10"/>
  <c r="BI25" i="10"/>
  <c r="BH25" i="10"/>
  <c r="BI24" i="10"/>
  <c r="BH24" i="10"/>
  <c r="BI23" i="10"/>
  <c r="BH23" i="10"/>
  <c r="BI22" i="10"/>
  <c r="BH22" i="10"/>
  <c r="BI21" i="10"/>
  <c r="BH21" i="10"/>
  <c r="BI20" i="10"/>
  <c r="BH20" i="10"/>
  <c r="BI19" i="10"/>
  <c r="BH19" i="10"/>
  <c r="BI18" i="10"/>
  <c r="BH18" i="10"/>
  <c r="BI17" i="10"/>
  <c r="BH17" i="10"/>
  <c r="BI16" i="10"/>
  <c r="BH16" i="10"/>
  <c r="BI15" i="10"/>
  <c r="BH15" i="10"/>
  <c r="BI14" i="10"/>
  <c r="BH14" i="10"/>
  <c r="CC185" i="10" l="1"/>
  <c r="CC170" i="10"/>
  <c r="CC172" i="10"/>
  <c r="CC174" i="10"/>
  <c r="CC176" i="10"/>
  <c r="CC178" i="10"/>
  <c r="CC180" i="10"/>
  <c r="CC182" i="10"/>
  <c r="CC184" i="10"/>
  <c r="CC183" i="10"/>
  <c r="BQ15" i="11" l="1"/>
  <c r="BQ16" i="11"/>
  <c r="BQ17" i="11"/>
  <c r="BQ14" i="11"/>
  <c r="BR15" i="11"/>
  <c r="BR16" i="11"/>
  <c r="BR17" i="11"/>
  <c r="BR18" i="11"/>
  <c r="BR19" i="11"/>
  <c r="BR20" i="11"/>
  <c r="BR21" i="11"/>
  <c r="BR22" i="11"/>
  <c r="BR23" i="11"/>
  <c r="BR24" i="11"/>
  <c r="BR25" i="11"/>
  <c r="BR26" i="11"/>
  <c r="BR14" i="11"/>
  <c r="BQ18" i="11"/>
  <c r="BQ19" i="11"/>
  <c r="BQ20" i="11"/>
  <c r="BQ21" i="11"/>
  <c r="BQ22" i="11"/>
  <c r="BQ23" i="11"/>
  <c r="BQ24" i="11"/>
  <c r="BQ25" i="11"/>
  <c r="BQ26" i="11"/>
  <c r="CM188" i="11" l="1"/>
  <c r="CK188" i="11"/>
  <c r="CL188" i="11" s="1"/>
  <c r="CJ188" i="11"/>
  <c r="CI188" i="11"/>
  <c r="CH188" i="11"/>
  <c r="CG188" i="11"/>
  <c r="CF188" i="11"/>
  <c r="CE188" i="11"/>
  <c r="CD188" i="11"/>
  <c r="CC188" i="11"/>
  <c r="CB188" i="11"/>
  <c r="CA188" i="11"/>
  <c r="BZ188" i="11"/>
  <c r="BY188" i="11"/>
  <c r="CM187" i="11"/>
  <c r="CK187" i="11"/>
  <c r="CJ187" i="11"/>
  <c r="CL187" i="11" s="1"/>
  <c r="CI187" i="11"/>
  <c r="CH187" i="11"/>
  <c r="CG187" i="11"/>
  <c r="CF187" i="11"/>
  <c r="CE187" i="11"/>
  <c r="CD187" i="11"/>
  <c r="CC187" i="11"/>
  <c r="CB187" i="11"/>
  <c r="CA187" i="11"/>
  <c r="BZ187" i="11"/>
  <c r="BY187" i="11"/>
  <c r="CM186" i="11"/>
  <c r="CK186" i="11"/>
  <c r="CL186" i="11" s="1"/>
  <c r="CJ186" i="11"/>
  <c r="CI186" i="11"/>
  <c r="CH186" i="11"/>
  <c r="CG186" i="11"/>
  <c r="CF186" i="11"/>
  <c r="CE186" i="11"/>
  <c r="CD186" i="11"/>
  <c r="CC186" i="11"/>
  <c r="CB186" i="11"/>
  <c r="CA186" i="11"/>
  <c r="BZ186" i="11"/>
  <c r="BY186" i="11"/>
  <c r="CM185" i="11"/>
  <c r="CK185" i="11"/>
  <c r="CJ185" i="11"/>
  <c r="CL185" i="11" s="1"/>
  <c r="CI185" i="11"/>
  <c r="CH185" i="11"/>
  <c r="CG185" i="11"/>
  <c r="CF185" i="11"/>
  <c r="CE185" i="11"/>
  <c r="CD185" i="11"/>
  <c r="CC185" i="11"/>
  <c r="CB185" i="11"/>
  <c r="CA185" i="11"/>
  <c r="BZ185" i="11"/>
  <c r="BY185" i="11"/>
  <c r="CM184" i="11"/>
  <c r="CK184" i="11"/>
  <c r="CL184" i="11" s="1"/>
  <c r="CJ184" i="11"/>
  <c r="CI184" i="11"/>
  <c r="CH184" i="11"/>
  <c r="CG184" i="11"/>
  <c r="CF184" i="11"/>
  <c r="CE184" i="11"/>
  <c r="CD184" i="11"/>
  <c r="CC184" i="11"/>
  <c r="CB184" i="11"/>
  <c r="CA184" i="11"/>
  <c r="BZ184" i="11"/>
  <c r="BY184" i="11"/>
  <c r="CM183" i="11"/>
  <c r="CK183" i="11"/>
  <c r="CJ183" i="11"/>
  <c r="CL183" i="11" s="1"/>
  <c r="CI183" i="11"/>
  <c r="CH183" i="11"/>
  <c r="CG183" i="11"/>
  <c r="CF183" i="11"/>
  <c r="CE183" i="11"/>
  <c r="CD183" i="11"/>
  <c r="CC183" i="11"/>
  <c r="CB183" i="11"/>
  <c r="CA183" i="11"/>
  <c r="BZ183" i="11"/>
  <c r="BY183" i="11"/>
  <c r="CM182" i="11"/>
  <c r="CK182" i="11"/>
  <c r="CL182" i="11" s="1"/>
  <c r="CJ182" i="11"/>
  <c r="CI182" i="11"/>
  <c r="CH182" i="11"/>
  <c r="CG182" i="11"/>
  <c r="CF182" i="11"/>
  <c r="CE182" i="11"/>
  <c r="CD182" i="11"/>
  <c r="CC182" i="11"/>
  <c r="CB182" i="11"/>
  <c r="CA182" i="11"/>
  <c r="BZ182" i="11"/>
  <c r="BY182" i="11"/>
  <c r="CM181" i="11"/>
  <c r="CK181" i="11"/>
  <c r="CJ181" i="11"/>
  <c r="CL181" i="11" s="1"/>
  <c r="CI181" i="11"/>
  <c r="CH181" i="11"/>
  <c r="CG181" i="11"/>
  <c r="CF181" i="11"/>
  <c r="CE181" i="11"/>
  <c r="CD181" i="11"/>
  <c r="CC181" i="11"/>
  <c r="CB181" i="11"/>
  <c r="CA181" i="11"/>
  <c r="BZ181" i="11"/>
  <c r="BY181" i="11"/>
  <c r="CM180" i="11"/>
  <c r="CK180" i="11"/>
  <c r="CL180" i="11" s="1"/>
  <c r="CJ180" i="11"/>
  <c r="CI180" i="11"/>
  <c r="CH180" i="11"/>
  <c r="CG180" i="11"/>
  <c r="CF180" i="11"/>
  <c r="CE180" i="11"/>
  <c r="CD180" i="11"/>
  <c r="CC180" i="11"/>
  <c r="CB180" i="11"/>
  <c r="CA180" i="11"/>
  <c r="BZ180" i="11"/>
  <c r="BY180" i="11"/>
  <c r="CM179" i="11"/>
  <c r="CK179" i="11"/>
  <c r="CJ179" i="11"/>
  <c r="CL179" i="11" s="1"/>
  <c r="CI179" i="11"/>
  <c r="CH179" i="11"/>
  <c r="CG179" i="11"/>
  <c r="CF179" i="11"/>
  <c r="CE179" i="11"/>
  <c r="CD179" i="11"/>
  <c r="CC179" i="11"/>
  <c r="CB179" i="11"/>
  <c r="CA179" i="11"/>
  <c r="BZ179" i="11"/>
  <c r="BY179" i="11"/>
  <c r="CM178" i="11"/>
  <c r="CK178" i="11"/>
  <c r="CL178" i="11" s="1"/>
  <c r="CJ178" i="11"/>
  <c r="CI178" i="11"/>
  <c r="CH178" i="11"/>
  <c r="CG178" i="11"/>
  <c r="CF178" i="11"/>
  <c r="CE178" i="11"/>
  <c r="CD178" i="11"/>
  <c r="CC178" i="11"/>
  <c r="CB178" i="11"/>
  <c r="CA178" i="11"/>
  <c r="BZ178" i="11"/>
  <c r="BY178" i="11"/>
  <c r="CM177" i="11"/>
  <c r="CK177" i="11"/>
  <c r="CL177" i="11" s="1"/>
  <c r="CJ177" i="11"/>
  <c r="CI177" i="11"/>
  <c r="CH177" i="11"/>
  <c r="CG177" i="11"/>
  <c r="CF177" i="11"/>
  <c r="CE177" i="11"/>
  <c r="CD177" i="11"/>
  <c r="CC177" i="11"/>
  <c r="CB177" i="11"/>
  <c r="CA177" i="11"/>
  <c r="BZ177" i="11"/>
  <c r="BY177" i="11"/>
  <c r="CM176" i="11"/>
  <c r="CK176" i="11"/>
  <c r="CL176" i="11" s="1"/>
  <c r="CJ176" i="11"/>
  <c r="CI176" i="11"/>
  <c r="CH176" i="11"/>
  <c r="CG176" i="11"/>
  <c r="CF176" i="11"/>
  <c r="CE176" i="11"/>
  <c r="CD176" i="11"/>
  <c r="CC176" i="11"/>
  <c r="CB176" i="11"/>
  <c r="CA176" i="11"/>
  <c r="BZ176" i="11"/>
  <c r="BY176" i="11"/>
  <c r="CM175" i="11"/>
  <c r="CK175" i="11"/>
  <c r="CL175" i="11" s="1"/>
  <c r="CJ175" i="11"/>
  <c r="CI175" i="11"/>
  <c r="CH175" i="11"/>
  <c r="CG175" i="11"/>
  <c r="CF175" i="11"/>
  <c r="CE175" i="11"/>
  <c r="CD175" i="11"/>
  <c r="CC175" i="11"/>
  <c r="CB175" i="11"/>
  <c r="CA175" i="11"/>
  <c r="BZ175" i="11"/>
  <c r="BY175" i="11"/>
  <c r="CM174" i="11"/>
  <c r="CK174" i="11"/>
  <c r="CJ174" i="11"/>
  <c r="CI174" i="11"/>
  <c r="CH174" i="11"/>
  <c r="CG174" i="11"/>
  <c r="CF174" i="11"/>
  <c r="CE174" i="11"/>
  <c r="CD174" i="11"/>
  <c r="CC174" i="11"/>
  <c r="CB174" i="11"/>
  <c r="CA174" i="11"/>
  <c r="BZ174" i="11"/>
  <c r="BY174" i="11"/>
  <c r="CM173" i="11"/>
  <c r="CK173" i="11"/>
  <c r="CL173" i="11" s="1"/>
  <c r="CJ173" i="11"/>
  <c r="CI173" i="11"/>
  <c r="CH173" i="11"/>
  <c r="CG173" i="11"/>
  <c r="CF173" i="11"/>
  <c r="CE173" i="11"/>
  <c r="CD173" i="11"/>
  <c r="CC173" i="11"/>
  <c r="CB173" i="11"/>
  <c r="CA173" i="11"/>
  <c r="BZ173" i="11"/>
  <c r="BY173" i="11"/>
  <c r="CM172" i="11"/>
  <c r="CK172" i="11"/>
  <c r="CJ172" i="11"/>
  <c r="CI172" i="11"/>
  <c r="CH172" i="11"/>
  <c r="CG172" i="11"/>
  <c r="CF172" i="11"/>
  <c r="CE172" i="11"/>
  <c r="CD172" i="11"/>
  <c r="CC172" i="11"/>
  <c r="CB172" i="11"/>
  <c r="CA172" i="11"/>
  <c r="BZ172" i="11"/>
  <c r="BY172" i="11"/>
  <c r="CM171" i="11"/>
  <c r="CK171" i="11"/>
  <c r="CL171" i="11" s="1"/>
  <c r="CJ171" i="11"/>
  <c r="CI171" i="11"/>
  <c r="CH171" i="11"/>
  <c r="CG171" i="11"/>
  <c r="CF171" i="11"/>
  <c r="CE171" i="11"/>
  <c r="CD171" i="11"/>
  <c r="CC171" i="11"/>
  <c r="CB171" i="11"/>
  <c r="CA171" i="11"/>
  <c r="BZ171" i="11"/>
  <c r="BY171" i="11"/>
  <c r="CM170" i="11"/>
  <c r="CK170" i="11"/>
  <c r="CJ170" i="11"/>
  <c r="CI170" i="11"/>
  <c r="CH170" i="11"/>
  <c r="CG170" i="11"/>
  <c r="CF170" i="11"/>
  <c r="CE170" i="11"/>
  <c r="CD170" i="11"/>
  <c r="CC170" i="11"/>
  <c r="CB170" i="11"/>
  <c r="CA170" i="11"/>
  <c r="BZ170" i="11"/>
  <c r="BY170" i="11"/>
  <c r="CM169" i="11"/>
  <c r="CK169" i="11"/>
  <c r="CL169" i="11" s="1"/>
  <c r="CJ169" i="11"/>
  <c r="CI169" i="11"/>
  <c r="CH169" i="11"/>
  <c r="CG169" i="11"/>
  <c r="CF169" i="11"/>
  <c r="CE169" i="11"/>
  <c r="CD169" i="11"/>
  <c r="CC169" i="11"/>
  <c r="CB169" i="11"/>
  <c r="CA169" i="11"/>
  <c r="BZ169" i="11"/>
  <c r="BY169" i="11"/>
  <c r="CJ164" i="11"/>
  <c r="CI164" i="11"/>
  <c r="CH164" i="11"/>
  <c r="CG164" i="11"/>
  <c r="CF164" i="11"/>
  <c r="CE164" i="11"/>
  <c r="CD164" i="11"/>
  <c r="CC164" i="11"/>
  <c r="CB164" i="11"/>
  <c r="CA164" i="11"/>
  <c r="BZ164" i="11"/>
  <c r="BY164" i="11"/>
  <c r="CJ163" i="11"/>
  <c r="CI163" i="11"/>
  <c r="CH163" i="11"/>
  <c r="CG163" i="11"/>
  <c r="CF163" i="11"/>
  <c r="CE163" i="11"/>
  <c r="CD163" i="11"/>
  <c r="CC163" i="11"/>
  <c r="CB163" i="11"/>
  <c r="CA163" i="11"/>
  <c r="BZ163" i="11"/>
  <c r="BY163" i="11"/>
  <c r="CJ162" i="11"/>
  <c r="CI162" i="11"/>
  <c r="CH162" i="11"/>
  <c r="CG162" i="11"/>
  <c r="CF162" i="11"/>
  <c r="CE162" i="11"/>
  <c r="CD162" i="11"/>
  <c r="CC162" i="11"/>
  <c r="CB162" i="11"/>
  <c r="CA162" i="11"/>
  <c r="BZ162" i="11"/>
  <c r="BY162" i="11"/>
  <c r="CJ161" i="11"/>
  <c r="CI161" i="11"/>
  <c r="CH161" i="11"/>
  <c r="CG161" i="11"/>
  <c r="CF161" i="11"/>
  <c r="CE161" i="11"/>
  <c r="CD161" i="11"/>
  <c r="CC161" i="11"/>
  <c r="CB161" i="11"/>
  <c r="CA161" i="11"/>
  <c r="BZ161" i="11"/>
  <c r="BY161" i="11"/>
  <c r="CJ160" i="11"/>
  <c r="CI160" i="11"/>
  <c r="CH160" i="11"/>
  <c r="CG160" i="11"/>
  <c r="CF160" i="11"/>
  <c r="CE160" i="11"/>
  <c r="CD160" i="11"/>
  <c r="CC160" i="11"/>
  <c r="CB160" i="11"/>
  <c r="CA160" i="11"/>
  <c r="BZ160" i="11"/>
  <c r="BY160" i="11"/>
  <c r="CJ159" i="11"/>
  <c r="CI159" i="11"/>
  <c r="CH159" i="11"/>
  <c r="CG159" i="11"/>
  <c r="CF159" i="11"/>
  <c r="CE159" i="11"/>
  <c r="CD159" i="11"/>
  <c r="CC159" i="11"/>
  <c r="CB159" i="11"/>
  <c r="CA159" i="11"/>
  <c r="BZ159" i="11"/>
  <c r="BY159" i="11"/>
  <c r="CJ158" i="11"/>
  <c r="CI158" i="11"/>
  <c r="CH158" i="11"/>
  <c r="CG158" i="11"/>
  <c r="CF158" i="11"/>
  <c r="CE158" i="11"/>
  <c r="CD158" i="11"/>
  <c r="CC158" i="11"/>
  <c r="CB158" i="11"/>
  <c r="CA158" i="11"/>
  <c r="BZ158" i="11"/>
  <c r="BY158" i="11"/>
  <c r="CJ157" i="11"/>
  <c r="CI157" i="11"/>
  <c r="CH157" i="11"/>
  <c r="CG157" i="11"/>
  <c r="CF157" i="11"/>
  <c r="CE157" i="11"/>
  <c r="CD157" i="11"/>
  <c r="CC157" i="11"/>
  <c r="CB157" i="11"/>
  <c r="CA157" i="11"/>
  <c r="BZ157" i="11"/>
  <c r="BY157" i="11"/>
  <c r="CJ156" i="11"/>
  <c r="CI156" i="11"/>
  <c r="CH156" i="11"/>
  <c r="CG156" i="11"/>
  <c r="CF156" i="11"/>
  <c r="CE156" i="11"/>
  <c r="CD156" i="11"/>
  <c r="CC156" i="11"/>
  <c r="CB156" i="11"/>
  <c r="CA156" i="11"/>
  <c r="BZ156" i="11"/>
  <c r="BY156" i="11"/>
  <c r="CJ155" i="11"/>
  <c r="CI155" i="11"/>
  <c r="CH155" i="11"/>
  <c r="CG155" i="11"/>
  <c r="CF155" i="11"/>
  <c r="CE155" i="11"/>
  <c r="CD155" i="11"/>
  <c r="CC155" i="11"/>
  <c r="CB155" i="11"/>
  <c r="CA155" i="11"/>
  <c r="BZ155" i="11"/>
  <c r="BY155" i="11"/>
  <c r="CJ154" i="11"/>
  <c r="CI154" i="11"/>
  <c r="CH154" i="11"/>
  <c r="CG154" i="11"/>
  <c r="CF154" i="11"/>
  <c r="CE154" i="11"/>
  <c r="CD154" i="11"/>
  <c r="CC154" i="11"/>
  <c r="CB154" i="11"/>
  <c r="CA154" i="11"/>
  <c r="BZ154" i="11"/>
  <c r="BY154" i="11"/>
  <c r="CJ153" i="11"/>
  <c r="CI153" i="11"/>
  <c r="CH153" i="11"/>
  <c r="CG153" i="11"/>
  <c r="CF153" i="11"/>
  <c r="CE153" i="11"/>
  <c r="CD153" i="11"/>
  <c r="CC153" i="11"/>
  <c r="CB153" i="11"/>
  <c r="CA153" i="11"/>
  <c r="BZ153" i="11"/>
  <c r="BY153" i="11"/>
  <c r="CJ152" i="11"/>
  <c r="CI152" i="11"/>
  <c r="CH152" i="11"/>
  <c r="CG152" i="11"/>
  <c r="CF152" i="11"/>
  <c r="CE152" i="11"/>
  <c r="CD152" i="11"/>
  <c r="CC152" i="11"/>
  <c r="CB152" i="11"/>
  <c r="CA152" i="11"/>
  <c r="BZ152" i="11"/>
  <c r="BY152" i="11"/>
  <c r="CJ151" i="11"/>
  <c r="CI151" i="11"/>
  <c r="CH151" i="11"/>
  <c r="CG151" i="11"/>
  <c r="CF151" i="11"/>
  <c r="CE151" i="11"/>
  <c r="CD151" i="11"/>
  <c r="CC151" i="11"/>
  <c r="CB151" i="11"/>
  <c r="CA151" i="11"/>
  <c r="BZ151" i="11"/>
  <c r="BY151" i="11"/>
  <c r="CJ150" i="11"/>
  <c r="CI150" i="11"/>
  <c r="CH150" i="11"/>
  <c r="CG150" i="11"/>
  <c r="CF150" i="11"/>
  <c r="CE150" i="11"/>
  <c r="CD150" i="11"/>
  <c r="CC150" i="11"/>
  <c r="CB150" i="11"/>
  <c r="CA150" i="11"/>
  <c r="BZ150" i="11"/>
  <c r="BY150" i="11"/>
  <c r="CJ149" i="11"/>
  <c r="CI149" i="11"/>
  <c r="CH149" i="11"/>
  <c r="CG149" i="11"/>
  <c r="CF149" i="11"/>
  <c r="CE149" i="11"/>
  <c r="CD149" i="11"/>
  <c r="CC149" i="11"/>
  <c r="CB149" i="11"/>
  <c r="CA149" i="11"/>
  <c r="BZ149" i="11"/>
  <c r="BY149" i="11"/>
  <c r="CJ148" i="11"/>
  <c r="CI148" i="11"/>
  <c r="CH148" i="11"/>
  <c r="CG148" i="11"/>
  <c r="CF148" i="11"/>
  <c r="CE148" i="11"/>
  <c r="CD148" i="11"/>
  <c r="CC148" i="11"/>
  <c r="CB148" i="11"/>
  <c r="CA148" i="11"/>
  <c r="BZ148" i="11"/>
  <c r="BY148" i="11"/>
  <c r="CJ147" i="11"/>
  <c r="CI147" i="11"/>
  <c r="CH147" i="11"/>
  <c r="CG147" i="11"/>
  <c r="CF147" i="11"/>
  <c r="CE147" i="11"/>
  <c r="CD147" i="11"/>
  <c r="CC147" i="11"/>
  <c r="CB147" i="11"/>
  <c r="CA147" i="11"/>
  <c r="BZ147" i="11"/>
  <c r="BY147" i="11"/>
  <c r="CJ146" i="11"/>
  <c r="CI146" i="11"/>
  <c r="CH146" i="11"/>
  <c r="CG146" i="11"/>
  <c r="CF146" i="11"/>
  <c r="CE146" i="11"/>
  <c r="CD146" i="11"/>
  <c r="CC146" i="11"/>
  <c r="CB146" i="11"/>
  <c r="CA146" i="11"/>
  <c r="BZ146" i="11"/>
  <c r="BY146" i="11"/>
  <c r="CJ145" i="11"/>
  <c r="CI145" i="11"/>
  <c r="CH145" i="11"/>
  <c r="CG145" i="11"/>
  <c r="CF145" i="11"/>
  <c r="CE145" i="11"/>
  <c r="CD145" i="11"/>
  <c r="CC145" i="11"/>
  <c r="CB145" i="11"/>
  <c r="CA145" i="11"/>
  <c r="BZ145" i="11"/>
  <c r="BY145" i="11"/>
  <c r="CL86" i="11"/>
  <c r="CL88" i="11" s="1"/>
  <c r="CK86" i="11"/>
  <c r="CK88" i="11" s="1"/>
  <c r="CJ86" i="11"/>
  <c r="CJ88" i="11" s="1"/>
  <c r="CI86" i="11"/>
  <c r="CI88" i="11" s="1"/>
  <c r="CH86" i="11"/>
  <c r="CH88" i="11" s="1"/>
  <c r="CG86" i="11"/>
  <c r="CG88" i="11" s="1"/>
  <c r="CF86" i="11"/>
  <c r="CF88" i="11" s="1"/>
  <c r="CE86" i="11"/>
  <c r="CE88" i="11" s="1"/>
  <c r="CD86" i="11"/>
  <c r="CD88" i="11" s="1"/>
  <c r="CC86" i="11"/>
  <c r="CC88" i="11" s="1"/>
  <c r="CB86" i="11"/>
  <c r="CB88" i="11" s="1"/>
  <c r="CA86" i="11"/>
  <c r="CA88" i="11" s="1"/>
  <c r="BZ86" i="11"/>
  <c r="BZ88" i="11" s="1"/>
  <c r="CL50" i="11"/>
  <c r="CL52" i="11" s="1"/>
  <c r="CK50" i="11"/>
  <c r="CK52" i="11" s="1"/>
  <c r="CJ50" i="11"/>
  <c r="CJ52" i="11" s="1"/>
  <c r="CI50" i="11"/>
  <c r="CI52" i="11" s="1"/>
  <c r="CH50" i="11"/>
  <c r="CH52" i="11" s="1"/>
  <c r="CG50" i="11"/>
  <c r="CG52" i="11" s="1"/>
  <c r="CF50" i="11"/>
  <c r="CF52" i="11" s="1"/>
  <c r="CE50" i="11"/>
  <c r="CE52" i="11" s="1"/>
  <c r="CD50" i="11"/>
  <c r="CD52" i="11" s="1"/>
  <c r="CC50" i="11"/>
  <c r="CC52" i="11" s="1"/>
  <c r="CB50" i="11"/>
  <c r="CB52" i="11" s="1"/>
  <c r="CA50" i="11"/>
  <c r="CA52" i="11" s="1"/>
  <c r="BZ50" i="11"/>
  <c r="BZ52" i="11" s="1"/>
  <c r="CL170" i="11" l="1"/>
  <c r="CL172" i="11"/>
  <c r="CL174" i="11"/>
  <c r="BO15" i="9"/>
  <c r="BO16" i="9"/>
  <c r="BO17" i="9"/>
  <c r="BO18" i="9"/>
  <c r="BO19" i="9"/>
  <c r="BO20" i="9"/>
  <c r="BO21" i="9"/>
  <c r="BO22" i="9"/>
  <c r="BO23" i="9"/>
  <c r="BO24" i="9"/>
  <c r="BO25" i="9"/>
  <c r="BO26" i="9"/>
  <c r="BO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14" i="9"/>
  <c r="CJ188" i="9" l="1"/>
  <c r="CH188" i="9"/>
  <c r="CG188" i="9"/>
  <c r="CF188" i="9"/>
  <c r="CE188" i="9"/>
  <c r="CD188" i="9"/>
  <c r="CC188" i="9"/>
  <c r="CB188" i="9"/>
  <c r="CA188" i="9"/>
  <c r="BZ188" i="9"/>
  <c r="BY188" i="9"/>
  <c r="BX188" i="9"/>
  <c r="BW188" i="9"/>
  <c r="BV188" i="9"/>
  <c r="CJ187" i="9"/>
  <c r="CH187" i="9"/>
  <c r="CG187" i="9"/>
  <c r="CI187" i="9" s="1"/>
  <c r="CF187" i="9"/>
  <c r="CE187" i="9"/>
  <c r="CD187" i="9"/>
  <c r="CC187" i="9"/>
  <c r="CB187" i="9"/>
  <c r="CA187" i="9"/>
  <c r="BZ187" i="9"/>
  <c r="BY187" i="9"/>
  <c r="BX187" i="9"/>
  <c r="BW187" i="9"/>
  <c r="BV187" i="9"/>
  <c r="CJ186" i="9"/>
  <c r="CH186" i="9"/>
  <c r="CG186" i="9"/>
  <c r="CF186" i="9"/>
  <c r="CE186" i="9"/>
  <c r="CD186" i="9"/>
  <c r="CC186" i="9"/>
  <c r="CB186" i="9"/>
  <c r="CA186" i="9"/>
  <c r="BZ186" i="9"/>
  <c r="BY186" i="9"/>
  <c r="BX186" i="9"/>
  <c r="BW186" i="9"/>
  <c r="BV186" i="9"/>
  <c r="CJ185" i="9"/>
  <c r="CH185" i="9"/>
  <c r="CG185" i="9"/>
  <c r="CI185" i="9" s="1"/>
  <c r="CF185" i="9"/>
  <c r="CE185" i="9"/>
  <c r="CD185" i="9"/>
  <c r="CC185" i="9"/>
  <c r="CB185" i="9"/>
  <c r="CA185" i="9"/>
  <c r="BZ185" i="9"/>
  <c r="BY185" i="9"/>
  <c r="BX185" i="9"/>
  <c r="BW185" i="9"/>
  <c r="BV185" i="9"/>
  <c r="CJ184" i="9"/>
  <c r="CH184" i="9"/>
  <c r="CG184" i="9"/>
  <c r="CF184" i="9"/>
  <c r="CE184" i="9"/>
  <c r="CD184" i="9"/>
  <c r="CC184" i="9"/>
  <c r="CB184" i="9"/>
  <c r="CA184" i="9"/>
  <c r="BZ184" i="9"/>
  <c r="BY184" i="9"/>
  <c r="BX184" i="9"/>
  <c r="BW184" i="9"/>
  <c r="BV184" i="9"/>
  <c r="CJ183" i="9"/>
  <c r="CH183" i="9"/>
  <c r="CG183" i="9"/>
  <c r="CI183" i="9" s="1"/>
  <c r="CF183" i="9"/>
  <c r="CE183" i="9"/>
  <c r="CD183" i="9"/>
  <c r="CC183" i="9"/>
  <c r="CB183" i="9"/>
  <c r="CA183" i="9"/>
  <c r="BZ183" i="9"/>
  <c r="BY183" i="9"/>
  <c r="BX183" i="9"/>
  <c r="BW183" i="9"/>
  <c r="BV183" i="9"/>
  <c r="CJ182" i="9"/>
  <c r="CH182" i="9"/>
  <c r="CG182" i="9"/>
  <c r="CF182" i="9"/>
  <c r="CE182" i="9"/>
  <c r="CD182" i="9"/>
  <c r="CC182" i="9"/>
  <c r="CB182" i="9"/>
  <c r="CA182" i="9"/>
  <c r="BZ182" i="9"/>
  <c r="BY182" i="9"/>
  <c r="BX182" i="9"/>
  <c r="BW182" i="9"/>
  <c r="BV182" i="9"/>
  <c r="CJ181" i="9"/>
  <c r="CH181" i="9"/>
  <c r="CG181" i="9"/>
  <c r="CF181" i="9"/>
  <c r="CE181" i="9"/>
  <c r="CD181" i="9"/>
  <c r="CC181" i="9"/>
  <c r="CB181" i="9"/>
  <c r="CA181" i="9"/>
  <c r="BZ181" i="9"/>
  <c r="BY181" i="9"/>
  <c r="BX181" i="9"/>
  <c r="BW181" i="9"/>
  <c r="BV181" i="9"/>
  <c r="CJ180" i="9"/>
  <c r="CH180" i="9"/>
  <c r="CG180" i="9"/>
  <c r="CF180" i="9"/>
  <c r="CE180" i="9"/>
  <c r="CD180" i="9"/>
  <c r="CC180" i="9"/>
  <c r="CB180" i="9"/>
  <c r="CA180" i="9"/>
  <c r="BZ180" i="9"/>
  <c r="BY180" i="9"/>
  <c r="BX180" i="9"/>
  <c r="BW180" i="9"/>
  <c r="BV180" i="9"/>
  <c r="CJ179" i="9"/>
  <c r="CH179" i="9"/>
  <c r="CG179" i="9"/>
  <c r="CI179" i="9" s="1"/>
  <c r="CF179" i="9"/>
  <c r="CE179" i="9"/>
  <c r="CD179" i="9"/>
  <c r="CC179" i="9"/>
  <c r="CB179" i="9"/>
  <c r="CA179" i="9"/>
  <c r="BZ179" i="9"/>
  <c r="BY179" i="9"/>
  <c r="BX179" i="9"/>
  <c r="BW179" i="9"/>
  <c r="BV179" i="9"/>
  <c r="CJ178" i="9"/>
  <c r="CH178" i="9"/>
  <c r="CG178" i="9"/>
  <c r="CF178" i="9"/>
  <c r="CE178" i="9"/>
  <c r="CD178" i="9"/>
  <c r="CC178" i="9"/>
  <c r="CB178" i="9"/>
  <c r="CA178" i="9"/>
  <c r="BZ178" i="9"/>
  <c r="BY178" i="9"/>
  <c r="BX178" i="9"/>
  <c r="BW178" i="9"/>
  <c r="BV178" i="9"/>
  <c r="CJ177" i="9"/>
  <c r="CH177" i="9"/>
  <c r="CG177" i="9"/>
  <c r="CI177" i="9" s="1"/>
  <c r="CF177" i="9"/>
  <c r="CE177" i="9"/>
  <c r="CD177" i="9"/>
  <c r="CC177" i="9"/>
  <c r="CB177" i="9"/>
  <c r="CA177" i="9"/>
  <c r="BZ177" i="9"/>
  <c r="BY177" i="9"/>
  <c r="BX177" i="9"/>
  <c r="BW177" i="9"/>
  <c r="BV177" i="9"/>
  <c r="CJ176" i="9"/>
  <c r="CH176" i="9"/>
  <c r="CG176" i="9"/>
  <c r="CF176" i="9"/>
  <c r="CE176" i="9"/>
  <c r="CD176" i="9"/>
  <c r="CC176" i="9"/>
  <c r="CB176" i="9"/>
  <c r="CA176" i="9"/>
  <c r="BZ176" i="9"/>
  <c r="BY176" i="9"/>
  <c r="BX176" i="9"/>
  <c r="BW176" i="9"/>
  <c r="BV176" i="9"/>
  <c r="CJ175" i="9"/>
  <c r="CH175" i="9"/>
  <c r="CG175" i="9"/>
  <c r="CI175" i="9" s="1"/>
  <c r="CF175" i="9"/>
  <c r="CE175" i="9"/>
  <c r="CD175" i="9"/>
  <c r="CC175" i="9"/>
  <c r="CB175" i="9"/>
  <c r="CA175" i="9"/>
  <c r="BZ175" i="9"/>
  <c r="BY175" i="9"/>
  <c r="BX175" i="9"/>
  <c r="BW175" i="9"/>
  <c r="BV175" i="9"/>
  <c r="CJ174" i="9"/>
  <c r="CH174" i="9"/>
  <c r="CG174" i="9"/>
  <c r="CF174" i="9"/>
  <c r="CE174" i="9"/>
  <c r="CD174" i="9"/>
  <c r="CC174" i="9"/>
  <c r="CB174" i="9"/>
  <c r="CA174" i="9"/>
  <c r="BZ174" i="9"/>
  <c r="BY174" i="9"/>
  <c r="BX174" i="9"/>
  <c r="BW174" i="9"/>
  <c r="BV174" i="9"/>
  <c r="CJ173" i="9"/>
  <c r="CH173" i="9"/>
  <c r="CG173" i="9"/>
  <c r="CI173" i="9" s="1"/>
  <c r="CF173" i="9"/>
  <c r="CE173" i="9"/>
  <c r="CD173" i="9"/>
  <c r="CC173" i="9"/>
  <c r="CB173" i="9"/>
  <c r="CA173" i="9"/>
  <c r="BZ173" i="9"/>
  <c r="BY173" i="9"/>
  <c r="BX173" i="9"/>
  <c r="BW173" i="9"/>
  <c r="BV173" i="9"/>
  <c r="CJ172" i="9"/>
  <c r="CH172" i="9"/>
  <c r="CG172" i="9"/>
  <c r="CF172" i="9"/>
  <c r="CE172" i="9"/>
  <c r="CD172" i="9"/>
  <c r="CC172" i="9"/>
  <c r="CB172" i="9"/>
  <c r="CA172" i="9"/>
  <c r="BZ172" i="9"/>
  <c r="BY172" i="9"/>
  <c r="BX172" i="9"/>
  <c r="BW172" i="9"/>
  <c r="BV172" i="9"/>
  <c r="CJ171" i="9"/>
  <c r="CH171" i="9"/>
  <c r="CG171" i="9"/>
  <c r="CI171" i="9" s="1"/>
  <c r="CF171" i="9"/>
  <c r="CE171" i="9"/>
  <c r="CD171" i="9"/>
  <c r="CC171" i="9"/>
  <c r="CB171" i="9"/>
  <c r="CA171" i="9"/>
  <c r="BZ171" i="9"/>
  <c r="BY171" i="9"/>
  <c r="BX171" i="9"/>
  <c r="BW171" i="9"/>
  <c r="BV171" i="9"/>
  <c r="CJ170" i="9"/>
  <c r="CH170" i="9"/>
  <c r="CG170" i="9"/>
  <c r="CF170" i="9"/>
  <c r="CE170" i="9"/>
  <c r="CD170" i="9"/>
  <c r="CC170" i="9"/>
  <c r="CB170" i="9"/>
  <c r="CA170" i="9"/>
  <c r="BZ170" i="9"/>
  <c r="BY170" i="9"/>
  <c r="BX170" i="9"/>
  <c r="BW170" i="9"/>
  <c r="BV170" i="9"/>
  <c r="CJ169" i="9"/>
  <c r="CH169" i="9"/>
  <c r="CG169" i="9"/>
  <c r="CI169" i="9" s="1"/>
  <c r="CF169" i="9"/>
  <c r="CE169" i="9"/>
  <c r="CD169" i="9"/>
  <c r="CC169" i="9"/>
  <c r="CB169" i="9"/>
  <c r="CA169" i="9"/>
  <c r="BZ169" i="9"/>
  <c r="BY169" i="9"/>
  <c r="BX169" i="9"/>
  <c r="BW169" i="9"/>
  <c r="BV169" i="9"/>
  <c r="CG164" i="9"/>
  <c r="CF164" i="9"/>
  <c r="CE164" i="9"/>
  <c r="CD164" i="9"/>
  <c r="CC164" i="9"/>
  <c r="CB164" i="9"/>
  <c r="CA164" i="9"/>
  <c r="BZ164" i="9"/>
  <c r="BY164" i="9"/>
  <c r="BX164" i="9"/>
  <c r="BW164" i="9"/>
  <c r="BV164" i="9"/>
  <c r="CG163" i="9"/>
  <c r="CF163" i="9"/>
  <c r="CE163" i="9"/>
  <c r="CD163" i="9"/>
  <c r="CC163" i="9"/>
  <c r="CB163" i="9"/>
  <c r="CA163" i="9"/>
  <c r="BZ163" i="9"/>
  <c r="BY163" i="9"/>
  <c r="BX163" i="9"/>
  <c r="BW163" i="9"/>
  <c r="BV163" i="9"/>
  <c r="CG162" i="9"/>
  <c r="CF162" i="9"/>
  <c r="CE162" i="9"/>
  <c r="CD162" i="9"/>
  <c r="CC162" i="9"/>
  <c r="CB162" i="9"/>
  <c r="CA162" i="9"/>
  <c r="BZ162" i="9"/>
  <c r="BY162" i="9"/>
  <c r="BX162" i="9"/>
  <c r="BW162" i="9"/>
  <c r="BV162" i="9"/>
  <c r="CG161" i="9"/>
  <c r="CF161" i="9"/>
  <c r="CE161" i="9"/>
  <c r="CD161" i="9"/>
  <c r="CC161" i="9"/>
  <c r="CB161" i="9"/>
  <c r="CA161" i="9"/>
  <c r="BZ161" i="9"/>
  <c r="BY161" i="9"/>
  <c r="BX161" i="9"/>
  <c r="BW161" i="9"/>
  <c r="BV161" i="9"/>
  <c r="CG160" i="9"/>
  <c r="CF160" i="9"/>
  <c r="CE160" i="9"/>
  <c r="CD160" i="9"/>
  <c r="CC160" i="9"/>
  <c r="CB160" i="9"/>
  <c r="CA160" i="9"/>
  <c r="BZ160" i="9"/>
  <c r="BY160" i="9"/>
  <c r="BX160" i="9"/>
  <c r="BW160" i="9"/>
  <c r="BV160" i="9"/>
  <c r="CG159" i="9"/>
  <c r="CF159" i="9"/>
  <c r="CE159" i="9"/>
  <c r="CD159" i="9"/>
  <c r="CC159" i="9"/>
  <c r="CB159" i="9"/>
  <c r="CA159" i="9"/>
  <c r="BZ159" i="9"/>
  <c r="BY159" i="9"/>
  <c r="BX159" i="9"/>
  <c r="BW159" i="9"/>
  <c r="BV159" i="9"/>
  <c r="CG158" i="9"/>
  <c r="CF158" i="9"/>
  <c r="CE158" i="9"/>
  <c r="CD158" i="9"/>
  <c r="CC158" i="9"/>
  <c r="CB158" i="9"/>
  <c r="CA158" i="9"/>
  <c r="BZ158" i="9"/>
  <c r="BY158" i="9"/>
  <c r="BX158" i="9"/>
  <c r="BW158" i="9"/>
  <c r="BV158" i="9"/>
  <c r="CG157" i="9"/>
  <c r="CF157" i="9"/>
  <c r="CE157" i="9"/>
  <c r="CD157" i="9"/>
  <c r="CC157" i="9"/>
  <c r="CB157" i="9"/>
  <c r="CA157" i="9"/>
  <c r="BZ157" i="9"/>
  <c r="BY157" i="9"/>
  <c r="BX157" i="9"/>
  <c r="BW157" i="9"/>
  <c r="BV157" i="9"/>
  <c r="CG156" i="9"/>
  <c r="CF156" i="9"/>
  <c r="CE156" i="9"/>
  <c r="CD156" i="9"/>
  <c r="CC156" i="9"/>
  <c r="CB156" i="9"/>
  <c r="CA156" i="9"/>
  <c r="BZ156" i="9"/>
  <c r="BY156" i="9"/>
  <c r="BX156" i="9"/>
  <c r="BW156" i="9"/>
  <c r="BV156" i="9"/>
  <c r="CG155" i="9"/>
  <c r="CF155" i="9"/>
  <c r="CE155" i="9"/>
  <c r="CD155" i="9"/>
  <c r="CC155" i="9"/>
  <c r="CB155" i="9"/>
  <c r="CA155" i="9"/>
  <c r="BZ155" i="9"/>
  <c r="BY155" i="9"/>
  <c r="BX155" i="9"/>
  <c r="BW155" i="9"/>
  <c r="BV155" i="9"/>
  <c r="CG154" i="9"/>
  <c r="CF154" i="9"/>
  <c r="CE154" i="9"/>
  <c r="CD154" i="9"/>
  <c r="CC154" i="9"/>
  <c r="CB154" i="9"/>
  <c r="CA154" i="9"/>
  <c r="BZ154" i="9"/>
  <c r="BY154" i="9"/>
  <c r="BX154" i="9"/>
  <c r="BW154" i="9"/>
  <c r="BV154" i="9"/>
  <c r="CG153" i="9"/>
  <c r="CF153" i="9"/>
  <c r="CE153" i="9"/>
  <c r="CD153" i="9"/>
  <c r="CC153" i="9"/>
  <c r="CB153" i="9"/>
  <c r="CA153" i="9"/>
  <c r="BZ153" i="9"/>
  <c r="BY153" i="9"/>
  <c r="BX153" i="9"/>
  <c r="BW153" i="9"/>
  <c r="BV153" i="9"/>
  <c r="CG152" i="9"/>
  <c r="CF152" i="9"/>
  <c r="CE152" i="9"/>
  <c r="CD152" i="9"/>
  <c r="CC152" i="9"/>
  <c r="CB152" i="9"/>
  <c r="CA152" i="9"/>
  <c r="BZ152" i="9"/>
  <c r="BY152" i="9"/>
  <c r="BX152" i="9"/>
  <c r="BW152" i="9"/>
  <c r="BV152" i="9"/>
  <c r="CG151" i="9"/>
  <c r="CF151" i="9"/>
  <c r="CE151" i="9"/>
  <c r="CD151" i="9"/>
  <c r="CC151" i="9"/>
  <c r="CB151" i="9"/>
  <c r="CA151" i="9"/>
  <c r="BZ151" i="9"/>
  <c r="BY151" i="9"/>
  <c r="BX151" i="9"/>
  <c r="BW151" i="9"/>
  <c r="BV151" i="9"/>
  <c r="CG150" i="9"/>
  <c r="CF150" i="9"/>
  <c r="CE150" i="9"/>
  <c r="CD150" i="9"/>
  <c r="CC150" i="9"/>
  <c r="CB150" i="9"/>
  <c r="CA150" i="9"/>
  <c r="BZ150" i="9"/>
  <c r="BY150" i="9"/>
  <c r="BX150" i="9"/>
  <c r="BW150" i="9"/>
  <c r="BV150" i="9"/>
  <c r="CG149" i="9"/>
  <c r="CF149" i="9"/>
  <c r="CE149" i="9"/>
  <c r="CD149" i="9"/>
  <c r="CC149" i="9"/>
  <c r="CB149" i="9"/>
  <c r="CA149" i="9"/>
  <c r="BZ149" i="9"/>
  <c r="BY149" i="9"/>
  <c r="BX149" i="9"/>
  <c r="BW149" i="9"/>
  <c r="BV149" i="9"/>
  <c r="CG148" i="9"/>
  <c r="CF148" i="9"/>
  <c r="CE148" i="9"/>
  <c r="CD148" i="9"/>
  <c r="CC148" i="9"/>
  <c r="CB148" i="9"/>
  <c r="CA148" i="9"/>
  <c r="BZ148" i="9"/>
  <c r="BY148" i="9"/>
  <c r="BX148" i="9"/>
  <c r="BW148" i="9"/>
  <c r="BV148" i="9"/>
  <c r="CG147" i="9"/>
  <c r="CF147" i="9"/>
  <c r="CE147" i="9"/>
  <c r="CD147" i="9"/>
  <c r="CC147" i="9"/>
  <c r="CB147" i="9"/>
  <c r="CA147" i="9"/>
  <c r="BZ147" i="9"/>
  <c r="BY147" i="9"/>
  <c r="BX147" i="9"/>
  <c r="BW147" i="9"/>
  <c r="BV147" i="9"/>
  <c r="CG146" i="9"/>
  <c r="CF146" i="9"/>
  <c r="CE146" i="9"/>
  <c r="CD146" i="9"/>
  <c r="CC146" i="9"/>
  <c r="CB146" i="9"/>
  <c r="CA146" i="9"/>
  <c r="BZ146" i="9"/>
  <c r="BY146" i="9"/>
  <c r="BX146" i="9"/>
  <c r="BW146" i="9"/>
  <c r="BV146" i="9"/>
  <c r="CG145" i="9"/>
  <c r="CF145" i="9"/>
  <c r="CE145" i="9"/>
  <c r="CD145" i="9"/>
  <c r="CC145" i="9"/>
  <c r="CB145" i="9"/>
  <c r="CA145" i="9"/>
  <c r="BZ145" i="9"/>
  <c r="BY145" i="9"/>
  <c r="BX145" i="9"/>
  <c r="BW145" i="9"/>
  <c r="BV145" i="9"/>
  <c r="CI86" i="9"/>
  <c r="CI88" i="9" s="1"/>
  <c r="CH86" i="9"/>
  <c r="CH88" i="9" s="1"/>
  <c r="CG86" i="9"/>
  <c r="CG88" i="9" s="1"/>
  <c r="CF86" i="9"/>
  <c r="CF88" i="9" s="1"/>
  <c r="CE86" i="9"/>
  <c r="CE88" i="9" s="1"/>
  <c r="CD86" i="9"/>
  <c r="CD88" i="9" s="1"/>
  <c r="CC86" i="9"/>
  <c r="CC88" i="9" s="1"/>
  <c r="CB86" i="9"/>
  <c r="CB88" i="9" s="1"/>
  <c r="CA86" i="9"/>
  <c r="CA88" i="9" s="1"/>
  <c r="BZ86" i="9"/>
  <c r="BZ88" i="9" s="1"/>
  <c r="BY86" i="9"/>
  <c r="BY88" i="9" s="1"/>
  <c r="BX86" i="9"/>
  <c r="BX88" i="9" s="1"/>
  <c r="BW86" i="9"/>
  <c r="BW88" i="9" s="1"/>
  <c r="CI50" i="9"/>
  <c r="CI52" i="9" s="1"/>
  <c r="CH50" i="9"/>
  <c r="CH52" i="9" s="1"/>
  <c r="CG50" i="9"/>
  <c r="CG52" i="9" s="1"/>
  <c r="CF50" i="9"/>
  <c r="CF52" i="9" s="1"/>
  <c r="CE50" i="9"/>
  <c r="CE52" i="9" s="1"/>
  <c r="CD50" i="9"/>
  <c r="CD52" i="9" s="1"/>
  <c r="CC50" i="9"/>
  <c r="CC52" i="9" s="1"/>
  <c r="CB50" i="9"/>
  <c r="CB52" i="9" s="1"/>
  <c r="CA50" i="9"/>
  <c r="CA52" i="9" s="1"/>
  <c r="BZ50" i="9"/>
  <c r="BZ52" i="9" s="1"/>
  <c r="BY50" i="9"/>
  <c r="BY52" i="9" s="1"/>
  <c r="BX50" i="9"/>
  <c r="BX52" i="9" s="1"/>
  <c r="BW50" i="9"/>
  <c r="BW52" i="9" s="1"/>
  <c r="CI170" i="9" l="1"/>
  <c r="CI172" i="9"/>
  <c r="CI174" i="9"/>
  <c r="CI176" i="9"/>
  <c r="CI178" i="9"/>
  <c r="CI180" i="9"/>
  <c r="CI182" i="9"/>
  <c r="CI184" i="9"/>
  <c r="CI186" i="9"/>
  <c r="CI188" i="9"/>
  <c r="CI181" i="9"/>
  <c r="BX86" i="8"/>
  <c r="BY86" i="8"/>
  <c r="BZ86" i="8"/>
  <c r="CA86" i="8"/>
  <c r="CB86" i="8"/>
  <c r="CC86" i="8"/>
  <c r="CD86" i="8"/>
  <c r="CE86" i="8"/>
  <c r="CF86" i="8"/>
  <c r="CG86" i="8"/>
  <c r="CH86" i="8"/>
  <c r="CI86" i="8"/>
  <c r="BW86" i="8"/>
  <c r="BW50" i="8"/>
  <c r="BX50" i="8"/>
  <c r="BY50" i="8"/>
  <c r="BZ50" i="8"/>
  <c r="CA50" i="8"/>
  <c r="CB50" i="8"/>
  <c r="CC50" i="8"/>
  <c r="CD50" i="8"/>
  <c r="CE50" i="8"/>
  <c r="CF50" i="8"/>
  <c r="CG50" i="8"/>
  <c r="CH50" i="8"/>
  <c r="CI50" i="8"/>
  <c r="CJ188" i="8"/>
  <c r="CH188" i="8"/>
  <c r="CI188" i="8" s="1"/>
  <c r="CG188" i="8"/>
  <c r="CF188" i="8"/>
  <c r="CE188" i="8"/>
  <c r="CD188" i="8"/>
  <c r="CC188" i="8"/>
  <c r="CB188" i="8"/>
  <c r="CA188" i="8"/>
  <c r="BZ188" i="8"/>
  <c r="BY188" i="8"/>
  <c r="BX188" i="8"/>
  <c r="BW188" i="8"/>
  <c r="BV188" i="8"/>
  <c r="CJ187" i="8"/>
  <c r="CH187" i="8"/>
  <c r="CG187" i="8"/>
  <c r="CF187" i="8"/>
  <c r="CE187" i="8"/>
  <c r="CD187" i="8"/>
  <c r="CC187" i="8"/>
  <c r="CB187" i="8"/>
  <c r="CA187" i="8"/>
  <c r="BZ187" i="8"/>
  <c r="BY187" i="8"/>
  <c r="BX187" i="8"/>
  <c r="BW187" i="8"/>
  <c r="BV187" i="8"/>
  <c r="CJ186" i="8"/>
  <c r="CH186" i="8"/>
  <c r="CG186" i="8"/>
  <c r="CF186" i="8"/>
  <c r="CE186" i="8"/>
  <c r="CD186" i="8"/>
  <c r="CC186" i="8"/>
  <c r="CB186" i="8"/>
  <c r="CA186" i="8"/>
  <c r="BZ186" i="8"/>
  <c r="BY186" i="8"/>
  <c r="BX186" i="8"/>
  <c r="BW186" i="8"/>
  <c r="BV186" i="8"/>
  <c r="CJ185" i="8"/>
  <c r="CH185" i="8"/>
  <c r="CG185" i="8"/>
  <c r="CF185" i="8"/>
  <c r="CE185" i="8"/>
  <c r="CD185" i="8"/>
  <c r="CC185" i="8"/>
  <c r="CB185" i="8"/>
  <c r="CA185" i="8"/>
  <c r="BZ185" i="8"/>
  <c r="BY185" i="8"/>
  <c r="BX185" i="8"/>
  <c r="BW185" i="8"/>
  <c r="BV185" i="8"/>
  <c r="CJ184" i="8"/>
  <c r="CH184" i="8"/>
  <c r="CI184" i="8" s="1"/>
  <c r="CG184" i="8"/>
  <c r="CF184" i="8"/>
  <c r="CE184" i="8"/>
  <c r="CD184" i="8"/>
  <c r="CC184" i="8"/>
  <c r="CB184" i="8"/>
  <c r="CA184" i="8"/>
  <c r="BZ184" i="8"/>
  <c r="BY184" i="8"/>
  <c r="BX184" i="8"/>
  <c r="BW184" i="8"/>
  <c r="BV184" i="8"/>
  <c r="CJ183" i="8"/>
  <c r="CH183" i="8"/>
  <c r="CG183" i="8"/>
  <c r="CF183" i="8"/>
  <c r="CE183" i="8"/>
  <c r="CD183" i="8"/>
  <c r="CC183" i="8"/>
  <c r="CB183" i="8"/>
  <c r="CA183" i="8"/>
  <c r="BZ183" i="8"/>
  <c r="BY183" i="8"/>
  <c r="BX183" i="8"/>
  <c r="BW183" i="8"/>
  <c r="BV183" i="8"/>
  <c r="CJ182" i="8"/>
  <c r="CH182" i="8"/>
  <c r="CI182" i="8" s="1"/>
  <c r="CG182" i="8"/>
  <c r="CF182" i="8"/>
  <c r="CE182" i="8"/>
  <c r="CD182" i="8"/>
  <c r="CC182" i="8"/>
  <c r="CB182" i="8"/>
  <c r="CA182" i="8"/>
  <c r="BZ182" i="8"/>
  <c r="BY182" i="8"/>
  <c r="BX182" i="8"/>
  <c r="BW182" i="8"/>
  <c r="BV182" i="8"/>
  <c r="CJ181" i="8"/>
  <c r="CH181" i="8"/>
  <c r="CG181" i="8"/>
  <c r="CF181" i="8"/>
  <c r="CE181" i="8"/>
  <c r="CD181" i="8"/>
  <c r="CC181" i="8"/>
  <c r="CB181" i="8"/>
  <c r="CA181" i="8"/>
  <c r="BZ181" i="8"/>
  <c r="BY181" i="8"/>
  <c r="BX181" i="8"/>
  <c r="BW181" i="8"/>
  <c r="BV181" i="8"/>
  <c r="CJ180" i="8"/>
  <c r="CH180" i="8"/>
  <c r="CG180" i="8"/>
  <c r="CF180" i="8"/>
  <c r="CE180" i="8"/>
  <c r="CD180" i="8"/>
  <c r="CC180" i="8"/>
  <c r="CB180" i="8"/>
  <c r="CA180" i="8"/>
  <c r="BZ180" i="8"/>
  <c r="BY180" i="8"/>
  <c r="BX180" i="8"/>
  <c r="BW180" i="8"/>
  <c r="BV180" i="8"/>
  <c r="CJ179" i="8"/>
  <c r="CH179" i="8"/>
  <c r="CG179" i="8"/>
  <c r="CF179" i="8"/>
  <c r="CE179" i="8"/>
  <c r="CD179" i="8"/>
  <c r="CC179" i="8"/>
  <c r="CB179" i="8"/>
  <c r="CA179" i="8"/>
  <c r="BZ179" i="8"/>
  <c r="BY179" i="8"/>
  <c r="BX179" i="8"/>
  <c r="BW179" i="8"/>
  <c r="BV179" i="8"/>
  <c r="CJ178" i="8"/>
  <c r="CH178" i="8"/>
  <c r="CG178" i="8"/>
  <c r="CF178" i="8"/>
  <c r="CE178" i="8"/>
  <c r="CD178" i="8"/>
  <c r="CC178" i="8"/>
  <c r="CB178" i="8"/>
  <c r="CA178" i="8"/>
  <c r="BZ178" i="8"/>
  <c r="BY178" i="8"/>
  <c r="BX178" i="8"/>
  <c r="BW178" i="8"/>
  <c r="BV178" i="8"/>
  <c r="CJ177" i="8"/>
  <c r="CH177" i="8"/>
  <c r="CG177" i="8"/>
  <c r="CF177" i="8"/>
  <c r="CE177" i="8"/>
  <c r="CD177" i="8"/>
  <c r="CC177" i="8"/>
  <c r="CB177" i="8"/>
  <c r="CA177" i="8"/>
  <c r="BZ177" i="8"/>
  <c r="BY177" i="8"/>
  <c r="BX177" i="8"/>
  <c r="BW177" i="8"/>
  <c r="BV177" i="8"/>
  <c r="CJ176" i="8"/>
  <c r="CH176" i="8"/>
  <c r="CG176" i="8"/>
  <c r="CF176" i="8"/>
  <c r="CE176" i="8"/>
  <c r="CD176" i="8"/>
  <c r="CC176" i="8"/>
  <c r="CB176" i="8"/>
  <c r="CA176" i="8"/>
  <c r="BZ176" i="8"/>
  <c r="BY176" i="8"/>
  <c r="BX176" i="8"/>
  <c r="BW176" i="8"/>
  <c r="BV176" i="8"/>
  <c r="CJ175" i="8"/>
  <c r="CH175" i="8"/>
  <c r="CG175" i="8"/>
  <c r="CF175" i="8"/>
  <c r="CE175" i="8"/>
  <c r="CD175" i="8"/>
  <c r="CC175" i="8"/>
  <c r="CB175" i="8"/>
  <c r="CA175" i="8"/>
  <c r="BZ175" i="8"/>
  <c r="BY175" i="8"/>
  <c r="BX175" i="8"/>
  <c r="BW175" i="8"/>
  <c r="BV175" i="8"/>
  <c r="CJ174" i="8"/>
  <c r="CH174" i="8"/>
  <c r="CG174" i="8"/>
  <c r="CF174" i="8"/>
  <c r="CE174" i="8"/>
  <c r="CD174" i="8"/>
  <c r="CC174" i="8"/>
  <c r="CB174" i="8"/>
  <c r="CA174" i="8"/>
  <c r="BZ174" i="8"/>
  <c r="BY174" i="8"/>
  <c r="BX174" i="8"/>
  <c r="BW174" i="8"/>
  <c r="BV174" i="8"/>
  <c r="CJ173" i="8"/>
  <c r="CH173" i="8"/>
  <c r="CG173" i="8"/>
  <c r="CF173" i="8"/>
  <c r="CE173" i="8"/>
  <c r="CD173" i="8"/>
  <c r="CC173" i="8"/>
  <c r="CB173" i="8"/>
  <c r="CA173" i="8"/>
  <c r="BZ173" i="8"/>
  <c r="BY173" i="8"/>
  <c r="BX173" i="8"/>
  <c r="BW173" i="8"/>
  <c r="BV173" i="8"/>
  <c r="CJ172" i="8"/>
  <c r="CH172" i="8"/>
  <c r="CG172" i="8"/>
  <c r="CF172" i="8"/>
  <c r="CE172" i="8"/>
  <c r="CD172" i="8"/>
  <c r="CC172" i="8"/>
  <c r="CB172" i="8"/>
  <c r="CA172" i="8"/>
  <c r="BZ172" i="8"/>
  <c r="BY172" i="8"/>
  <c r="BX172" i="8"/>
  <c r="BW172" i="8"/>
  <c r="BV172" i="8"/>
  <c r="CJ171" i="8"/>
  <c r="CH171" i="8"/>
  <c r="CG171" i="8"/>
  <c r="CF171" i="8"/>
  <c r="CE171" i="8"/>
  <c r="CD171" i="8"/>
  <c r="CC171" i="8"/>
  <c r="CB171" i="8"/>
  <c r="CA171" i="8"/>
  <c r="BZ171" i="8"/>
  <c r="BY171" i="8"/>
  <c r="BX171" i="8"/>
  <c r="BW171" i="8"/>
  <c r="BV171" i="8"/>
  <c r="CJ170" i="8"/>
  <c r="CH170" i="8"/>
  <c r="CG170" i="8"/>
  <c r="CF170" i="8"/>
  <c r="CE170" i="8"/>
  <c r="CD170" i="8"/>
  <c r="CC170" i="8"/>
  <c r="CB170" i="8"/>
  <c r="CA170" i="8"/>
  <c r="BZ170" i="8"/>
  <c r="BY170" i="8"/>
  <c r="BX170" i="8"/>
  <c r="BW170" i="8"/>
  <c r="BV170" i="8"/>
  <c r="CJ169" i="8"/>
  <c r="CH169" i="8"/>
  <c r="CI169" i="8" s="1"/>
  <c r="CG169" i="8"/>
  <c r="CF169" i="8"/>
  <c r="CE169" i="8"/>
  <c r="CD169" i="8"/>
  <c r="CC169" i="8"/>
  <c r="CB169" i="8"/>
  <c r="CA169" i="8"/>
  <c r="BZ169" i="8"/>
  <c r="BY169" i="8"/>
  <c r="BX169" i="8"/>
  <c r="BW169" i="8"/>
  <c r="BV169" i="8"/>
  <c r="CG164" i="8"/>
  <c r="CF164" i="8"/>
  <c r="CE164" i="8"/>
  <c r="CD164" i="8"/>
  <c r="CC164" i="8"/>
  <c r="CB164" i="8"/>
  <c r="CA164" i="8"/>
  <c r="BZ164" i="8"/>
  <c r="BY164" i="8"/>
  <c r="BX164" i="8"/>
  <c r="BW164" i="8"/>
  <c r="BV164" i="8"/>
  <c r="CG163" i="8"/>
  <c r="CF163" i="8"/>
  <c r="CE163" i="8"/>
  <c r="CD163" i="8"/>
  <c r="CC163" i="8"/>
  <c r="CB163" i="8"/>
  <c r="CA163" i="8"/>
  <c r="BZ163" i="8"/>
  <c r="BY163" i="8"/>
  <c r="BX163" i="8"/>
  <c r="BW163" i="8"/>
  <c r="BV163" i="8"/>
  <c r="CG162" i="8"/>
  <c r="CF162" i="8"/>
  <c r="CE162" i="8"/>
  <c r="CD162" i="8"/>
  <c r="CC162" i="8"/>
  <c r="CB162" i="8"/>
  <c r="CA162" i="8"/>
  <c r="BZ162" i="8"/>
  <c r="BY162" i="8"/>
  <c r="BX162" i="8"/>
  <c r="BW162" i="8"/>
  <c r="BV162" i="8"/>
  <c r="CG161" i="8"/>
  <c r="CF161" i="8"/>
  <c r="CE161" i="8"/>
  <c r="CD161" i="8"/>
  <c r="CC161" i="8"/>
  <c r="CB161" i="8"/>
  <c r="CA161" i="8"/>
  <c r="BZ161" i="8"/>
  <c r="BY161" i="8"/>
  <c r="BX161" i="8"/>
  <c r="BW161" i="8"/>
  <c r="BV161" i="8"/>
  <c r="CG160" i="8"/>
  <c r="CF160" i="8"/>
  <c r="CE160" i="8"/>
  <c r="CD160" i="8"/>
  <c r="CC160" i="8"/>
  <c r="CB160" i="8"/>
  <c r="CA160" i="8"/>
  <c r="BZ160" i="8"/>
  <c r="BY160" i="8"/>
  <c r="BX160" i="8"/>
  <c r="BW160" i="8"/>
  <c r="BV160" i="8"/>
  <c r="CG159" i="8"/>
  <c r="CF159" i="8"/>
  <c r="CE159" i="8"/>
  <c r="CD159" i="8"/>
  <c r="CC159" i="8"/>
  <c r="CB159" i="8"/>
  <c r="CA159" i="8"/>
  <c r="BZ159" i="8"/>
  <c r="BY159" i="8"/>
  <c r="BX159" i="8"/>
  <c r="BW159" i="8"/>
  <c r="BV159" i="8"/>
  <c r="CG158" i="8"/>
  <c r="CF158" i="8"/>
  <c r="CE158" i="8"/>
  <c r="CD158" i="8"/>
  <c r="CC158" i="8"/>
  <c r="CB158" i="8"/>
  <c r="CA158" i="8"/>
  <c r="BZ158" i="8"/>
  <c r="BY158" i="8"/>
  <c r="BX158" i="8"/>
  <c r="BW158" i="8"/>
  <c r="BV158" i="8"/>
  <c r="CG157" i="8"/>
  <c r="CF157" i="8"/>
  <c r="CE157" i="8"/>
  <c r="CD157" i="8"/>
  <c r="CC157" i="8"/>
  <c r="CB157" i="8"/>
  <c r="CA157" i="8"/>
  <c r="BZ157" i="8"/>
  <c r="BY157" i="8"/>
  <c r="BX157" i="8"/>
  <c r="BW157" i="8"/>
  <c r="BV157" i="8"/>
  <c r="CG156" i="8"/>
  <c r="CF156" i="8"/>
  <c r="CE156" i="8"/>
  <c r="CD156" i="8"/>
  <c r="CC156" i="8"/>
  <c r="CB156" i="8"/>
  <c r="CA156" i="8"/>
  <c r="BZ156" i="8"/>
  <c r="BY156" i="8"/>
  <c r="BX156" i="8"/>
  <c r="BW156" i="8"/>
  <c r="BV156" i="8"/>
  <c r="CG155" i="8"/>
  <c r="CF155" i="8"/>
  <c r="CE155" i="8"/>
  <c r="CD155" i="8"/>
  <c r="CC155" i="8"/>
  <c r="CB155" i="8"/>
  <c r="CA155" i="8"/>
  <c r="BZ155" i="8"/>
  <c r="BY155" i="8"/>
  <c r="BX155" i="8"/>
  <c r="BW155" i="8"/>
  <c r="BV155" i="8"/>
  <c r="CG154" i="8"/>
  <c r="CF154" i="8"/>
  <c r="CE154" i="8"/>
  <c r="CD154" i="8"/>
  <c r="CC154" i="8"/>
  <c r="CB154" i="8"/>
  <c r="CA154" i="8"/>
  <c r="BZ154" i="8"/>
  <c r="BY154" i="8"/>
  <c r="BX154" i="8"/>
  <c r="BW154" i="8"/>
  <c r="BV154" i="8"/>
  <c r="CG153" i="8"/>
  <c r="CF153" i="8"/>
  <c r="CE153" i="8"/>
  <c r="CD153" i="8"/>
  <c r="CC153" i="8"/>
  <c r="CB153" i="8"/>
  <c r="CA153" i="8"/>
  <c r="BZ153" i="8"/>
  <c r="BY153" i="8"/>
  <c r="BX153" i="8"/>
  <c r="BW153" i="8"/>
  <c r="BV153" i="8"/>
  <c r="CG152" i="8"/>
  <c r="CF152" i="8"/>
  <c r="CE152" i="8"/>
  <c r="CD152" i="8"/>
  <c r="CC152" i="8"/>
  <c r="CB152" i="8"/>
  <c r="CA152" i="8"/>
  <c r="BZ152" i="8"/>
  <c r="BY152" i="8"/>
  <c r="BX152" i="8"/>
  <c r="BW152" i="8"/>
  <c r="BV152" i="8"/>
  <c r="CG151" i="8"/>
  <c r="CF151" i="8"/>
  <c r="CE151" i="8"/>
  <c r="CD151" i="8"/>
  <c r="CC151" i="8"/>
  <c r="CB151" i="8"/>
  <c r="CA151" i="8"/>
  <c r="BZ151" i="8"/>
  <c r="BY151" i="8"/>
  <c r="BX151" i="8"/>
  <c r="BW151" i="8"/>
  <c r="BV151" i="8"/>
  <c r="CG150" i="8"/>
  <c r="CF150" i="8"/>
  <c r="CE150" i="8"/>
  <c r="CD150" i="8"/>
  <c r="CC150" i="8"/>
  <c r="CB150" i="8"/>
  <c r="CA150" i="8"/>
  <c r="BZ150" i="8"/>
  <c r="BY150" i="8"/>
  <c r="BX150" i="8"/>
  <c r="BW150" i="8"/>
  <c r="BV150" i="8"/>
  <c r="CG149" i="8"/>
  <c r="CF149" i="8"/>
  <c r="CE149" i="8"/>
  <c r="CD149" i="8"/>
  <c r="CC149" i="8"/>
  <c r="CB149" i="8"/>
  <c r="CA149" i="8"/>
  <c r="BZ149" i="8"/>
  <c r="BY149" i="8"/>
  <c r="BX149" i="8"/>
  <c r="BW149" i="8"/>
  <c r="BV149" i="8"/>
  <c r="CG148" i="8"/>
  <c r="CF148" i="8"/>
  <c r="CE148" i="8"/>
  <c r="CD148" i="8"/>
  <c r="CC148" i="8"/>
  <c r="CB148" i="8"/>
  <c r="CA148" i="8"/>
  <c r="BZ148" i="8"/>
  <c r="BY148" i="8"/>
  <c r="BX148" i="8"/>
  <c r="BW148" i="8"/>
  <c r="BV148" i="8"/>
  <c r="CG147" i="8"/>
  <c r="CF147" i="8"/>
  <c r="CE147" i="8"/>
  <c r="CD147" i="8"/>
  <c r="CC147" i="8"/>
  <c r="CB147" i="8"/>
  <c r="CA147" i="8"/>
  <c r="BZ147" i="8"/>
  <c r="BY147" i="8"/>
  <c r="BX147" i="8"/>
  <c r="BW147" i="8"/>
  <c r="BV147" i="8"/>
  <c r="CG146" i="8"/>
  <c r="CF146" i="8"/>
  <c r="CE146" i="8"/>
  <c r="CD146" i="8"/>
  <c r="CC146" i="8"/>
  <c r="CB146" i="8"/>
  <c r="CA146" i="8"/>
  <c r="BZ146" i="8"/>
  <c r="BY146" i="8"/>
  <c r="BX146" i="8"/>
  <c r="BW146" i="8"/>
  <c r="BV146" i="8"/>
  <c r="CG145" i="8"/>
  <c r="CF145" i="8"/>
  <c r="CE145" i="8"/>
  <c r="CD145" i="8"/>
  <c r="CC145" i="8"/>
  <c r="CB145" i="8"/>
  <c r="CA145" i="8"/>
  <c r="BZ145" i="8"/>
  <c r="BY145" i="8"/>
  <c r="BX145" i="8"/>
  <c r="BW145" i="8"/>
  <c r="BV145" i="8"/>
  <c r="CI88" i="8"/>
  <c r="CH88" i="8"/>
  <c r="CG88" i="8"/>
  <c r="CF88" i="8"/>
  <c r="CE88" i="8"/>
  <c r="CD88" i="8"/>
  <c r="CC88" i="8"/>
  <c r="CB88" i="8"/>
  <c r="CA88" i="8"/>
  <c r="BZ88" i="8"/>
  <c r="BY88" i="8"/>
  <c r="BX88" i="8"/>
  <c r="BW88" i="8"/>
  <c r="CI52" i="8"/>
  <c r="CH52" i="8"/>
  <c r="CG52" i="8"/>
  <c r="CF52" i="8"/>
  <c r="CE52" i="8"/>
  <c r="CD52" i="8"/>
  <c r="CC52" i="8"/>
  <c r="CB52" i="8"/>
  <c r="CA52" i="8"/>
  <c r="BZ52" i="8"/>
  <c r="BY52" i="8"/>
  <c r="BX52" i="8"/>
  <c r="BW52" i="8"/>
  <c r="BO26" i="8"/>
  <c r="BN26" i="8"/>
  <c r="BO25" i="8"/>
  <c r="BN25" i="8"/>
  <c r="BO24" i="8"/>
  <c r="BN24" i="8"/>
  <c r="BO23" i="8"/>
  <c r="BN23" i="8"/>
  <c r="BO22" i="8"/>
  <c r="BN22" i="8"/>
  <c r="BO21" i="8"/>
  <c r="BN21" i="8"/>
  <c r="BO20" i="8"/>
  <c r="BN20" i="8"/>
  <c r="BO19" i="8"/>
  <c r="BN19" i="8"/>
  <c r="BO18" i="8"/>
  <c r="BN18" i="8"/>
  <c r="BO17" i="8"/>
  <c r="BN17" i="8"/>
  <c r="BO16" i="8"/>
  <c r="BN16" i="8"/>
  <c r="BO15" i="8"/>
  <c r="BN15" i="8"/>
  <c r="BO14" i="8"/>
  <c r="BN14" i="8"/>
  <c r="CI171" i="8" l="1"/>
  <c r="CI173" i="8"/>
  <c r="CI175" i="8"/>
  <c r="CI177" i="8"/>
  <c r="CI179" i="8"/>
  <c r="CI181" i="8"/>
  <c r="CI183" i="8"/>
  <c r="CI185" i="8"/>
  <c r="CI186" i="8"/>
  <c r="CI170" i="8"/>
  <c r="CI172" i="8"/>
  <c r="CI174" i="8"/>
  <c r="CI176" i="8"/>
  <c r="CI178" i="8"/>
  <c r="CI180" i="8"/>
  <c r="CI187" i="8"/>
  <c r="CD85" i="7" l="1"/>
  <c r="CD87" i="7" s="1"/>
  <c r="CE85" i="7"/>
  <c r="CE87" i="7" s="1"/>
  <c r="CF85" i="7"/>
  <c r="CF87" i="7" s="1"/>
  <c r="CG85" i="7"/>
  <c r="CG87" i="7" s="1"/>
  <c r="CH85" i="7"/>
  <c r="CH87" i="7" s="1"/>
  <c r="CI85" i="7"/>
  <c r="CI87" i="7" s="1"/>
  <c r="CJ85" i="7"/>
  <c r="CJ87" i="7" s="1"/>
  <c r="CK85" i="7"/>
  <c r="CK87" i="7" s="1"/>
  <c r="CL85" i="7"/>
  <c r="CL87" i="7" s="1"/>
  <c r="CM85" i="7"/>
  <c r="CM87" i="7" s="1"/>
  <c r="CN85" i="7"/>
  <c r="CN87" i="7" s="1"/>
  <c r="CO85" i="7"/>
  <c r="CO87" i="7" s="1"/>
  <c r="CC85" i="7"/>
  <c r="CC87" i="7" s="1"/>
  <c r="CD49" i="7"/>
  <c r="CE49" i="7"/>
  <c r="CF49" i="7"/>
  <c r="CG49" i="7"/>
  <c r="CH49" i="7"/>
  <c r="CI49" i="7"/>
  <c r="CJ49" i="7"/>
  <c r="CK49" i="7"/>
  <c r="CL49" i="7"/>
  <c r="CM49" i="7"/>
  <c r="CN49" i="7"/>
  <c r="CO49" i="7"/>
  <c r="CC49" i="7"/>
  <c r="CC51" i="7" s="1"/>
  <c r="CP187" i="7"/>
  <c r="CN187" i="7"/>
  <c r="CM187" i="7"/>
  <c r="CL187" i="7"/>
  <c r="CK187" i="7"/>
  <c r="CJ187" i="7"/>
  <c r="CI187" i="7"/>
  <c r="CH187" i="7"/>
  <c r="CG187" i="7"/>
  <c r="CF187" i="7"/>
  <c r="CE187" i="7"/>
  <c r="CD187" i="7"/>
  <c r="CC187" i="7"/>
  <c r="CB187" i="7"/>
  <c r="CP186" i="7"/>
  <c r="CN186" i="7"/>
  <c r="CM186" i="7"/>
  <c r="CL186" i="7"/>
  <c r="CK186" i="7"/>
  <c r="CJ186" i="7"/>
  <c r="CI186" i="7"/>
  <c r="CH186" i="7"/>
  <c r="CG186" i="7"/>
  <c r="CF186" i="7"/>
  <c r="CE186" i="7"/>
  <c r="CD186" i="7"/>
  <c r="CC186" i="7"/>
  <c r="CB186" i="7"/>
  <c r="CP185" i="7"/>
  <c r="CN185" i="7"/>
  <c r="CM185" i="7"/>
  <c r="CL185" i="7"/>
  <c r="CK185" i="7"/>
  <c r="CJ185" i="7"/>
  <c r="CI185" i="7"/>
  <c r="CH185" i="7"/>
  <c r="CG185" i="7"/>
  <c r="CF185" i="7"/>
  <c r="CE185" i="7"/>
  <c r="CD185" i="7"/>
  <c r="CC185" i="7"/>
  <c r="CB185" i="7"/>
  <c r="CP184" i="7"/>
  <c r="CN184" i="7"/>
  <c r="CM184" i="7"/>
  <c r="CL184" i="7"/>
  <c r="CK184" i="7"/>
  <c r="CJ184" i="7"/>
  <c r="CI184" i="7"/>
  <c r="CH184" i="7"/>
  <c r="CG184" i="7"/>
  <c r="CF184" i="7"/>
  <c r="CE184" i="7"/>
  <c r="CD184" i="7"/>
  <c r="CC184" i="7"/>
  <c r="CB184" i="7"/>
  <c r="CP183" i="7"/>
  <c r="CN183" i="7"/>
  <c r="CM183" i="7"/>
  <c r="CL183" i="7"/>
  <c r="CK183" i="7"/>
  <c r="CJ183" i="7"/>
  <c r="CI183" i="7"/>
  <c r="CH183" i="7"/>
  <c r="CG183" i="7"/>
  <c r="CF183" i="7"/>
  <c r="CE183" i="7"/>
  <c r="CD183" i="7"/>
  <c r="CC183" i="7"/>
  <c r="CB183" i="7"/>
  <c r="CP182" i="7"/>
  <c r="CN182" i="7"/>
  <c r="CM182" i="7"/>
  <c r="CL182" i="7"/>
  <c r="CK182" i="7"/>
  <c r="CJ182" i="7"/>
  <c r="CI182" i="7"/>
  <c r="CH182" i="7"/>
  <c r="CG182" i="7"/>
  <c r="CF182" i="7"/>
  <c r="CE182" i="7"/>
  <c r="CD182" i="7"/>
  <c r="CC182" i="7"/>
  <c r="CB182" i="7"/>
  <c r="CP181" i="7"/>
  <c r="CN181" i="7"/>
  <c r="CM181" i="7"/>
  <c r="CL181" i="7"/>
  <c r="CK181" i="7"/>
  <c r="CJ181" i="7"/>
  <c r="CI181" i="7"/>
  <c r="CH181" i="7"/>
  <c r="CG181" i="7"/>
  <c r="CF181" i="7"/>
  <c r="CE181" i="7"/>
  <c r="CD181" i="7"/>
  <c r="CC181" i="7"/>
  <c r="CB181" i="7"/>
  <c r="CP180" i="7"/>
  <c r="CN180" i="7"/>
  <c r="CM180" i="7"/>
  <c r="CL180" i="7"/>
  <c r="CK180" i="7"/>
  <c r="CJ180" i="7"/>
  <c r="CI180" i="7"/>
  <c r="CH180" i="7"/>
  <c r="CG180" i="7"/>
  <c r="CF180" i="7"/>
  <c r="CE180" i="7"/>
  <c r="CD180" i="7"/>
  <c r="CC180" i="7"/>
  <c r="CB180" i="7"/>
  <c r="CP179" i="7"/>
  <c r="CN179" i="7"/>
  <c r="CM179" i="7"/>
  <c r="CL179" i="7"/>
  <c r="CK179" i="7"/>
  <c r="CJ179" i="7"/>
  <c r="CI179" i="7"/>
  <c r="CH179" i="7"/>
  <c r="CG179" i="7"/>
  <c r="CF179" i="7"/>
  <c r="CE179" i="7"/>
  <c r="CD179" i="7"/>
  <c r="CC179" i="7"/>
  <c r="CB179" i="7"/>
  <c r="CP178" i="7"/>
  <c r="CN178" i="7"/>
  <c r="CM178" i="7"/>
  <c r="CL178" i="7"/>
  <c r="CK178" i="7"/>
  <c r="CJ178" i="7"/>
  <c r="CI178" i="7"/>
  <c r="CH178" i="7"/>
  <c r="CG178" i="7"/>
  <c r="CF178" i="7"/>
  <c r="CE178" i="7"/>
  <c r="CD178" i="7"/>
  <c r="CC178" i="7"/>
  <c r="CB178" i="7"/>
  <c r="CP177" i="7"/>
  <c r="CN177" i="7"/>
  <c r="CM177" i="7"/>
  <c r="CL177" i="7"/>
  <c r="CK177" i="7"/>
  <c r="CJ177" i="7"/>
  <c r="CI177" i="7"/>
  <c r="CH177" i="7"/>
  <c r="CG177" i="7"/>
  <c r="CF177" i="7"/>
  <c r="CE177" i="7"/>
  <c r="CD177" i="7"/>
  <c r="CC177" i="7"/>
  <c r="CB177" i="7"/>
  <c r="CP176" i="7"/>
  <c r="CN176" i="7"/>
  <c r="CM176" i="7"/>
  <c r="CL176" i="7"/>
  <c r="CK176" i="7"/>
  <c r="CJ176" i="7"/>
  <c r="CI176" i="7"/>
  <c r="CH176" i="7"/>
  <c r="CG176" i="7"/>
  <c r="CF176" i="7"/>
  <c r="CE176" i="7"/>
  <c r="CD176" i="7"/>
  <c r="CC176" i="7"/>
  <c r="CB176" i="7"/>
  <c r="CP175" i="7"/>
  <c r="CN175" i="7"/>
  <c r="CM175" i="7"/>
  <c r="CL175" i="7"/>
  <c r="CK175" i="7"/>
  <c r="CJ175" i="7"/>
  <c r="CI175" i="7"/>
  <c r="CH175" i="7"/>
  <c r="CG175" i="7"/>
  <c r="CF175" i="7"/>
  <c r="CE175" i="7"/>
  <c r="CD175" i="7"/>
  <c r="CC175" i="7"/>
  <c r="CB175" i="7"/>
  <c r="CP174" i="7"/>
  <c r="CN174" i="7"/>
  <c r="CM174" i="7"/>
  <c r="CL174" i="7"/>
  <c r="CK174" i="7"/>
  <c r="CJ174" i="7"/>
  <c r="CI174" i="7"/>
  <c r="CH174" i="7"/>
  <c r="CG174" i="7"/>
  <c r="CF174" i="7"/>
  <c r="CE174" i="7"/>
  <c r="CD174" i="7"/>
  <c r="CC174" i="7"/>
  <c r="CB174" i="7"/>
  <c r="CP173" i="7"/>
  <c r="CN173" i="7"/>
  <c r="CM173" i="7"/>
  <c r="CL173" i="7"/>
  <c r="CK173" i="7"/>
  <c r="CJ173" i="7"/>
  <c r="CI173" i="7"/>
  <c r="CH173" i="7"/>
  <c r="CG173" i="7"/>
  <c r="CF173" i="7"/>
  <c r="CE173" i="7"/>
  <c r="CD173" i="7"/>
  <c r="CC173" i="7"/>
  <c r="CB173" i="7"/>
  <c r="CP172" i="7"/>
  <c r="CN172" i="7"/>
  <c r="CM172" i="7"/>
  <c r="CL172" i="7"/>
  <c r="CK172" i="7"/>
  <c r="CJ172" i="7"/>
  <c r="CI172" i="7"/>
  <c r="CH172" i="7"/>
  <c r="CG172" i="7"/>
  <c r="CF172" i="7"/>
  <c r="CE172" i="7"/>
  <c r="CD172" i="7"/>
  <c r="CC172" i="7"/>
  <c r="CB172" i="7"/>
  <c r="CP171" i="7"/>
  <c r="CN171" i="7"/>
  <c r="CM171" i="7"/>
  <c r="CL171" i="7"/>
  <c r="CK171" i="7"/>
  <c r="CJ171" i="7"/>
  <c r="CI171" i="7"/>
  <c r="CH171" i="7"/>
  <c r="CG171" i="7"/>
  <c r="CF171" i="7"/>
  <c r="CE171" i="7"/>
  <c r="CD171" i="7"/>
  <c r="CC171" i="7"/>
  <c r="CB171" i="7"/>
  <c r="CP170" i="7"/>
  <c r="CN170" i="7"/>
  <c r="CM170" i="7"/>
  <c r="CL170" i="7"/>
  <c r="CK170" i="7"/>
  <c r="CJ170" i="7"/>
  <c r="CI170" i="7"/>
  <c r="CH170" i="7"/>
  <c r="CG170" i="7"/>
  <c r="CF170" i="7"/>
  <c r="CE170" i="7"/>
  <c r="CD170" i="7"/>
  <c r="CC170" i="7"/>
  <c r="CB170" i="7"/>
  <c r="CP169" i="7"/>
  <c r="CN169" i="7"/>
  <c r="CM169" i="7"/>
  <c r="CL169" i="7"/>
  <c r="CK169" i="7"/>
  <c r="CJ169" i="7"/>
  <c r="CI169" i="7"/>
  <c r="CH169" i="7"/>
  <c r="CG169" i="7"/>
  <c r="CF169" i="7"/>
  <c r="CE169" i="7"/>
  <c r="CD169" i="7"/>
  <c r="CC169" i="7"/>
  <c r="CB169" i="7"/>
  <c r="CP168" i="7"/>
  <c r="CN168" i="7"/>
  <c r="CM168" i="7"/>
  <c r="CL168" i="7"/>
  <c r="CK168" i="7"/>
  <c r="CJ168" i="7"/>
  <c r="CI168" i="7"/>
  <c r="CH168" i="7"/>
  <c r="CG168" i="7"/>
  <c r="CF168" i="7"/>
  <c r="CE168" i="7"/>
  <c r="CD168" i="7"/>
  <c r="CC168" i="7"/>
  <c r="CB168" i="7"/>
  <c r="CM163" i="7"/>
  <c r="CL163" i="7"/>
  <c r="CK163" i="7"/>
  <c r="CJ163" i="7"/>
  <c r="CI163" i="7"/>
  <c r="CH163" i="7"/>
  <c r="CG163" i="7"/>
  <c r="CF163" i="7"/>
  <c r="CE163" i="7"/>
  <c r="CD163" i="7"/>
  <c r="CC163" i="7"/>
  <c r="CB163" i="7"/>
  <c r="CM162" i="7"/>
  <c r="CL162" i="7"/>
  <c r="CK162" i="7"/>
  <c r="CJ162" i="7"/>
  <c r="CI162" i="7"/>
  <c r="CH162" i="7"/>
  <c r="CG162" i="7"/>
  <c r="CF162" i="7"/>
  <c r="CE162" i="7"/>
  <c r="CD162" i="7"/>
  <c r="CC162" i="7"/>
  <c r="CB162" i="7"/>
  <c r="CM161" i="7"/>
  <c r="CL161" i="7"/>
  <c r="CK161" i="7"/>
  <c r="CJ161" i="7"/>
  <c r="CI161" i="7"/>
  <c r="CH161" i="7"/>
  <c r="CG161" i="7"/>
  <c r="CF161" i="7"/>
  <c r="CE161" i="7"/>
  <c r="CD161" i="7"/>
  <c r="CC161" i="7"/>
  <c r="CB161" i="7"/>
  <c r="CM160" i="7"/>
  <c r="CL160" i="7"/>
  <c r="CK160" i="7"/>
  <c r="CJ160" i="7"/>
  <c r="CI160" i="7"/>
  <c r="CH160" i="7"/>
  <c r="CG160" i="7"/>
  <c r="CF160" i="7"/>
  <c r="CE160" i="7"/>
  <c r="CD160" i="7"/>
  <c r="CC160" i="7"/>
  <c r="CB160" i="7"/>
  <c r="CM159" i="7"/>
  <c r="CL159" i="7"/>
  <c r="CK159" i="7"/>
  <c r="CJ159" i="7"/>
  <c r="CI159" i="7"/>
  <c r="CH159" i="7"/>
  <c r="CG159" i="7"/>
  <c r="CF159" i="7"/>
  <c r="CE159" i="7"/>
  <c r="CD159" i="7"/>
  <c r="CC159" i="7"/>
  <c r="CB159" i="7"/>
  <c r="CM158" i="7"/>
  <c r="CL158" i="7"/>
  <c r="CK158" i="7"/>
  <c r="CJ158" i="7"/>
  <c r="CI158" i="7"/>
  <c r="CH158" i="7"/>
  <c r="CG158" i="7"/>
  <c r="CF158" i="7"/>
  <c r="CE158" i="7"/>
  <c r="CD158" i="7"/>
  <c r="CC158" i="7"/>
  <c r="CB158" i="7"/>
  <c r="CM157" i="7"/>
  <c r="CL157" i="7"/>
  <c r="CK157" i="7"/>
  <c r="CJ157" i="7"/>
  <c r="CI157" i="7"/>
  <c r="CH157" i="7"/>
  <c r="CG157" i="7"/>
  <c r="CF157" i="7"/>
  <c r="CE157" i="7"/>
  <c r="CD157" i="7"/>
  <c r="CC157" i="7"/>
  <c r="CB157" i="7"/>
  <c r="CM156" i="7"/>
  <c r="CL156" i="7"/>
  <c r="CK156" i="7"/>
  <c r="CJ156" i="7"/>
  <c r="CI156" i="7"/>
  <c r="CH156" i="7"/>
  <c r="CG156" i="7"/>
  <c r="CF156" i="7"/>
  <c r="CE156" i="7"/>
  <c r="CD156" i="7"/>
  <c r="CC156" i="7"/>
  <c r="CB156" i="7"/>
  <c r="CM155" i="7"/>
  <c r="CL155" i="7"/>
  <c r="CK155" i="7"/>
  <c r="CJ155" i="7"/>
  <c r="CI155" i="7"/>
  <c r="CH155" i="7"/>
  <c r="CG155" i="7"/>
  <c r="CF155" i="7"/>
  <c r="CE155" i="7"/>
  <c r="CD155" i="7"/>
  <c r="CC155" i="7"/>
  <c r="CB155" i="7"/>
  <c r="CM154" i="7"/>
  <c r="CL154" i="7"/>
  <c r="CK154" i="7"/>
  <c r="CJ154" i="7"/>
  <c r="CI154" i="7"/>
  <c r="CH154" i="7"/>
  <c r="CG154" i="7"/>
  <c r="CF154" i="7"/>
  <c r="CE154" i="7"/>
  <c r="CD154" i="7"/>
  <c r="CC154" i="7"/>
  <c r="CB154" i="7"/>
  <c r="CM153" i="7"/>
  <c r="CL153" i="7"/>
  <c r="CK153" i="7"/>
  <c r="CJ153" i="7"/>
  <c r="CI153" i="7"/>
  <c r="CH153" i="7"/>
  <c r="CG153" i="7"/>
  <c r="CF153" i="7"/>
  <c r="CE153" i="7"/>
  <c r="CD153" i="7"/>
  <c r="CC153" i="7"/>
  <c r="CB153" i="7"/>
  <c r="CM152" i="7"/>
  <c r="CL152" i="7"/>
  <c r="CK152" i="7"/>
  <c r="CJ152" i="7"/>
  <c r="CI152" i="7"/>
  <c r="CH152" i="7"/>
  <c r="CG152" i="7"/>
  <c r="CF152" i="7"/>
  <c r="CE152" i="7"/>
  <c r="CD152" i="7"/>
  <c r="CC152" i="7"/>
  <c r="CB152" i="7"/>
  <c r="CM151" i="7"/>
  <c r="CL151" i="7"/>
  <c r="CK151" i="7"/>
  <c r="CJ151" i="7"/>
  <c r="CI151" i="7"/>
  <c r="CH151" i="7"/>
  <c r="CG151" i="7"/>
  <c r="CF151" i="7"/>
  <c r="CE151" i="7"/>
  <c r="CD151" i="7"/>
  <c r="CC151" i="7"/>
  <c r="CB151" i="7"/>
  <c r="CM150" i="7"/>
  <c r="CL150" i="7"/>
  <c r="CK150" i="7"/>
  <c r="CJ150" i="7"/>
  <c r="CI150" i="7"/>
  <c r="CH150" i="7"/>
  <c r="CG150" i="7"/>
  <c r="CF150" i="7"/>
  <c r="CE150" i="7"/>
  <c r="CD150" i="7"/>
  <c r="CC150" i="7"/>
  <c r="CB150" i="7"/>
  <c r="CM149" i="7"/>
  <c r="CL149" i="7"/>
  <c r="CK149" i="7"/>
  <c r="CJ149" i="7"/>
  <c r="CI149" i="7"/>
  <c r="CH149" i="7"/>
  <c r="CG149" i="7"/>
  <c r="CF149" i="7"/>
  <c r="CE149" i="7"/>
  <c r="CD149" i="7"/>
  <c r="CC149" i="7"/>
  <c r="CB149" i="7"/>
  <c r="CM148" i="7"/>
  <c r="CL148" i="7"/>
  <c r="CK148" i="7"/>
  <c r="CJ148" i="7"/>
  <c r="CI148" i="7"/>
  <c r="CH148" i="7"/>
  <c r="CG148" i="7"/>
  <c r="CF148" i="7"/>
  <c r="CE148" i="7"/>
  <c r="CD148" i="7"/>
  <c r="CC148" i="7"/>
  <c r="CB148" i="7"/>
  <c r="CM147" i="7"/>
  <c r="CL147" i="7"/>
  <c r="CK147" i="7"/>
  <c r="CJ147" i="7"/>
  <c r="CI147" i="7"/>
  <c r="CH147" i="7"/>
  <c r="CG147" i="7"/>
  <c r="CF147" i="7"/>
  <c r="CE147" i="7"/>
  <c r="CD147" i="7"/>
  <c r="CC147" i="7"/>
  <c r="CB147" i="7"/>
  <c r="CM146" i="7"/>
  <c r="CL146" i="7"/>
  <c r="CK146" i="7"/>
  <c r="CJ146" i="7"/>
  <c r="CI146" i="7"/>
  <c r="CH146" i="7"/>
  <c r="CG146" i="7"/>
  <c r="CF146" i="7"/>
  <c r="CE146" i="7"/>
  <c r="CD146" i="7"/>
  <c r="CC146" i="7"/>
  <c r="CB146" i="7"/>
  <c r="CM145" i="7"/>
  <c r="CL145" i="7"/>
  <c r="CK145" i="7"/>
  <c r="CJ145" i="7"/>
  <c r="CI145" i="7"/>
  <c r="CH145" i="7"/>
  <c r="CG145" i="7"/>
  <c r="CF145" i="7"/>
  <c r="CE145" i="7"/>
  <c r="CD145" i="7"/>
  <c r="CC145" i="7"/>
  <c r="CB145" i="7"/>
  <c r="CM144" i="7"/>
  <c r="CL144" i="7"/>
  <c r="CK144" i="7"/>
  <c r="CJ144" i="7"/>
  <c r="CI144" i="7"/>
  <c r="CH144" i="7"/>
  <c r="CG144" i="7"/>
  <c r="CF144" i="7"/>
  <c r="CE144" i="7"/>
  <c r="CD144" i="7"/>
  <c r="CC144" i="7"/>
  <c r="CB144" i="7"/>
  <c r="CO51" i="7"/>
  <c r="CM51" i="7"/>
  <c r="CK51" i="7"/>
  <c r="CI51" i="7"/>
  <c r="CG51" i="7"/>
  <c r="CE51" i="7"/>
  <c r="BU25" i="7"/>
  <c r="BT25" i="7"/>
  <c r="BU24" i="7"/>
  <c r="BT24" i="7"/>
  <c r="BU23" i="7"/>
  <c r="BT23" i="7"/>
  <c r="BU22" i="7"/>
  <c r="BT22" i="7"/>
  <c r="BU21" i="7"/>
  <c r="BT21" i="7"/>
  <c r="BU20" i="7"/>
  <c r="BT20" i="7"/>
  <c r="BU19" i="7"/>
  <c r="BT19" i="7"/>
  <c r="BU18" i="7"/>
  <c r="BT18" i="7"/>
  <c r="BU17" i="7"/>
  <c r="BT17" i="7"/>
  <c r="BU16" i="7"/>
  <c r="BT16" i="7"/>
  <c r="BU15" i="7"/>
  <c r="BT15" i="7"/>
  <c r="BU14" i="7"/>
  <c r="BT14" i="7"/>
  <c r="BU13" i="7"/>
  <c r="BT13" i="7"/>
  <c r="CF47" i="6"/>
  <c r="BT82" i="6"/>
  <c r="CD167" i="6"/>
  <c r="CE167" i="6"/>
  <c r="CD168" i="6"/>
  <c r="CE168" i="6"/>
  <c r="CD169" i="6"/>
  <c r="CE169" i="6"/>
  <c r="CD170" i="6"/>
  <c r="CE170" i="6"/>
  <c r="CD171" i="6"/>
  <c r="CE171" i="6"/>
  <c r="CD172" i="6"/>
  <c r="CE172" i="6"/>
  <c r="CD173" i="6"/>
  <c r="CE173" i="6"/>
  <c r="CD174" i="6"/>
  <c r="CE174" i="6"/>
  <c r="CD175" i="6"/>
  <c r="CE175" i="6"/>
  <c r="CD176" i="6"/>
  <c r="CE176" i="6"/>
  <c r="CD177" i="6"/>
  <c r="CE177" i="6"/>
  <c r="CD178" i="6"/>
  <c r="CE178" i="6"/>
  <c r="CD179" i="6"/>
  <c r="CE179" i="6"/>
  <c r="CD180" i="6"/>
  <c r="CE180" i="6"/>
  <c r="CD181" i="6"/>
  <c r="CE181" i="6"/>
  <c r="CD182" i="6"/>
  <c r="CE182" i="6"/>
  <c r="CD183" i="6"/>
  <c r="CE183" i="6"/>
  <c r="CE166" i="6"/>
  <c r="CD166" i="6"/>
  <c r="BS176" i="6"/>
  <c r="BT176" i="6"/>
  <c r="BU176" i="6"/>
  <c r="BV176" i="6"/>
  <c r="BW176" i="6"/>
  <c r="BX176" i="6"/>
  <c r="BY176" i="6"/>
  <c r="BZ176" i="6"/>
  <c r="CA176" i="6"/>
  <c r="CB176" i="6"/>
  <c r="CC176" i="6"/>
  <c r="CF176" i="6"/>
  <c r="CG176" i="6"/>
  <c r="BS177" i="6"/>
  <c r="BT177" i="6"/>
  <c r="BU177" i="6"/>
  <c r="BV177" i="6"/>
  <c r="BW177" i="6"/>
  <c r="BX177" i="6"/>
  <c r="BY177" i="6"/>
  <c r="BZ177" i="6"/>
  <c r="CA177" i="6"/>
  <c r="CB177" i="6"/>
  <c r="CC177" i="6"/>
  <c r="CF177" i="6"/>
  <c r="CG177" i="6"/>
  <c r="BS178" i="6"/>
  <c r="BT178" i="6"/>
  <c r="BU178" i="6"/>
  <c r="BV178" i="6"/>
  <c r="BW178" i="6"/>
  <c r="BX178" i="6"/>
  <c r="BY178" i="6"/>
  <c r="BZ178" i="6"/>
  <c r="CA178" i="6"/>
  <c r="CB178" i="6"/>
  <c r="CC178" i="6"/>
  <c r="CF178" i="6"/>
  <c r="CG178" i="6"/>
  <c r="BS179" i="6"/>
  <c r="BT179" i="6"/>
  <c r="BU179" i="6"/>
  <c r="BV179" i="6"/>
  <c r="BW179" i="6"/>
  <c r="BX179" i="6"/>
  <c r="BY179" i="6"/>
  <c r="BZ179" i="6"/>
  <c r="CA179" i="6"/>
  <c r="CB179" i="6"/>
  <c r="CC179" i="6"/>
  <c r="CF179" i="6"/>
  <c r="CG179" i="6"/>
  <c r="BS180" i="6"/>
  <c r="BT180" i="6"/>
  <c r="BU180" i="6"/>
  <c r="BV180" i="6"/>
  <c r="BW180" i="6"/>
  <c r="BX180" i="6"/>
  <c r="BY180" i="6"/>
  <c r="BZ180" i="6"/>
  <c r="CA180" i="6"/>
  <c r="CB180" i="6"/>
  <c r="CC180" i="6"/>
  <c r="CF180" i="6"/>
  <c r="CG180" i="6"/>
  <c r="BS181" i="6"/>
  <c r="BT181" i="6"/>
  <c r="BU181" i="6"/>
  <c r="BV181" i="6"/>
  <c r="BW181" i="6"/>
  <c r="BX181" i="6"/>
  <c r="BY181" i="6"/>
  <c r="BZ181" i="6"/>
  <c r="CA181" i="6"/>
  <c r="CB181" i="6"/>
  <c r="CC181" i="6"/>
  <c r="CF181" i="6"/>
  <c r="CG181" i="6"/>
  <c r="BS182" i="6"/>
  <c r="BT182" i="6"/>
  <c r="BU182" i="6"/>
  <c r="BV182" i="6"/>
  <c r="BW182" i="6"/>
  <c r="BX182" i="6"/>
  <c r="BY182" i="6"/>
  <c r="BZ182" i="6"/>
  <c r="CA182" i="6"/>
  <c r="CB182" i="6"/>
  <c r="CC182" i="6"/>
  <c r="CF182" i="6"/>
  <c r="CG182" i="6"/>
  <c r="BS183" i="6"/>
  <c r="BT183" i="6"/>
  <c r="BU183" i="6"/>
  <c r="BV183" i="6"/>
  <c r="BW183" i="6"/>
  <c r="BX183" i="6"/>
  <c r="BY183" i="6"/>
  <c r="BZ183" i="6"/>
  <c r="CA183" i="6"/>
  <c r="CB183" i="6"/>
  <c r="CC183" i="6"/>
  <c r="CF183" i="6"/>
  <c r="CG183" i="6"/>
  <c r="BS167" i="6"/>
  <c r="BT167" i="6"/>
  <c r="BU167" i="6"/>
  <c r="BV167" i="6"/>
  <c r="BW167" i="6"/>
  <c r="BX167" i="6"/>
  <c r="BY167" i="6"/>
  <c r="BZ167" i="6"/>
  <c r="CA167" i="6"/>
  <c r="CB167" i="6"/>
  <c r="CC167" i="6"/>
  <c r="CF167" i="6"/>
  <c r="CG167" i="6"/>
  <c r="BS168" i="6"/>
  <c r="BT168" i="6"/>
  <c r="BU168" i="6"/>
  <c r="BV168" i="6"/>
  <c r="BW168" i="6"/>
  <c r="BX168" i="6"/>
  <c r="BY168" i="6"/>
  <c r="BZ168" i="6"/>
  <c r="CA168" i="6"/>
  <c r="CB168" i="6"/>
  <c r="CC168" i="6"/>
  <c r="CF168" i="6"/>
  <c r="CG168" i="6"/>
  <c r="BS169" i="6"/>
  <c r="BT169" i="6"/>
  <c r="BU169" i="6"/>
  <c r="BV169" i="6"/>
  <c r="BW169" i="6"/>
  <c r="BX169" i="6"/>
  <c r="BY169" i="6"/>
  <c r="BZ169" i="6"/>
  <c r="CA169" i="6"/>
  <c r="CB169" i="6"/>
  <c r="CC169" i="6"/>
  <c r="CF169" i="6"/>
  <c r="CG169" i="6"/>
  <c r="BS170" i="6"/>
  <c r="BT170" i="6"/>
  <c r="BU170" i="6"/>
  <c r="BV170" i="6"/>
  <c r="BW170" i="6"/>
  <c r="BX170" i="6"/>
  <c r="BY170" i="6"/>
  <c r="BZ170" i="6"/>
  <c r="CA170" i="6"/>
  <c r="CB170" i="6"/>
  <c r="CC170" i="6"/>
  <c r="CF170" i="6"/>
  <c r="CG170" i="6"/>
  <c r="BS171" i="6"/>
  <c r="BT171" i="6"/>
  <c r="BU171" i="6"/>
  <c r="BV171" i="6"/>
  <c r="BW171" i="6"/>
  <c r="BX171" i="6"/>
  <c r="BY171" i="6"/>
  <c r="BZ171" i="6"/>
  <c r="CA171" i="6"/>
  <c r="CB171" i="6"/>
  <c r="CC171" i="6"/>
  <c r="CF171" i="6"/>
  <c r="CG171" i="6"/>
  <c r="BS172" i="6"/>
  <c r="BT172" i="6"/>
  <c r="BU172" i="6"/>
  <c r="BV172" i="6"/>
  <c r="BW172" i="6"/>
  <c r="BX172" i="6"/>
  <c r="BY172" i="6"/>
  <c r="BZ172" i="6"/>
  <c r="CA172" i="6"/>
  <c r="CB172" i="6"/>
  <c r="CC172" i="6"/>
  <c r="CF172" i="6"/>
  <c r="CG172" i="6"/>
  <c r="BS173" i="6"/>
  <c r="BT173" i="6"/>
  <c r="BU173" i="6"/>
  <c r="BV173" i="6"/>
  <c r="BW173" i="6"/>
  <c r="BX173" i="6"/>
  <c r="BY173" i="6"/>
  <c r="BZ173" i="6"/>
  <c r="CA173" i="6"/>
  <c r="CB173" i="6"/>
  <c r="CC173" i="6"/>
  <c r="CF173" i="6"/>
  <c r="CG173" i="6"/>
  <c r="BS174" i="6"/>
  <c r="BT174" i="6"/>
  <c r="BU174" i="6"/>
  <c r="BV174" i="6"/>
  <c r="BW174" i="6"/>
  <c r="BX174" i="6"/>
  <c r="BY174" i="6"/>
  <c r="BZ174" i="6"/>
  <c r="CA174" i="6"/>
  <c r="CB174" i="6"/>
  <c r="CC174" i="6"/>
  <c r="CF174" i="6"/>
  <c r="CG174" i="6"/>
  <c r="BS175" i="6"/>
  <c r="BT175" i="6"/>
  <c r="BU175" i="6"/>
  <c r="BV175" i="6"/>
  <c r="BW175" i="6"/>
  <c r="BX175" i="6"/>
  <c r="BY175" i="6"/>
  <c r="BZ175" i="6"/>
  <c r="CA175" i="6"/>
  <c r="CB175" i="6"/>
  <c r="CC175" i="6"/>
  <c r="CF175" i="6"/>
  <c r="CG175" i="6"/>
  <c r="BU82" i="6"/>
  <c r="BV82" i="6"/>
  <c r="BW82" i="6"/>
  <c r="BX82" i="6"/>
  <c r="BY82" i="6"/>
  <c r="BZ82" i="6"/>
  <c r="CA82" i="6"/>
  <c r="CB82" i="6"/>
  <c r="CC82" i="6"/>
  <c r="CD82" i="6"/>
  <c r="CE82" i="6"/>
  <c r="CF82" i="6"/>
  <c r="CF84" i="6"/>
  <c r="BT84" i="6"/>
  <c r="BU47" i="6"/>
  <c r="BU51" i="6" s="1"/>
  <c r="BV47" i="6"/>
  <c r="BW47" i="6"/>
  <c r="BX47" i="6"/>
  <c r="BY47" i="6"/>
  <c r="BZ47" i="6"/>
  <c r="CA47" i="6"/>
  <c r="CB47" i="6"/>
  <c r="CC47" i="6"/>
  <c r="CD47" i="6"/>
  <c r="CE47" i="6"/>
  <c r="BT47" i="6"/>
  <c r="BT51" i="6" s="1"/>
  <c r="CG166" i="6"/>
  <c r="CF166" i="6"/>
  <c r="CC166" i="6"/>
  <c r="CB166" i="6"/>
  <c r="CA166" i="6"/>
  <c r="BZ166" i="6"/>
  <c r="BY166" i="6"/>
  <c r="BX166" i="6"/>
  <c r="BW166" i="6"/>
  <c r="BV166" i="6"/>
  <c r="BU166" i="6"/>
  <c r="BT166" i="6"/>
  <c r="BS166" i="6"/>
  <c r="CD159" i="6"/>
  <c r="CC159" i="6"/>
  <c r="CB159" i="6"/>
  <c r="CA159" i="6"/>
  <c r="BZ159" i="6"/>
  <c r="BY159" i="6"/>
  <c r="BX159" i="6"/>
  <c r="BW159" i="6"/>
  <c r="BV159" i="6"/>
  <c r="BU159" i="6"/>
  <c r="BT159" i="6"/>
  <c r="BS159" i="6"/>
  <c r="CD158" i="6"/>
  <c r="CC158" i="6"/>
  <c r="CB158" i="6"/>
  <c r="CA158" i="6"/>
  <c r="BZ158" i="6"/>
  <c r="BY158" i="6"/>
  <c r="BX158" i="6"/>
  <c r="BW158" i="6"/>
  <c r="BV158" i="6"/>
  <c r="BU158" i="6"/>
  <c r="BT158" i="6"/>
  <c r="BS158" i="6"/>
  <c r="CD157" i="6"/>
  <c r="CC157" i="6"/>
  <c r="CB157" i="6"/>
  <c r="CA157" i="6"/>
  <c r="BZ157" i="6"/>
  <c r="BY157" i="6"/>
  <c r="BX157" i="6"/>
  <c r="BW157" i="6"/>
  <c r="BV157" i="6"/>
  <c r="BU157" i="6"/>
  <c r="BT157" i="6"/>
  <c r="BS157" i="6"/>
  <c r="CD156" i="6"/>
  <c r="CC156" i="6"/>
  <c r="CB156" i="6"/>
  <c r="CA156" i="6"/>
  <c r="BZ156" i="6"/>
  <c r="BY156" i="6"/>
  <c r="BX156" i="6"/>
  <c r="BW156" i="6"/>
  <c r="BV156" i="6"/>
  <c r="BU156" i="6"/>
  <c r="BT156" i="6"/>
  <c r="BS156" i="6"/>
  <c r="CD155" i="6"/>
  <c r="CC155" i="6"/>
  <c r="CB155" i="6"/>
  <c r="CA155" i="6"/>
  <c r="BZ155" i="6"/>
  <c r="BY155" i="6"/>
  <c r="BX155" i="6"/>
  <c r="BW155" i="6"/>
  <c r="BV155" i="6"/>
  <c r="BU155" i="6"/>
  <c r="BT155" i="6"/>
  <c r="BS155" i="6"/>
  <c r="CD154" i="6"/>
  <c r="CC154" i="6"/>
  <c r="CB154" i="6"/>
  <c r="CA154" i="6"/>
  <c r="BZ154" i="6"/>
  <c r="BY154" i="6"/>
  <c r="BX154" i="6"/>
  <c r="BW154" i="6"/>
  <c r="BV154" i="6"/>
  <c r="BU154" i="6"/>
  <c r="BT154" i="6"/>
  <c r="BS154" i="6"/>
  <c r="CD153" i="6"/>
  <c r="CC153" i="6"/>
  <c r="CB153" i="6"/>
  <c r="CA153" i="6"/>
  <c r="BZ153" i="6"/>
  <c r="BY153" i="6"/>
  <c r="BX153" i="6"/>
  <c r="BW153" i="6"/>
  <c r="BV153" i="6"/>
  <c r="BU153" i="6"/>
  <c r="BT153" i="6"/>
  <c r="BS153" i="6"/>
  <c r="CD152" i="6"/>
  <c r="CC152" i="6"/>
  <c r="CB152" i="6"/>
  <c r="CA152" i="6"/>
  <c r="BZ152" i="6"/>
  <c r="BY152" i="6"/>
  <c r="BX152" i="6"/>
  <c r="BW152" i="6"/>
  <c r="BV152" i="6"/>
  <c r="BU152" i="6"/>
  <c r="BT152" i="6"/>
  <c r="BS152" i="6"/>
  <c r="CD151" i="6"/>
  <c r="CC151" i="6"/>
  <c r="CB151" i="6"/>
  <c r="CA151" i="6"/>
  <c r="BZ151" i="6"/>
  <c r="BY151" i="6"/>
  <c r="BX151" i="6"/>
  <c r="BW151" i="6"/>
  <c r="BV151" i="6"/>
  <c r="BU151" i="6"/>
  <c r="BT151" i="6"/>
  <c r="BS151" i="6"/>
  <c r="CD150" i="6"/>
  <c r="CC150" i="6"/>
  <c r="CB150" i="6"/>
  <c r="CA150" i="6"/>
  <c r="BZ150" i="6"/>
  <c r="BY150" i="6"/>
  <c r="BX150" i="6"/>
  <c r="BW150" i="6"/>
  <c r="BV150" i="6"/>
  <c r="BU150" i="6"/>
  <c r="BT150" i="6"/>
  <c r="BS150" i="6"/>
  <c r="CD149" i="6"/>
  <c r="CC149" i="6"/>
  <c r="CB149" i="6"/>
  <c r="CA149" i="6"/>
  <c r="BZ149" i="6"/>
  <c r="BY149" i="6"/>
  <c r="BX149" i="6"/>
  <c r="BW149" i="6"/>
  <c r="BV149" i="6"/>
  <c r="BU149" i="6"/>
  <c r="BT149" i="6"/>
  <c r="BS149" i="6"/>
  <c r="CD148" i="6"/>
  <c r="CC148" i="6"/>
  <c r="CB148" i="6"/>
  <c r="CA148" i="6"/>
  <c r="BZ148" i="6"/>
  <c r="BY148" i="6"/>
  <c r="BX148" i="6"/>
  <c r="BW148" i="6"/>
  <c r="BV148" i="6"/>
  <c r="BU148" i="6"/>
  <c r="BT148" i="6"/>
  <c r="BS148" i="6"/>
  <c r="CD147" i="6"/>
  <c r="CC147" i="6"/>
  <c r="CB147" i="6"/>
  <c r="CA147" i="6"/>
  <c r="BZ147" i="6"/>
  <c r="BY147" i="6"/>
  <c r="BX147" i="6"/>
  <c r="BW147" i="6"/>
  <c r="BV147" i="6"/>
  <c r="BU147" i="6"/>
  <c r="BT147" i="6"/>
  <c r="BS147" i="6"/>
  <c r="CD146" i="6"/>
  <c r="CC146" i="6"/>
  <c r="CB146" i="6"/>
  <c r="CA146" i="6"/>
  <c r="BZ146" i="6"/>
  <c r="BY146" i="6"/>
  <c r="BX146" i="6"/>
  <c r="BW146" i="6"/>
  <c r="BV146" i="6"/>
  <c r="BU146" i="6"/>
  <c r="BT146" i="6"/>
  <c r="BS146" i="6"/>
  <c r="CD145" i="6"/>
  <c r="CC145" i="6"/>
  <c r="CB145" i="6"/>
  <c r="CA145" i="6"/>
  <c r="BZ145" i="6"/>
  <c r="BY145" i="6"/>
  <c r="BX145" i="6"/>
  <c r="BW145" i="6"/>
  <c r="BV145" i="6"/>
  <c r="BU145" i="6"/>
  <c r="BT145" i="6"/>
  <c r="BS145" i="6"/>
  <c r="CD144" i="6"/>
  <c r="CC144" i="6"/>
  <c r="CB144" i="6"/>
  <c r="CA144" i="6"/>
  <c r="BZ144" i="6"/>
  <c r="BY144" i="6"/>
  <c r="BX144" i="6"/>
  <c r="BW144" i="6"/>
  <c r="BV144" i="6"/>
  <c r="BU144" i="6"/>
  <c r="BT144" i="6"/>
  <c r="BS144" i="6"/>
  <c r="CD143" i="6"/>
  <c r="CC143" i="6"/>
  <c r="CB143" i="6"/>
  <c r="CA143" i="6"/>
  <c r="BZ143" i="6"/>
  <c r="BY143" i="6"/>
  <c r="BX143" i="6"/>
  <c r="BW143" i="6"/>
  <c r="BV143" i="6"/>
  <c r="BU143" i="6"/>
  <c r="BT143" i="6"/>
  <c r="BS143" i="6"/>
  <c r="CD142" i="6"/>
  <c r="CC142" i="6"/>
  <c r="CB142" i="6"/>
  <c r="CA142" i="6"/>
  <c r="BZ142" i="6"/>
  <c r="BY142" i="6"/>
  <c r="BX142" i="6"/>
  <c r="BW142" i="6"/>
  <c r="BV142" i="6"/>
  <c r="BU142" i="6"/>
  <c r="BT142" i="6"/>
  <c r="BS142" i="6"/>
  <c r="CE84" i="6"/>
  <c r="CC84" i="6"/>
  <c r="CA84" i="6"/>
  <c r="BY84" i="6"/>
  <c r="BW84" i="6"/>
  <c r="BU84" i="6"/>
  <c r="CF49" i="6"/>
  <c r="CD49" i="6"/>
  <c r="CB49" i="6"/>
  <c r="BZ49" i="6"/>
  <c r="BX49" i="6"/>
  <c r="BV49" i="6"/>
  <c r="BL25" i="6"/>
  <c r="BK25" i="6"/>
  <c r="BL24" i="6"/>
  <c r="BK24" i="6"/>
  <c r="BL23" i="6"/>
  <c r="BK23" i="6"/>
  <c r="BL22" i="6"/>
  <c r="BK22" i="6"/>
  <c r="BL21" i="6"/>
  <c r="BK21" i="6"/>
  <c r="BL20" i="6"/>
  <c r="BK20" i="6"/>
  <c r="BL19" i="6"/>
  <c r="BK19" i="6"/>
  <c r="BL18" i="6"/>
  <c r="BK18" i="6"/>
  <c r="BL17" i="6"/>
  <c r="BK17" i="6"/>
  <c r="BL16" i="6"/>
  <c r="BK16" i="6"/>
  <c r="BL15" i="6"/>
  <c r="BK15" i="6"/>
  <c r="BL14" i="6"/>
  <c r="BK14" i="6"/>
  <c r="BL13" i="6"/>
  <c r="BK13" i="6"/>
  <c r="BZ51" i="5"/>
  <c r="CA51" i="5"/>
  <c r="CB51" i="5"/>
  <c r="CC51" i="5"/>
  <c r="CD51" i="5"/>
  <c r="CE51" i="5"/>
  <c r="CF51" i="5"/>
  <c r="CG51" i="5"/>
  <c r="CH51" i="5"/>
  <c r="CI51" i="5"/>
  <c r="CJ51" i="5"/>
  <c r="CK51" i="5"/>
  <c r="CL51" i="5"/>
  <c r="BZ53" i="5"/>
  <c r="CA53" i="5"/>
  <c r="CB53" i="5"/>
  <c r="CC53" i="5"/>
  <c r="CD53" i="5"/>
  <c r="CE53" i="5"/>
  <c r="CF53" i="5"/>
  <c r="CG53" i="5"/>
  <c r="CH53" i="5"/>
  <c r="CI53" i="5"/>
  <c r="CJ53" i="5"/>
  <c r="CK53" i="5"/>
  <c r="CL53" i="5"/>
  <c r="BZ55" i="5"/>
  <c r="CA55" i="5"/>
  <c r="CB55" i="5"/>
  <c r="CC55" i="5"/>
  <c r="CD55" i="5"/>
  <c r="CE55" i="5"/>
  <c r="CF55" i="5"/>
  <c r="CG55" i="5"/>
  <c r="CH55" i="5"/>
  <c r="CI55" i="5"/>
  <c r="CJ55" i="5"/>
  <c r="CK55" i="5"/>
  <c r="CL55" i="5"/>
  <c r="BZ86" i="5"/>
  <c r="CA86" i="5"/>
  <c r="CB86" i="5"/>
  <c r="CC86" i="5"/>
  <c r="CD86" i="5"/>
  <c r="CE86" i="5"/>
  <c r="CF86" i="5"/>
  <c r="CG86" i="5"/>
  <c r="CH86" i="5"/>
  <c r="CI86" i="5"/>
  <c r="CJ86" i="5"/>
  <c r="CK86" i="5"/>
  <c r="CL86" i="5"/>
  <c r="BZ88" i="5"/>
  <c r="CA88" i="5"/>
  <c r="CB88" i="5"/>
  <c r="CC88" i="5"/>
  <c r="CD88" i="5"/>
  <c r="CE88" i="5"/>
  <c r="CF88" i="5"/>
  <c r="CG88" i="5"/>
  <c r="CH88" i="5"/>
  <c r="CI88" i="5"/>
  <c r="CJ88" i="5"/>
  <c r="CK88" i="5"/>
  <c r="CL88" i="5"/>
  <c r="BZ90" i="5"/>
  <c r="CA90" i="5"/>
  <c r="CB90" i="5"/>
  <c r="CC90" i="5"/>
  <c r="CD90" i="5"/>
  <c r="CE90" i="5"/>
  <c r="CF90" i="5"/>
  <c r="CG90" i="5"/>
  <c r="CH90" i="5"/>
  <c r="CI90" i="5"/>
  <c r="CJ90" i="5"/>
  <c r="CK90" i="5"/>
  <c r="CL90" i="5"/>
  <c r="BY146" i="5"/>
  <c r="BZ146" i="5"/>
  <c r="CA146" i="5"/>
  <c r="CB146" i="5"/>
  <c r="CC146" i="5"/>
  <c r="CD146" i="5"/>
  <c r="CE146" i="5"/>
  <c r="CF146" i="5"/>
  <c r="CG146" i="5"/>
  <c r="CH146" i="5"/>
  <c r="CI146" i="5"/>
  <c r="CJ146" i="5"/>
  <c r="CK146" i="5"/>
  <c r="CM146" i="5"/>
  <c r="BY147" i="5"/>
  <c r="BZ147" i="5"/>
  <c r="CA147" i="5"/>
  <c r="CB147" i="5"/>
  <c r="CC147" i="5"/>
  <c r="CD147" i="5"/>
  <c r="CE147" i="5"/>
  <c r="CF147" i="5"/>
  <c r="CG147" i="5"/>
  <c r="CH147" i="5"/>
  <c r="CI147" i="5"/>
  <c r="CJ147" i="5"/>
  <c r="CK147" i="5"/>
  <c r="CM147" i="5"/>
  <c r="BY148" i="5"/>
  <c r="BZ148" i="5"/>
  <c r="CA148" i="5"/>
  <c r="CB148" i="5"/>
  <c r="CC148" i="5"/>
  <c r="CD148" i="5"/>
  <c r="CE148" i="5"/>
  <c r="CF148" i="5"/>
  <c r="CG148" i="5"/>
  <c r="CH148" i="5"/>
  <c r="CI148" i="5"/>
  <c r="CJ148" i="5"/>
  <c r="CK148" i="5"/>
  <c r="CM148" i="5"/>
  <c r="BY149" i="5"/>
  <c r="BZ149" i="5"/>
  <c r="CA149" i="5"/>
  <c r="CB149" i="5"/>
  <c r="CC149" i="5"/>
  <c r="CD149" i="5"/>
  <c r="CE149" i="5"/>
  <c r="CF149" i="5"/>
  <c r="CG149" i="5"/>
  <c r="CH149" i="5"/>
  <c r="CI149" i="5"/>
  <c r="CJ149" i="5"/>
  <c r="CK149" i="5"/>
  <c r="CM149" i="5"/>
  <c r="BY150" i="5"/>
  <c r="BZ150" i="5"/>
  <c r="CA150" i="5"/>
  <c r="CB150" i="5"/>
  <c r="CC150" i="5"/>
  <c r="CD150" i="5"/>
  <c r="CE150" i="5"/>
  <c r="CF150" i="5"/>
  <c r="CG150" i="5"/>
  <c r="CH150" i="5"/>
  <c r="CI150" i="5"/>
  <c r="CJ150" i="5"/>
  <c r="CK150" i="5"/>
  <c r="CM150" i="5"/>
  <c r="BY151" i="5"/>
  <c r="BZ151" i="5"/>
  <c r="CA151" i="5"/>
  <c r="CB151" i="5"/>
  <c r="CC151" i="5"/>
  <c r="CD151" i="5"/>
  <c r="CE151" i="5"/>
  <c r="CF151" i="5"/>
  <c r="CG151" i="5"/>
  <c r="CH151" i="5"/>
  <c r="CI151" i="5"/>
  <c r="CJ151" i="5"/>
  <c r="CK151" i="5"/>
  <c r="CM151" i="5"/>
  <c r="BY152" i="5"/>
  <c r="BZ152" i="5"/>
  <c r="CA152" i="5"/>
  <c r="CB152" i="5"/>
  <c r="CC152" i="5"/>
  <c r="CD152" i="5"/>
  <c r="CE152" i="5"/>
  <c r="CF152" i="5"/>
  <c r="CG152" i="5"/>
  <c r="CH152" i="5"/>
  <c r="CI152" i="5"/>
  <c r="CJ152" i="5"/>
  <c r="CK152" i="5"/>
  <c r="CM152" i="5"/>
  <c r="BY153" i="5"/>
  <c r="BZ153" i="5"/>
  <c r="CA153" i="5"/>
  <c r="CB153" i="5"/>
  <c r="CC153" i="5"/>
  <c r="CD153" i="5"/>
  <c r="CE153" i="5"/>
  <c r="CF153" i="5"/>
  <c r="CG153" i="5"/>
  <c r="CH153" i="5"/>
  <c r="CI153" i="5"/>
  <c r="CJ153" i="5"/>
  <c r="CK153" i="5"/>
  <c r="CM153" i="5"/>
  <c r="BY154" i="5"/>
  <c r="BZ154" i="5"/>
  <c r="CA154" i="5"/>
  <c r="CB154" i="5"/>
  <c r="CC154" i="5"/>
  <c r="CD154" i="5"/>
  <c r="CE154" i="5"/>
  <c r="CF154" i="5"/>
  <c r="CG154" i="5"/>
  <c r="CH154" i="5"/>
  <c r="CI154" i="5"/>
  <c r="CJ154" i="5"/>
  <c r="CK154" i="5"/>
  <c r="CM154" i="5"/>
  <c r="BY155" i="5"/>
  <c r="BZ155" i="5"/>
  <c r="CA155" i="5"/>
  <c r="CB155" i="5"/>
  <c r="CC155" i="5"/>
  <c r="CD155" i="5"/>
  <c r="CE155" i="5"/>
  <c r="CF155" i="5"/>
  <c r="CG155" i="5"/>
  <c r="CH155" i="5"/>
  <c r="CI155" i="5"/>
  <c r="CJ155" i="5"/>
  <c r="CK155" i="5"/>
  <c r="CM155" i="5"/>
  <c r="BY156" i="5"/>
  <c r="BZ156" i="5"/>
  <c r="CA156" i="5"/>
  <c r="CB156" i="5"/>
  <c r="CC156" i="5"/>
  <c r="CD156" i="5"/>
  <c r="CE156" i="5"/>
  <c r="CF156" i="5"/>
  <c r="CG156" i="5"/>
  <c r="CH156" i="5"/>
  <c r="CI156" i="5"/>
  <c r="CJ156" i="5"/>
  <c r="CK156" i="5"/>
  <c r="CM156" i="5"/>
  <c r="BY157" i="5"/>
  <c r="BZ157" i="5"/>
  <c r="CA157" i="5"/>
  <c r="CB157" i="5"/>
  <c r="CC157" i="5"/>
  <c r="CD157" i="5"/>
  <c r="CE157" i="5"/>
  <c r="CF157" i="5"/>
  <c r="CG157" i="5"/>
  <c r="CH157" i="5"/>
  <c r="CI157" i="5"/>
  <c r="CJ157" i="5"/>
  <c r="CK157" i="5"/>
  <c r="CM157" i="5"/>
  <c r="BY158" i="5"/>
  <c r="BZ158" i="5"/>
  <c r="CA158" i="5"/>
  <c r="CB158" i="5"/>
  <c r="CC158" i="5"/>
  <c r="CD158" i="5"/>
  <c r="CE158" i="5"/>
  <c r="CF158" i="5"/>
  <c r="CG158" i="5"/>
  <c r="CH158" i="5"/>
  <c r="CI158" i="5"/>
  <c r="CJ158" i="5"/>
  <c r="CK158" i="5"/>
  <c r="CM158" i="5"/>
  <c r="BY159" i="5"/>
  <c r="BZ159" i="5"/>
  <c r="CA159" i="5"/>
  <c r="CB159" i="5"/>
  <c r="CC159" i="5"/>
  <c r="CD159" i="5"/>
  <c r="CE159" i="5"/>
  <c r="CF159" i="5"/>
  <c r="CG159" i="5"/>
  <c r="CH159" i="5"/>
  <c r="CI159" i="5"/>
  <c r="CJ159" i="5"/>
  <c r="CK159" i="5"/>
  <c r="CM159" i="5"/>
  <c r="BY160" i="5"/>
  <c r="BZ160" i="5"/>
  <c r="CA160" i="5"/>
  <c r="CB160" i="5"/>
  <c r="CC160" i="5"/>
  <c r="CD160" i="5"/>
  <c r="CE160" i="5"/>
  <c r="CF160" i="5"/>
  <c r="CG160" i="5"/>
  <c r="CH160" i="5"/>
  <c r="CI160" i="5"/>
  <c r="CJ160" i="5"/>
  <c r="CK160" i="5"/>
  <c r="CM160" i="5"/>
  <c r="BY161" i="5"/>
  <c r="BZ161" i="5"/>
  <c r="CA161" i="5"/>
  <c r="CB161" i="5"/>
  <c r="CC161" i="5"/>
  <c r="CD161" i="5"/>
  <c r="CE161" i="5"/>
  <c r="CF161" i="5"/>
  <c r="CG161" i="5"/>
  <c r="CH161" i="5"/>
  <c r="CI161" i="5"/>
  <c r="CJ161" i="5"/>
  <c r="CK161" i="5"/>
  <c r="CM161" i="5"/>
  <c r="BY162" i="5"/>
  <c r="BZ162" i="5"/>
  <c r="CA162" i="5"/>
  <c r="CB162" i="5"/>
  <c r="CC162" i="5"/>
  <c r="CD162" i="5"/>
  <c r="CE162" i="5"/>
  <c r="CF162" i="5"/>
  <c r="CG162" i="5"/>
  <c r="CH162" i="5"/>
  <c r="CI162" i="5"/>
  <c r="CJ162" i="5"/>
  <c r="CK162" i="5"/>
  <c r="CM162" i="5"/>
  <c r="BY163" i="5"/>
  <c r="BZ163" i="5"/>
  <c r="CA163" i="5"/>
  <c r="CB163" i="5"/>
  <c r="CC163" i="5"/>
  <c r="CD163" i="5"/>
  <c r="CE163" i="5"/>
  <c r="CF163" i="5"/>
  <c r="CG163" i="5"/>
  <c r="CH163" i="5"/>
  <c r="CI163" i="5"/>
  <c r="CJ163" i="5"/>
  <c r="CK163" i="5"/>
  <c r="CM163" i="5"/>
  <c r="BY164" i="5"/>
  <c r="BZ164" i="5"/>
  <c r="CA164" i="5"/>
  <c r="CB164" i="5"/>
  <c r="CC164" i="5"/>
  <c r="CD164" i="5"/>
  <c r="CE164" i="5"/>
  <c r="CF164" i="5"/>
  <c r="CG164" i="5"/>
  <c r="CH164" i="5"/>
  <c r="CI164" i="5"/>
  <c r="CJ164" i="5"/>
  <c r="CK164" i="5"/>
  <c r="CM164" i="5"/>
  <c r="BY165" i="5"/>
  <c r="BZ165" i="5"/>
  <c r="CA165" i="5"/>
  <c r="CB165" i="5"/>
  <c r="CC165" i="5"/>
  <c r="CD165" i="5"/>
  <c r="CE165" i="5"/>
  <c r="CF165" i="5"/>
  <c r="CG165" i="5"/>
  <c r="CH165" i="5"/>
  <c r="CI165" i="5"/>
  <c r="CJ165" i="5"/>
  <c r="CK165" i="5"/>
  <c r="CM165" i="5"/>
  <c r="BY170" i="5"/>
  <c r="BZ170" i="5"/>
  <c r="CA170" i="5"/>
  <c r="CB170" i="5"/>
  <c r="CC170" i="5"/>
  <c r="CD170" i="5"/>
  <c r="CE170" i="5"/>
  <c r="CF170" i="5"/>
  <c r="CG170" i="5"/>
  <c r="CH170" i="5"/>
  <c r="CI170" i="5"/>
  <c r="CJ170" i="5"/>
  <c r="CK170" i="5"/>
  <c r="CL170" i="5" s="1"/>
  <c r="CM170" i="5"/>
  <c r="BY171" i="5"/>
  <c r="BZ171" i="5"/>
  <c r="CA171" i="5"/>
  <c r="CB171" i="5"/>
  <c r="CC171" i="5"/>
  <c r="CD171" i="5"/>
  <c r="CE171" i="5"/>
  <c r="CF171" i="5"/>
  <c r="CG171" i="5"/>
  <c r="CH171" i="5"/>
  <c r="CI171" i="5"/>
  <c r="CJ171" i="5"/>
  <c r="CK171" i="5"/>
  <c r="CL171" i="5" s="1"/>
  <c r="CM171" i="5"/>
  <c r="BY172" i="5"/>
  <c r="BZ172" i="5"/>
  <c r="CA172" i="5"/>
  <c r="CB172" i="5"/>
  <c r="CC172" i="5"/>
  <c r="CD172" i="5"/>
  <c r="CE172" i="5"/>
  <c r="CF172" i="5"/>
  <c r="CG172" i="5"/>
  <c r="CH172" i="5"/>
  <c r="CI172" i="5"/>
  <c r="CJ172" i="5"/>
  <c r="CK172" i="5"/>
  <c r="CL172" i="5" s="1"/>
  <c r="CM172" i="5"/>
  <c r="BY173" i="5"/>
  <c r="BZ173" i="5"/>
  <c r="CA173" i="5"/>
  <c r="CB173" i="5"/>
  <c r="CC173" i="5"/>
  <c r="CD173" i="5"/>
  <c r="CE173" i="5"/>
  <c r="CF173" i="5"/>
  <c r="CG173" i="5"/>
  <c r="CH173" i="5"/>
  <c r="CI173" i="5"/>
  <c r="CJ173" i="5"/>
  <c r="CK173" i="5"/>
  <c r="CM173" i="5"/>
  <c r="BY174" i="5"/>
  <c r="BZ174" i="5"/>
  <c r="CA174" i="5"/>
  <c r="CB174" i="5"/>
  <c r="CC174" i="5"/>
  <c r="CD174" i="5"/>
  <c r="CE174" i="5"/>
  <c r="CF174" i="5"/>
  <c r="CG174" i="5"/>
  <c r="CH174" i="5"/>
  <c r="CI174" i="5"/>
  <c r="CJ174" i="5"/>
  <c r="CK174" i="5"/>
  <c r="CL174" i="5" s="1"/>
  <c r="CM174" i="5"/>
  <c r="BY175" i="5"/>
  <c r="BZ175" i="5"/>
  <c r="CA175" i="5"/>
  <c r="CB175" i="5"/>
  <c r="CC175" i="5"/>
  <c r="CD175" i="5"/>
  <c r="CE175" i="5"/>
  <c r="CF175" i="5"/>
  <c r="CG175" i="5"/>
  <c r="CH175" i="5"/>
  <c r="CI175" i="5"/>
  <c r="CJ175" i="5"/>
  <c r="CK175" i="5"/>
  <c r="CM175" i="5"/>
  <c r="BY176" i="5"/>
  <c r="BZ176" i="5"/>
  <c r="CA176" i="5"/>
  <c r="CB176" i="5"/>
  <c r="CC176" i="5"/>
  <c r="CD176" i="5"/>
  <c r="CE176" i="5"/>
  <c r="CF176" i="5"/>
  <c r="CG176" i="5"/>
  <c r="CH176" i="5"/>
  <c r="CI176" i="5"/>
  <c r="CJ176" i="5"/>
  <c r="CK176" i="5"/>
  <c r="CM176" i="5"/>
  <c r="BY177" i="5"/>
  <c r="BZ177" i="5"/>
  <c r="CA177" i="5"/>
  <c r="CB177" i="5"/>
  <c r="CC177" i="5"/>
  <c r="CD177" i="5"/>
  <c r="CE177" i="5"/>
  <c r="CF177" i="5"/>
  <c r="CG177" i="5"/>
  <c r="CH177" i="5"/>
  <c r="CI177" i="5"/>
  <c r="CJ177" i="5"/>
  <c r="CK177" i="5"/>
  <c r="CM177" i="5"/>
  <c r="BY178" i="5"/>
  <c r="BZ178" i="5"/>
  <c r="CA178" i="5"/>
  <c r="CB178" i="5"/>
  <c r="CC178" i="5"/>
  <c r="CD178" i="5"/>
  <c r="CE178" i="5"/>
  <c r="CF178" i="5"/>
  <c r="CG178" i="5"/>
  <c r="CH178" i="5"/>
  <c r="CI178" i="5"/>
  <c r="CJ178" i="5"/>
  <c r="CK178" i="5"/>
  <c r="CM178" i="5"/>
  <c r="BY179" i="5"/>
  <c r="BZ179" i="5"/>
  <c r="CA179" i="5"/>
  <c r="CB179" i="5"/>
  <c r="CC179" i="5"/>
  <c r="CD179" i="5"/>
  <c r="CE179" i="5"/>
  <c r="CF179" i="5"/>
  <c r="CG179" i="5"/>
  <c r="CH179" i="5"/>
  <c r="CI179" i="5"/>
  <c r="CJ179" i="5"/>
  <c r="CK179" i="5"/>
  <c r="CL179" i="5"/>
  <c r="CM179" i="5"/>
  <c r="BY180" i="5"/>
  <c r="BZ180" i="5"/>
  <c r="CA180" i="5"/>
  <c r="CB180" i="5"/>
  <c r="CC180" i="5"/>
  <c r="CD180" i="5"/>
  <c r="CE180" i="5"/>
  <c r="CF180" i="5"/>
  <c r="CG180" i="5"/>
  <c r="CH180" i="5"/>
  <c r="CI180" i="5"/>
  <c r="CJ180" i="5"/>
  <c r="CK180" i="5"/>
  <c r="CM180" i="5"/>
  <c r="BY181" i="5"/>
  <c r="BZ181" i="5"/>
  <c r="CA181" i="5"/>
  <c r="CB181" i="5"/>
  <c r="CC181" i="5"/>
  <c r="CD181" i="5"/>
  <c r="CE181" i="5"/>
  <c r="CF181" i="5"/>
  <c r="CG181" i="5"/>
  <c r="CH181" i="5"/>
  <c r="CI181" i="5"/>
  <c r="CJ181" i="5"/>
  <c r="CK181" i="5"/>
  <c r="CM181" i="5"/>
  <c r="BY182" i="5"/>
  <c r="BZ182" i="5"/>
  <c r="CA182" i="5"/>
  <c r="CB182" i="5"/>
  <c r="CC182" i="5"/>
  <c r="CD182" i="5"/>
  <c r="CE182" i="5"/>
  <c r="CF182" i="5"/>
  <c r="CG182" i="5"/>
  <c r="CH182" i="5"/>
  <c r="CI182" i="5"/>
  <c r="CJ182" i="5"/>
  <c r="CL182" i="5" s="1"/>
  <c r="CK182" i="5"/>
  <c r="CM182" i="5"/>
  <c r="BY183" i="5"/>
  <c r="BZ183" i="5"/>
  <c r="CA183" i="5"/>
  <c r="CB183" i="5"/>
  <c r="CC183" i="5"/>
  <c r="CD183" i="5"/>
  <c r="CE183" i="5"/>
  <c r="CF183" i="5"/>
  <c r="CG183" i="5"/>
  <c r="CH183" i="5"/>
  <c r="CI183" i="5"/>
  <c r="CJ183" i="5"/>
  <c r="CK183" i="5"/>
  <c r="CM183" i="5"/>
  <c r="BY184" i="5"/>
  <c r="BZ184" i="5"/>
  <c r="CA184" i="5"/>
  <c r="CB184" i="5"/>
  <c r="CC184" i="5"/>
  <c r="CD184" i="5"/>
  <c r="CE184" i="5"/>
  <c r="CF184" i="5"/>
  <c r="CG184" i="5"/>
  <c r="CH184" i="5"/>
  <c r="CI184" i="5"/>
  <c r="CJ184" i="5"/>
  <c r="CK184" i="5"/>
  <c r="CM184" i="5"/>
  <c r="BY185" i="5"/>
  <c r="BZ185" i="5"/>
  <c r="CA185" i="5"/>
  <c r="CB185" i="5"/>
  <c r="CC185" i="5"/>
  <c r="CD185" i="5"/>
  <c r="CE185" i="5"/>
  <c r="CF185" i="5"/>
  <c r="CG185" i="5"/>
  <c r="CH185" i="5"/>
  <c r="CI185" i="5"/>
  <c r="CJ185" i="5"/>
  <c r="CK185" i="5"/>
  <c r="CM185" i="5"/>
  <c r="BY186" i="5"/>
  <c r="BZ186" i="5"/>
  <c r="CA186" i="5"/>
  <c r="CB186" i="5"/>
  <c r="CC186" i="5"/>
  <c r="CD186" i="5"/>
  <c r="CE186" i="5"/>
  <c r="CF186" i="5"/>
  <c r="CG186" i="5"/>
  <c r="CH186" i="5"/>
  <c r="CI186" i="5"/>
  <c r="CJ186" i="5"/>
  <c r="CK186" i="5"/>
  <c r="CL186" i="5" s="1"/>
  <c r="CM186" i="5"/>
  <c r="BY187" i="5"/>
  <c r="BZ187" i="5"/>
  <c r="CA187" i="5"/>
  <c r="CB187" i="5"/>
  <c r="CC187" i="5"/>
  <c r="CD187" i="5"/>
  <c r="CE187" i="5"/>
  <c r="CF187" i="5"/>
  <c r="CG187" i="5"/>
  <c r="CH187" i="5"/>
  <c r="CI187" i="5"/>
  <c r="CJ187" i="5"/>
  <c r="CK187" i="5"/>
  <c r="CL187" i="5" s="1"/>
  <c r="CM187" i="5"/>
  <c r="BY188" i="5"/>
  <c r="BZ188" i="5"/>
  <c r="CA188" i="5"/>
  <c r="CB188" i="5"/>
  <c r="CC188" i="5"/>
  <c r="CD188" i="5"/>
  <c r="CE188" i="5"/>
  <c r="CF188" i="5"/>
  <c r="CG188" i="5"/>
  <c r="CH188" i="5"/>
  <c r="CI188" i="5"/>
  <c r="CJ188" i="5"/>
  <c r="CK188" i="5"/>
  <c r="CL188" i="5" s="1"/>
  <c r="CM188" i="5"/>
  <c r="BY189" i="5"/>
  <c r="BZ189" i="5"/>
  <c r="CA189" i="5"/>
  <c r="CB189" i="5"/>
  <c r="CC189" i="5"/>
  <c r="CD189" i="5"/>
  <c r="CE189" i="5"/>
  <c r="CF189" i="5"/>
  <c r="CG189" i="5"/>
  <c r="CH189" i="5"/>
  <c r="CI189" i="5"/>
  <c r="CJ189" i="5"/>
  <c r="CK189" i="5"/>
  <c r="CM189" i="5"/>
  <c r="BQ17" i="5"/>
  <c r="BR17" i="5"/>
  <c r="BQ18" i="5"/>
  <c r="BR18" i="5"/>
  <c r="BQ19" i="5"/>
  <c r="BR19" i="5"/>
  <c r="BQ20" i="5"/>
  <c r="BR20" i="5"/>
  <c r="BQ21" i="5"/>
  <c r="BR21" i="5"/>
  <c r="BQ22" i="5"/>
  <c r="BR22" i="5"/>
  <c r="BQ23" i="5"/>
  <c r="BR23" i="5"/>
  <c r="BQ24" i="5"/>
  <c r="BR24" i="5"/>
  <c r="BQ25" i="5"/>
  <c r="BR25" i="5"/>
  <c r="BQ26" i="5"/>
  <c r="BR26" i="5"/>
  <c r="BQ27" i="5"/>
  <c r="BR27" i="5"/>
  <c r="BQ28" i="5"/>
  <c r="BR28" i="5"/>
  <c r="BR16" i="5"/>
  <c r="BQ16" i="5"/>
  <c r="BW169" i="4"/>
  <c r="BX169" i="4"/>
  <c r="BY169" i="4"/>
  <c r="BZ169" i="4"/>
  <c r="CA169" i="4"/>
  <c r="CB169" i="4"/>
  <c r="CC169" i="4"/>
  <c r="CD169" i="4"/>
  <c r="CE169" i="4"/>
  <c r="CF169" i="4"/>
  <c r="CG169" i="4"/>
  <c r="CH169" i="4"/>
  <c r="CJ169" i="4" s="1"/>
  <c r="CI169" i="4"/>
  <c r="BW170" i="4"/>
  <c r="BX170" i="4"/>
  <c r="BY170" i="4"/>
  <c r="BZ170" i="4"/>
  <c r="CA170" i="4"/>
  <c r="CB170" i="4"/>
  <c r="CC170" i="4"/>
  <c r="CD170" i="4"/>
  <c r="CE170" i="4"/>
  <c r="CF170" i="4"/>
  <c r="CG170" i="4"/>
  <c r="CH170" i="4"/>
  <c r="CI170" i="4"/>
  <c r="CJ170" i="4"/>
  <c r="BW171" i="4"/>
  <c r="BX171" i="4"/>
  <c r="BY171" i="4"/>
  <c r="BZ171" i="4"/>
  <c r="CA171" i="4"/>
  <c r="CB171" i="4"/>
  <c r="CC171" i="4"/>
  <c r="CD171" i="4"/>
  <c r="CE171" i="4"/>
  <c r="CF171" i="4"/>
  <c r="CG171" i="4"/>
  <c r="CH171" i="4"/>
  <c r="CJ171" i="4" s="1"/>
  <c r="CI171" i="4"/>
  <c r="BW172" i="4"/>
  <c r="BX172" i="4"/>
  <c r="BY172" i="4"/>
  <c r="BZ172" i="4"/>
  <c r="CA172" i="4"/>
  <c r="CB172" i="4"/>
  <c r="CC172" i="4"/>
  <c r="CD172" i="4"/>
  <c r="CE172" i="4"/>
  <c r="CF172" i="4"/>
  <c r="CG172" i="4"/>
  <c r="CH172" i="4"/>
  <c r="CI172" i="4"/>
  <c r="CJ172" i="4"/>
  <c r="BW173" i="4"/>
  <c r="BX173" i="4"/>
  <c r="BY173" i="4"/>
  <c r="BZ173" i="4"/>
  <c r="CA173" i="4"/>
  <c r="CB173" i="4"/>
  <c r="CC173" i="4"/>
  <c r="CD173" i="4"/>
  <c r="CE173" i="4"/>
  <c r="CF173" i="4"/>
  <c r="CG173" i="4"/>
  <c r="CH173" i="4"/>
  <c r="CJ173" i="4" s="1"/>
  <c r="CI173" i="4"/>
  <c r="BW174" i="4"/>
  <c r="BX174" i="4"/>
  <c r="BY174" i="4"/>
  <c r="BZ174" i="4"/>
  <c r="CA174" i="4"/>
  <c r="CB174" i="4"/>
  <c r="CC174" i="4"/>
  <c r="CD174" i="4"/>
  <c r="CE174" i="4"/>
  <c r="CF174" i="4"/>
  <c r="CG174" i="4"/>
  <c r="CH174" i="4"/>
  <c r="CI174" i="4"/>
  <c r="CJ174" i="4"/>
  <c r="BW175" i="4"/>
  <c r="BX175" i="4"/>
  <c r="BY175" i="4"/>
  <c r="BZ175" i="4"/>
  <c r="CA175" i="4"/>
  <c r="CB175" i="4"/>
  <c r="CC175" i="4"/>
  <c r="CD175" i="4"/>
  <c r="CE175" i="4"/>
  <c r="CF175" i="4"/>
  <c r="CG175" i="4"/>
  <c r="CH175" i="4"/>
  <c r="CJ175" i="4" s="1"/>
  <c r="CI175" i="4"/>
  <c r="BW176" i="4"/>
  <c r="BX176" i="4"/>
  <c r="BY176" i="4"/>
  <c r="BZ176" i="4"/>
  <c r="CA176" i="4"/>
  <c r="CB176" i="4"/>
  <c r="CC176" i="4"/>
  <c r="CD176" i="4"/>
  <c r="CE176" i="4"/>
  <c r="CF176" i="4"/>
  <c r="CG176" i="4"/>
  <c r="CH176" i="4"/>
  <c r="CI176" i="4"/>
  <c r="CJ176" i="4"/>
  <c r="BW177" i="4"/>
  <c r="BX177" i="4"/>
  <c r="BY177" i="4"/>
  <c r="BZ177" i="4"/>
  <c r="CA177" i="4"/>
  <c r="CB177" i="4"/>
  <c r="CC177" i="4"/>
  <c r="CD177" i="4"/>
  <c r="CE177" i="4"/>
  <c r="CF177" i="4"/>
  <c r="CG177" i="4"/>
  <c r="CH177" i="4"/>
  <c r="CJ177" i="4" s="1"/>
  <c r="CI177" i="4"/>
  <c r="BW178" i="4"/>
  <c r="BX178" i="4"/>
  <c r="BY178" i="4"/>
  <c r="BZ178" i="4"/>
  <c r="CA178" i="4"/>
  <c r="CB178" i="4"/>
  <c r="CC178" i="4"/>
  <c r="CD178" i="4"/>
  <c r="CE178" i="4"/>
  <c r="CF178" i="4"/>
  <c r="CG178" i="4"/>
  <c r="CH178" i="4"/>
  <c r="CI178" i="4"/>
  <c r="CJ178" i="4"/>
  <c r="BW179" i="4"/>
  <c r="BX179" i="4"/>
  <c r="BY179" i="4"/>
  <c r="BZ179" i="4"/>
  <c r="CA179" i="4"/>
  <c r="CB179" i="4"/>
  <c r="CC179" i="4"/>
  <c r="CD179" i="4"/>
  <c r="CE179" i="4"/>
  <c r="CF179" i="4"/>
  <c r="CG179" i="4"/>
  <c r="CH179" i="4"/>
  <c r="CJ179" i="4" s="1"/>
  <c r="CI179" i="4"/>
  <c r="BW180" i="4"/>
  <c r="BX180" i="4"/>
  <c r="BY180" i="4"/>
  <c r="BZ180" i="4"/>
  <c r="CA180" i="4"/>
  <c r="CB180" i="4"/>
  <c r="CC180" i="4"/>
  <c r="CD180" i="4"/>
  <c r="CE180" i="4"/>
  <c r="CF180" i="4"/>
  <c r="CG180" i="4"/>
  <c r="CH180" i="4"/>
  <c r="CI180" i="4"/>
  <c r="CJ180" i="4"/>
  <c r="BW181" i="4"/>
  <c r="BX181" i="4"/>
  <c r="BY181" i="4"/>
  <c r="BZ181" i="4"/>
  <c r="CA181" i="4"/>
  <c r="CB181" i="4"/>
  <c r="CC181" i="4"/>
  <c r="CD181" i="4"/>
  <c r="CE181" i="4"/>
  <c r="CF181" i="4"/>
  <c r="CG181" i="4"/>
  <c r="CH181" i="4"/>
  <c r="CJ181" i="4" s="1"/>
  <c r="CI181" i="4"/>
  <c r="BW182" i="4"/>
  <c r="BX182" i="4"/>
  <c r="BY182" i="4"/>
  <c r="BZ182" i="4"/>
  <c r="CA182" i="4"/>
  <c r="CB182" i="4"/>
  <c r="CC182" i="4"/>
  <c r="CD182" i="4"/>
  <c r="CE182" i="4"/>
  <c r="CF182" i="4"/>
  <c r="CG182" i="4"/>
  <c r="CH182" i="4"/>
  <c r="CI182" i="4"/>
  <c r="CJ182" i="4"/>
  <c r="BW183" i="4"/>
  <c r="BX183" i="4"/>
  <c r="BY183" i="4"/>
  <c r="BZ183" i="4"/>
  <c r="CA183" i="4"/>
  <c r="CB183" i="4"/>
  <c r="CC183" i="4"/>
  <c r="CD183" i="4"/>
  <c r="CE183" i="4"/>
  <c r="CF183" i="4"/>
  <c r="CG183" i="4"/>
  <c r="CH183" i="4"/>
  <c r="CJ183" i="4" s="1"/>
  <c r="CI183" i="4"/>
  <c r="BW184" i="4"/>
  <c r="BX184" i="4"/>
  <c r="BY184" i="4"/>
  <c r="BZ184" i="4"/>
  <c r="CA184" i="4"/>
  <c r="CB184" i="4"/>
  <c r="CC184" i="4"/>
  <c r="CD184" i="4"/>
  <c r="CE184" i="4"/>
  <c r="CF184" i="4"/>
  <c r="CG184" i="4"/>
  <c r="CH184" i="4"/>
  <c r="CI184" i="4"/>
  <c r="CJ184" i="4"/>
  <c r="BW185" i="4"/>
  <c r="BX185" i="4"/>
  <c r="BY185" i="4"/>
  <c r="BZ185" i="4"/>
  <c r="CA185" i="4"/>
  <c r="CB185" i="4"/>
  <c r="CC185" i="4"/>
  <c r="CD185" i="4"/>
  <c r="CE185" i="4"/>
  <c r="CF185" i="4"/>
  <c r="CG185" i="4"/>
  <c r="CH185" i="4"/>
  <c r="CJ185" i="4" s="1"/>
  <c r="CI185" i="4"/>
  <c r="BW186" i="4"/>
  <c r="BX186" i="4"/>
  <c r="BY186" i="4"/>
  <c r="BZ186" i="4"/>
  <c r="CA186" i="4"/>
  <c r="CB186" i="4"/>
  <c r="CC186" i="4"/>
  <c r="CD186" i="4"/>
  <c r="CE186" i="4"/>
  <c r="CF186" i="4"/>
  <c r="CG186" i="4"/>
  <c r="CH186" i="4"/>
  <c r="CI186" i="4"/>
  <c r="CJ186" i="4"/>
  <c r="BW187" i="4"/>
  <c r="BX187" i="4"/>
  <c r="BY187" i="4"/>
  <c r="BZ187" i="4"/>
  <c r="CA187" i="4"/>
  <c r="CB187" i="4"/>
  <c r="CC187" i="4"/>
  <c r="CD187" i="4"/>
  <c r="CE187" i="4"/>
  <c r="CF187" i="4"/>
  <c r="CG187" i="4"/>
  <c r="CH187" i="4"/>
  <c r="CJ187" i="4" s="1"/>
  <c r="CI187" i="4"/>
  <c r="BX168" i="4"/>
  <c r="BY168" i="4"/>
  <c r="BZ168" i="4"/>
  <c r="CA168" i="4"/>
  <c r="CB168" i="4"/>
  <c r="CC168" i="4"/>
  <c r="CD168" i="4"/>
  <c r="CE168" i="4"/>
  <c r="CF168" i="4"/>
  <c r="CG168" i="4"/>
  <c r="CH168" i="4"/>
  <c r="CI168" i="4"/>
  <c r="CJ168" i="4"/>
  <c r="BW168" i="4"/>
  <c r="CC144" i="4"/>
  <c r="CD144" i="4"/>
  <c r="CE144" i="4"/>
  <c r="CF144" i="4"/>
  <c r="CG144" i="4"/>
  <c r="CH144" i="4"/>
  <c r="CI144" i="4"/>
  <c r="CC145" i="4"/>
  <c r="CD145" i="4"/>
  <c r="CE145" i="4"/>
  <c r="CF145" i="4"/>
  <c r="CG145" i="4"/>
  <c r="CH145" i="4"/>
  <c r="CI145" i="4"/>
  <c r="CC146" i="4"/>
  <c r="CD146" i="4"/>
  <c r="CE146" i="4"/>
  <c r="CF146" i="4"/>
  <c r="CG146" i="4"/>
  <c r="CH146" i="4"/>
  <c r="CI146" i="4"/>
  <c r="CC147" i="4"/>
  <c r="CD147" i="4"/>
  <c r="CE147" i="4"/>
  <c r="CF147" i="4"/>
  <c r="CG147" i="4"/>
  <c r="CH147" i="4"/>
  <c r="CI147" i="4"/>
  <c r="CC148" i="4"/>
  <c r="CD148" i="4"/>
  <c r="CE148" i="4"/>
  <c r="CF148" i="4"/>
  <c r="CG148" i="4"/>
  <c r="CH148" i="4"/>
  <c r="CI148" i="4"/>
  <c r="CC149" i="4"/>
  <c r="CD149" i="4"/>
  <c r="CE149" i="4"/>
  <c r="CF149" i="4"/>
  <c r="CG149" i="4"/>
  <c r="CH149" i="4"/>
  <c r="CI149" i="4"/>
  <c r="CC150" i="4"/>
  <c r="CD150" i="4"/>
  <c r="CE150" i="4"/>
  <c r="CF150" i="4"/>
  <c r="CG150" i="4"/>
  <c r="CH150" i="4"/>
  <c r="CI150" i="4"/>
  <c r="CC151" i="4"/>
  <c r="CD151" i="4"/>
  <c r="CE151" i="4"/>
  <c r="CF151" i="4"/>
  <c r="CG151" i="4"/>
  <c r="CH151" i="4"/>
  <c r="CI151" i="4"/>
  <c r="CC152" i="4"/>
  <c r="CD152" i="4"/>
  <c r="CE152" i="4"/>
  <c r="CF152" i="4"/>
  <c r="CG152" i="4"/>
  <c r="CH152" i="4"/>
  <c r="CI152" i="4"/>
  <c r="CC153" i="4"/>
  <c r="CD153" i="4"/>
  <c r="CE153" i="4"/>
  <c r="CF153" i="4"/>
  <c r="CG153" i="4"/>
  <c r="CH153" i="4"/>
  <c r="CI153" i="4"/>
  <c r="CC154" i="4"/>
  <c r="CD154" i="4"/>
  <c r="CE154" i="4"/>
  <c r="CF154" i="4"/>
  <c r="CG154" i="4"/>
  <c r="CH154" i="4"/>
  <c r="CI154" i="4"/>
  <c r="CC155" i="4"/>
  <c r="CD155" i="4"/>
  <c r="CE155" i="4"/>
  <c r="CF155" i="4"/>
  <c r="CG155" i="4"/>
  <c r="CH155" i="4"/>
  <c r="CI155" i="4"/>
  <c r="CC156" i="4"/>
  <c r="CD156" i="4"/>
  <c r="CE156" i="4"/>
  <c r="CF156" i="4"/>
  <c r="CG156" i="4"/>
  <c r="CH156" i="4"/>
  <c r="CI156" i="4"/>
  <c r="CC157" i="4"/>
  <c r="CD157" i="4"/>
  <c r="CE157" i="4"/>
  <c r="CF157" i="4"/>
  <c r="CG157" i="4"/>
  <c r="CH157" i="4"/>
  <c r="CI157" i="4"/>
  <c r="CC158" i="4"/>
  <c r="CD158" i="4"/>
  <c r="CE158" i="4"/>
  <c r="CF158" i="4"/>
  <c r="CG158" i="4"/>
  <c r="CH158" i="4"/>
  <c r="CI158" i="4"/>
  <c r="CC159" i="4"/>
  <c r="CD159" i="4"/>
  <c r="CE159" i="4"/>
  <c r="CF159" i="4"/>
  <c r="CG159" i="4"/>
  <c r="CH159" i="4"/>
  <c r="CI159" i="4"/>
  <c r="CC160" i="4"/>
  <c r="CD160" i="4"/>
  <c r="CE160" i="4"/>
  <c r="CF160" i="4"/>
  <c r="CG160" i="4"/>
  <c r="CH160" i="4"/>
  <c r="CI160" i="4"/>
  <c r="CC161" i="4"/>
  <c r="CD161" i="4"/>
  <c r="CE161" i="4"/>
  <c r="CF161" i="4"/>
  <c r="CG161" i="4"/>
  <c r="CH161" i="4"/>
  <c r="CI161" i="4"/>
  <c r="CC162" i="4"/>
  <c r="CD162" i="4"/>
  <c r="CE162" i="4"/>
  <c r="CF162" i="4"/>
  <c r="CG162" i="4"/>
  <c r="CH162" i="4"/>
  <c r="CI162" i="4"/>
  <c r="CC163" i="4"/>
  <c r="CD163" i="4"/>
  <c r="CE163" i="4"/>
  <c r="CF163" i="4"/>
  <c r="CG163" i="4"/>
  <c r="CH163" i="4"/>
  <c r="CI163" i="4"/>
  <c r="BX144" i="4"/>
  <c r="BY144" i="4"/>
  <c r="BZ144" i="4"/>
  <c r="CA144" i="4"/>
  <c r="CB144" i="4"/>
  <c r="BX145" i="4"/>
  <c r="BY145" i="4"/>
  <c r="BZ145" i="4"/>
  <c r="CA145" i="4"/>
  <c r="CB145" i="4"/>
  <c r="BX146" i="4"/>
  <c r="BY146" i="4"/>
  <c r="BZ146" i="4"/>
  <c r="CA146" i="4"/>
  <c r="CB146" i="4"/>
  <c r="BX147" i="4"/>
  <c r="BY147" i="4"/>
  <c r="BZ147" i="4"/>
  <c r="CA147" i="4"/>
  <c r="CB147" i="4"/>
  <c r="BX148" i="4"/>
  <c r="BY148" i="4"/>
  <c r="BZ148" i="4"/>
  <c r="CA148" i="4"/>
  <c r="CB148" i="4"/>
  <c r="BX149" i="4"/>
  <c r="BY149" i="4"/>
  <c r="BZ149" i="4"/>
  <c r="CA149" i="4"/>
  <c r="CB149" i="4"/>
  <c r="BX150" i="4"/>
  <c r="BY150" i="4"/>
  <c r="BZ150" i="4"/>
  <c r="CA150" i="4"/>
  <c r="CB150" i="4"/>
  <c r="BX151" i="4"/>
  <c r="BY151" i="4"/>
  <c r="BZ151" i="4"/>
  <c r="CA151" i="4"/>
  <c r="CB151" i="4"/>
  <c r="BX152" i="4"/>
  <c r="BY152" i="4"/>
  <c r="BZ152" i="4"/>
  <c r="CA152" i="4"/>
  <c r="CB152" i="4"/>
  <c r="BX153" i="4"/>
  <c r="BY153" i="4"/>
  <c r="BZ153" i="4"/>
  <c r="CA153" i="4"/>
  <c r="CB153" i="4"/>
  <c r="BX154" i="4"/>
  <c r="BY154" i="4"/>
  <c r="BZ154" i="4"/>
  <c r="CA154" i="4"/>
  <c r="CB154" i="4"/>
  <c r="BX155" i="4"/>
  <c r="BY155" i="4"/>
  <c r="BZ155" i="4"/>
  <c r="CA155" i="4"/>
  <c r="CB155" i="4"/>
  <c r="BX156" i="4"/>
  <c r="BY156" i="4"/>
  <c r="BZ156" i="4"/>
  <c r="CA156" i="4"/>
  <c r="CB156" i="4"/>
  <c r="BX157" i="4"/>
  <c r="BY157" i="4"/>
  <c r="BZ157" i="4"/>
  <c r="CA157" i="4"/>
  <c r="CB157" i="4"/>
  <c r="BX158" i="4"/>
  <c r="BY158" i="4"/>
  <c r="BZ158" i="4"/>
  <c r="CA158" i="4"/>
  <c r="CB158" i="4"/>
  <c r="BX159" i="4"/>
  <c r="BY159" i="4"/>
  <c r="BZ159" i="4"/>
  <c r="CA159" i="4"/>
  <c r="CB159" i="4"/>
  <c r="BX160" i="4"/>
  <c r="BY160" i="4"/>
  <c r="BZ160" i="4"/>
  <c r="CA160" i="4"/>
  <c r="CB160" i="4"/>
  <c r="BX161" i="4"/>
  <c r="BY161" i="4"/>
  <c r="BZ161" i="4"/>
  <c r="CA161" i="4"/>
  <c r="CB161" i="4"/>
  <c r="BX162" i="4"/>
  <c r="BY162" i="4"/>
  <c r="BZ162" i="4"/>
  <c r="CA162" i="4"/>
  <c r="CB162" i="4"/>
  <c r="BX163" i="4"/>
  <c r="BY163" i="4"/>
  <c r="BZ163" i="4"/>
  <c r="CA163" i="4"/>
  <c r="CB163" i="4"/>
  <c r="BW160" i="4"/>
  <c r="BW161" i="4"/>
  <c r="BW162" i="4"/>
  <c r="BW163" i="4"/>
  <c r="BW145" i="4"/>
  <c r="BW146" i="4"/>
  <c r="BW147" i="4"/>
  <c r="BW148" i="4"/>
  <c r="BW149" i="4"/>
  <c r="BW150" i="4"/>
  <c r="BW151" i="4"/>
  <c r="BW152" i="4"/>
  <c r="BW153" i="4"/>
  <c r="BW154" i="4"/>
  <c r="BW155" i="4"/>
  <c r="BW156" i="4"/>
  <c r="BW157" i="4"/>
  <c r="BW158" i="4"/>
  <c r="BW159" i="4"/>
  <c r="BW144" i="4"/>
  <c r="CJ86" i="4"/>
  <c r="CJ88" i="4" s="1"/>
  <c r="CI86" i="4"/>
  <c r="CI90" i="4" s="1"/>
  <c r="CH86" i="4"/>
  <c r="CH88" i="4" s="1"/>
  <c r="CG86" i="4"/>
  <c r="CG90" i="4" s="1"/>
  <c r="CF86" i="4"/>
  <c r="CF88" i="4" s="1"/>
  <c r="CE86" i="4"/>
  <c r="CE90" i="4" s="1"/>
  <c r="CD86" i="4"/>
  <c r="CD88" i="4" s="1"/>
  <c r="CC86" i="4"/>
  <c r="CC90" i="4" s="1"/>
  <c r="CB86" i="4"/>
  <c r="CB88" i="4" s="1"/>
  <c r="CA86" i="4"/>
  <c r="CA90" i="4" s="1"/>
  <c r="BZ86" i="4"/>
  <c r="BZ88" i="4" s="1"/>
  <c r="BY86" i="4"/>
  <c r="BY90" i="4" s="1"/>
  <c r="BX86" i="4"/>
  <c r="BX90" i="4" s="1"/>
  <c r="BY51" i="4"/>
  <c r="BY53" i="4" s="1"/>
  <c r="BZ51" i="4"/>
  <c r="BZ55" i="4" s="1"/>
  <c r="CA51" i="4"/>
  <c r="CA53" i="4" s="1"/>
  <c r="CB51" i="4"/>
  <c r="CB55" i="4" s="1"/>
  <c r="CC51" i="4"/>
  <c r="CC53" i="4" s="1"/>
  <c r="CD51" i="4"/>
  <c r="CD55" i="4" s="1"/>
  <c r="CE51" i="4"/>
  <c r="CE53" i="4" s="1"/>
  <c r="CF51" i="4"/>
  <c r="CF55" i="4" s="1"/>
  <c r="CG51" i="4"/>
  <c r="CG53" i="4" s="1"/>
  <c r="CH51" i="4"/>
  <c r="CH55" i="4" s="1"/>
  <c r="CI51" i="4"/>
  <c r="CI53" i="4" s="1"/>
  <c r="CJ51" i="4"/>
  <c r="CJ55" i="4" s="1"/>
  <c r="BX51" i="4"/>
  <c r="BX53" i="4" s="1"/>
  <c r="BR25" i="4"/>
  <c r="BQ25" i="4"/>
  <c r="BR24" i="4"/>
  <c r="BQ24" i="4"/>
  <c r="BR23" i="4"/>
  <c r="BQ23" i="4"/>
  <c r="BR22" i="4"/>
  <c r="BQ22" i="4"/>
  <c r="BR21" i="4"/>
  <c r="BQ21" i="4"/>
  <c r="BR20" i="4"/>
  <c r="BQ20" i="4"/>
  <c r="BR19" i="4"/>
  <c r="BQ19" i="4"/>
  <c r="BR18" i="4"/>
  <c r="BQ18" i="4"/>
  <c r="BR17" i="4"/>
  <c r="BQ17" i="4"/>
  <c r="BR16" i="4"/>
  <c r="BQ16" i="4"/>
  <c r="BR15" i="4"/>
  <c r="BQ15" i="4"/>
  <c r="BR14" i="4"/>
  <c r="BQ14" i="4"/>
  <c r="BR13" i="4"/>
  <c r="BQ13" i="4"/>
  <c r="BS50" i="3"/>
  <c r="CA84" i="3"/>
  <c r="CA86" i="3"/>
  <c r="BZ84" i="3"/>
  <c r="BZ86" i="3" s="1"/>
  <c r="BY84" i="3"/>
  <c r="BY86" i="3"/>
  <c r="BX84" i="3"/>
  <c r="BX86" i="3" s="1"/>
  <c r="BW84" i="3"/>
  <c r="BW86" i="3"/>
  <c r="BV84" i="3"/>
  <c r="BV86" i="3" s="1"/>
  <c r="BU84" i="3"/>
  <c r="BU86" i="3"/>
  <c r="BT84" i="3"/>
  <c r="BT86" i="3" s="1"/>
  <c r="BS84" i="3"/>
  <c r="BS86" i="3"/>
  <c r="BR84" i="3"/>
  <c r="BR86" i="3" s="1"/>
  <c r="BQ84" i="3"/>
  <c r="BQ86" i="3"/>
  <c r="BP84" i="3"/>
  <c r="BP86" i="3" s="1"/>
  <c r="BO84" i="3"/>
  <c r="BO86" i="3"/>
  <c r="BP50" i="3"/>
  <c r="BQ50" i="3"/>
  <c r="BR50" i="3"/>
  <c r="BR52" i="3" s="1"/>
  <c r="BT50" i="3"/>
  <c r="BT52" i="3" s="1"/>
  <c r="BU50" i="3"/>
  <c r="BV50" i="3"/>
  <c r="BV52" i="3" s="1"/>
  <c r="BW50" i="3"/>
  <c r="BX50" i="3"/>
  <c r="BX52" i="3" s="1"/>
  <c r="BY50" i="3"/>
  <c r="BY52" i="3" s="1"/>
  <c r="BZ50" i="3"/>
  <c r="BZ52" i="3" s="1"/>
  <c r="CA50" i="3"/>
  <c r="BO50" i="3"/>
  <c r="BO52" i="3" s="1"/>
  <c r="CA52" i="3"/>
  <c r="BW52" i="3"/>
  <c r="BU52" i="3"/>
  <c r="BS52" i="3"/>
  <c r="BQ52" i="3"/>
  <c r="BP52" i="3"/>
  <c r="BI25" i="3"/>
  <c r="BO25" i="3" s="1"/>
  <c r="BH25" i="3"/>
  <c r="BI24" i="3"/>
  <c r="BO24" i="3"/>
  <c r="BH24" i="3"/>
  <c r="BI23" i="3"/>
  <c r="BO23" i="3" s="1"/>
  <c r="BH23" i="3"/>
  <c r="BI22" i="3"/>
  <c r="BO22" i="3"/>
  <c r="BH22" i="3"/>
  <c r="BI21" i="3"/>
  <c r="BO21" i="3" s="1"/>
  <c r="BH21" i="3"/>
  <c r="BI20" i="3"/>
  <c r="BO20" i="3" s="1"/>
  <c r="BH20" i="3"/>
  <c r="BI19" i="3"/>
  <c r="BO19" i="3" s="1"/>
  <c r="BH19" i="3"/>
  <c r="BI18" i="3"/>
  <c r="BO18" i="3"/>
  <c r="BH18" i="3"/>
  <c r="BI17" i="3"/>
  <c r="BO17" i="3" s="1"/>
  <c r="BH17" i="3"/>
  <c r="BI16" i="3"/>
  <c r="BO16" i="3"/>
  <c r="BH16" i="3"/>
  <c r="BI15" i="3"/>
  <c r="BO15" i="3" s="1"/>
  <c r="BH15" i="3"/>
  <c r="BI14" i="3"/>
  <c r="BO14" i="3" s="1"/>
  <c r="BH14" i="3"/>
  <c r="BI13" i="3"/>
  <c r="BO13" i="3" s="1"/>
  <c r="BH13" i="3"/>
  <c r="BK13" i="2"/>
  <c r="BL13" i="2"/>
  <c r="BK14" i="2"/>
  <c r="BL14" i="2"/>
  <c r="BK15" i="2"/>
  <c r="BL15" i="2"/>
  <c r="BK16" i="2"/>
  <c r="BL16" i="2"/>
  <c r="BK17" i="2"/>
  <c r="BL17" i="2"/>
  <c r="BK18" i="2"/>
  <c r="BL18" i="2"/>
  <c r="BK19" i="2"/>
  <c r="BL19" i="2"/>
  <c r="BK20" i="2"/>
  <c r="BL20" i="2"/>
  <c r="BK21" i="2"/>
  <c r="BL21" i="2"/>
  <c r="BK22" i="2"/>
  <c r="BL22" i="2"/>
  <c r="BK23" i="2"/>
  <c r="BL23" i="2"/>
  <c r="BK24" i="2"/>
  <c r="BL24" i="2"/>
  <c r="BK25" i="2"/>
  <c r="BL25" i="2"/>
  <c r="BY49" i="2"/>
  <c r="BZ49" i="2"/>
  <c r="BZ51" i="2" s="1"/>
  <c r="CA49" i="2"/>
  <c r="CB49" i="2"/>
  <c r="CC49" i="2"/>
  <c r="CD49" i="2"/>
  <c r="CD51" i="2" s="1"/>
  <c r="CE49" i="2"/>
  <c r="CE51" i="2" s="1"/>
  <c r="CF49" i="2"/>
  <c r="CF51" i="2" s="1"/>
  <c r="CG49" i="2"/>
  <c r="CH49" i="2"/>
  <c r="CH51" i="2" s="1"/>
  <c r="CI49" i="2"/>
  <c r="CJ49" i="2"/>
  <c r="CJ51" i="2" s="1"/>
  <c r="CK49" i="2"/>
  <c r="CK51" i="2" s="1"/>
  <c r="BY51" i="2"/>
  <c r="CA51" i="2"/>
  <c r="CB51" i="2"/>
  <c r="CC51" i="2"/>
  <c r="CG51" i="2"/>
  <c r="CI51" i="2"/>
  <c r="BY83" i="2"/>
  <c r="BZ83" i="2"/>
  <c r="BZ85" i="2" s="1"/>
  <c r="CA83" i="2"/>
  <c r="CB83" i="2"/>
  <c r="CC83" i="2"/>
  <c r="CD83" i="2"/>
  <c r="CD85" i="2" s="1"/>
  <c r="CE83" i="2"/>
  <c r="CF83" i="2"/>
  <c r="CG83" i="2"/>
  <c r="CH83" i="2"/>
  <c r="CH85" i="2" s="1"/>
  <c r="CI83" i="2"/>
  <c r="CJ83" i="2"/>
  <c r="CJ85" i="2" s="1"/>
  <c r="CK83" i="2"/>
  <c r="BY85" i="2"/>
  <c r="CA85" i="2"/>
  <c r="CB85" i="2"/>
  <c r="CC85" i="2"/>
  <c r="CE85" i="2"/>
  <c r="CF85" i="2"/>
  <c r="CG85" i="2"/>
  <c r="CI85" i="2"/>
  <c r="CK85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BV84" i="1"/>
  <c r="BW84" i="1"/>
  <c r="BW87" i="1" s="1"/>
  <c r="BX84" i="1"/>
  <c r="BY84" i="1"/>
  <c r="BY87" i="1" s="1"/>
  <c r="BZ84" i="1"/>
  <c r="CA84" i="1"/>
  <c r="CA87" i="1" s="1"/>
  <c r="CB84" i="1"/>
  <c r="CC84" i="1"/>
  <c r="CC87" i="1" s="1"/>
  <c r="CD84" i="1"/>
  <c r="CE84" i="1"/>
  <c r="CE87" i="1" s="1"/>
  <c r="CF84" i="1"/>
  <c r="CG84" i="1"/>
  <c r="CG87" i="1" s="1"/>
  <c r="BU84" i="1"/>
  <c r="BU87" i="1"/>
  <c r="BV50" i="1"/>
  <c r="BW50" i="1"/>
  <c r="BW52" i="1" s="1"/>
  <c r="BX50" i="1"/>
  <c r="BY50" i="1"/>
  <c r="BY52" i="1" s="1"/>
  <c r="BZ50" i="1"/>
  <c r="CA50" i="1"/>
  <c r="CA52" i="1" s="1"/>
  <c r="CB50" i="1"/>
  <c r="CC50" i="1"/>
  <c r="CC52" i="1" s="1"/>
  <c r="CD50" i="1"/>
  <c r="CE50" i="1"/>
  <c r="CE52" i="1" s="1"/>
  <c r="CF50" i="1"/>
  <c r="CG50" i="1"/>
  <c r="CG52" i="1" s="1"/>
  <c r="BU50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13" i="1"/>
  <c r="BV87" i="1"/>
  <c r="BX87" i="1"/>
  <c r="BZ87" i="1"/>
  <c r="CB87" i="1"/>
  <c r="CD87" i="1"/>
  <c r="CF87" i="1"/>
  <c r="BV52" i="1"/>
  <c r="BX52" i="1"/>
  <c r="BZ52" i="1"/>
  <c r="CB52" i="1"/>
  <c r="CD52" i="1"/>
  <c r="CF52" i="1"/>
  <c r="BU52" i="1"/>
  <c r="CI55" i="4"/>
  <c r="CG55" i="4"/>
  <c r="CE55" i="4"/>
  <c r="CC55" i="4"/>
  <c r="CA55" i="4"/>
  <c r="BY55" i="4"/>
  <c r="CJ53" i="4"/>
  <c r="CH53" i="4"/>
  <c r="CF53" i="4"/>
  <c r="CD53" i="4"/>
  <c r="CB53" i="4"/>
  <c r="BZ53" i="4"/>
  <c r="BX88" i="4"/>
  <c r="CI88" i="4"/>
  <c r="CG88" i="4"/>
  <c r="CE88" i="4"/>
  <c r="CC88" i="4"/>
  <c r="CA88" i="4"/>
  <c r="BY88" i="4"/>
  <c r="BZ90" i="4"/>
  <c r="CB90" i="4"/>
  <c r="CD90" i="4"/>
  <c r="CF90" i="4"/>
  <c r="CH90" i="4"/>
  <c r="CJ90" i="4"/>
  <c r="BX55" i="4"/>
  <c r="BU49" i="6"/>
  <c r="BW49" i="6"/>
  <c r="BY49" i="6"/>
  <c r="CA49" i="6"/>
  <c r="CC49" i="6"/>
  <c r="CE49" i="6"/>
  <c r="BV84" i="6"/>
  <c r="BX84" i="6"/>
  <c r="BZ84" i="6"/>
  <c r="CB84" i="6"/>
  <c r="CD84" i="6"/>
  <c r="CL184" i="5"/>
  <c r="CL183" i="5"/>
  <c r="CL176" i="5"/>
  <c r="CL175" i="5"/>
  <c r="CL189" i="5"/>
  <c r="CL185" i="5"/>
  <c r="CL181" i="5"/>
  <c r="CL177" i="5"/>
  <c r="CL173" i="5"/>
  <c r="CL178" i="5" l="1"/>
  <c r="BT49" i="6"/>
  <c r="CO181" i="7"/>
  <c r="CO168" i="7"/>
  <c r="CO170" i="7"/>
  <c r="CO172" i="7"/>
  <c r="CO174" i="7"/>
  <c r="CO176" i="7"/>
  <c r="CO178" i="7"/>
  <c r="CO180" i="7"/>
  <c r="CL180" i="5"/>
  <c r="CO182" i="7"/>
  <c r="CO183" i="7"/>
  <c r="CO184" i="7"/>
  <c r="CO185" i="7"/>
  <c r="CO186" i="7"/>
  <c r="CO187" i="7"/>
  <c r="CO169" i="7"/>
  <c r="CO171" i="7"/>
  <c r="CO173" i="7"/>
  <c r="CO175" i="7"/>
  <c r="CO177" i="7"/>
  <c r="CO179" i="7"/>
  <c r="CD51" i="7"/>
  <c r="CF51" i="7"/>
  <c r="CH51" i="7"/>
  <c r="CJ51" i="7"/>
  <c r="CL51" i="7"/>
  <c r="CN51" i="7"/>
</calcChain>
</file>

<file path=xl/sharedStrings.xml><?xml version="1.0" encoding="utf-8"?>
<sst xmlns="http://schemas.openxmlformats.org/spreadsheetml/2006/main" count="4253" uniqueCount="339">
  <si>
    <t/>
  </si>
  <si>
    <t xml:space="preserve">   </t>
  </si>
  <si>
    <t xml:space="preserve">         KURSI  MESATAR</t>
  </si>
  <si>
    <t>Kursi</t>
  </si>
  <si>
    <t>(sipas fix.)</t>
  </si>
  <si>
    <t>Jeni Japonez (per 100) (JPY)</t>
  </si>
  <si>
    <t>Sterlina Angleze (GBP)</t>
  </si>
  <si>
    <t>Franga Zvicerane (CHF)</t>
  </si>
  <si>
    <t>E U R O</t>
  </si>
  <si>
    <t>Ari (oz)</t>
  </si>
  <si>
    <t>Argjendi (oz)</t>
  </si>
  <si>
    <t>Dollare Australian (AUD)</t>
  </si>
  <si>
    <t>Dollar Kanadez (CAD)</t>
  </si>
  <si>
    <t>Korona Suedeze (SEK)</t>
  </si>
  <si>
    <t>Korona Norvegjeze (NOK)</t>
  </si>
  <si>
    <t>Korona Daneze (DKK)</t>
  </si>
  <si>
    <t>Spec Drawing RIGH</t>
  </si>
  <si>
    <t>Dollari Amerikan (USD)</t>
  </si>
  <si>
    <t>usd</t>
  </si>
  <si>
    <t xml:space="preserve">         Kurset e Këmbimit</t>
  </si>
  <si>
    <t xml:space="preserve">Lek për njësi </t>
  </si>
  <si>
    <t>Monedhat e huaja</t>
  </si>
  <si>
    <t xml:space="preserve"> të monedhës</t>
  </si>
  <si>
    <t xml:space="preserve"> së huaj</t>
  </si>
  <si>
    <t>leku</t>
  </si>
  <si>
    <t>Kundrejt  një USD</t>
  </si>
  <si>
    <t>Kundrejt një USD</t>
  </si>
  <si>
    <t>Dollari Australian (AUD)</t>
  </si>
  <si>
    <t>Dollari Kanadez (CAD)</t>
  </si>
  <si>
    <t>Spec. Drawing RIGHTS (SDR)</t>
  </si>
  <si>
    <t>Janar ' 2013</t>
  </si>
  <si>
    <t xml:space="preserve">    DT. 03.01.2013</t>
  </si>
  <si>
    <t xml:space="preserve">    DT. 04.01.2013</t>
  </si>
  <si>
    <t xml:space="preserve">    DT. 09.01.2013</t>
  </si>
  <si>
    <t xml:space="preserve">    DT. 10.01.2013</t>
  </si>
  <si>
    <t xml:space="preserve">    DT. 11.01.2013</t>
  </si>
  <si>
    <t xml:space="preserve">    DT. 16.01.2013</t>
  </si>
  <si>
    <t xml:space="preserve">    DT. 17.01.2013</t>
  </si>
  <si>
    <t xml:space="preserve">    DT. 18.01.2013</t>
  </si>
  <si>
    <t xml:space="preserve">    DT. 23.01.2013</t>
  </si>
  <si>
    <t xml:space="preserve">    DT. 24.01.2013</t>
  </si>
  <si>
    <t xml:space="preserve">    DT. 25.01.2013</t>
  </si>
  <si>
    <t xml:space="preserve">    DT. 30.01.2013</t>
  </si>
  <si>
    <t xml:space="preserve">    DT. 31.01.2013</t>
  </si>
  <si>
    <t xml:space="preserve">    DT. 07.01.2013</t>
  </si>
  <si>
    <t xml:space="preserve">    DT. 08.01.2013</t>
  </si>
  <si>
    <t xml:space="preserve">    DT. 14.01.2013</t>
  </si>
  <si>
    <t xml:space="preserve">    DT. 15.01.2013</t>
  </si>
  <si>
    <t xml:space="preserve">    DT.21.01.2013</t>
  </si>
  <si>
    <t xml:space="preserve">    DT. 22.01.2013</t>
  </si>
  <si>
    <t xml:space="preserve">    DT. 28.01.2013</t>
  </si>
  <si>
    <t xml:space="preserve">    DT. 29.01.2013</t>
  </si>
  <si>
    <t>Shkurt ' 2013</t>
  </si>
  <si>
    <t xml:space="preserve">    DT. 01.02.2013</t>
  </si>
  <si>
    <t xml:space="preserve">    DT. 04.02.2013</t>
  </si>
  <si>
    <t xml:space="preserve">    DT. 05.02.2013</t>
  </si>
  <si>
    <t xml:space="preserve">    DT. 06.02.2013</t>
  </si>
  <si>
    <t xml:space="preserve">    DT. 07.02.2013</t>
  </si>
  <si>
    <t xml:space="preserve">    DT. 08.02.2013</t>
  </si>
  <si>
    <t xml:space="preserve">    DT. 11.02.2013</t>
  </si>
  <si>
    <t xml:space="preserve">    DT. 12.02.2013</t>
  </si>
  <si>
    <t xml:space="preserve">    DT. 13.02.2013</t>
  </si>
  <si>
    <t xml:space="preserve">    DT. 14.02.2013</t>
  </si>
  <si>
    <t xml:space="preserve">    DT. 15.02.2013</t>
  </si>
  <si>
    <t xml:space="preserve">    DT. 18.02.2013</t>
  </si>
  <si>
    <t xml:space="preserve">    DT.19.02.2013</t>
  </si>
  <si>
    <t xml:space="preserve">    DT. 20.02.2013</t>
  </si>
  <si>
    <t xml:space="preserve">    DT. 21.02.2013</t>
  </si>
  <si>
    <t xml:space="preserve">    DT. 22.02.2013</t>
  </si>
  <si>
    <t xml:space="preserve">    DT. 25.02.2013</t>
  </si>
  <si>
    <t xml:space="preserve">    DT. 26.02.2013</t>
  </si>
  <si>
    <t xml:space="preserve">    DT. 27.02.2013</t>
  </si>
  <si>
    <t xml:space="preserve">    DT. 28.02.2013</t>
  </si>
  <si>
    <t>YEN</t>
  </si>
  <si>
    <t>GBP</t>
  </si>
  <si>
    <t>SFR</t>
  </si>
  <si>
    <t>EUR</t>
  </si>
  <si>
    <t>Ari</t>
  </si>
  <si>
    <t>ARGJENDI</t>
  </si>
  <si>
    <t>AUD</t>
  </si>
  <si>
    <t>CAD</t>
  </si>
  <si>
    <t>SEK</t>
  </si>
  <si>
    <t>NOK</t>
  </si>
  <si>
    <t>DKK</t>
  </si>
  <si>
    <t>USD</t>
  </si>
  <si>
    <t>SDR</t>
  </si>
  <si>
    <t>Mars ' 2013</t>
  </si>
  <si>
    <t xml:space="preserve">    DT. 01.03.2013</t>
  </si>
  <si>
    <t xml:space="preserve">    DT. 04.03.2013</t>
  </si>
  <si>
    <t xml:space="preserve">    DT. 05.03.2013</t>
  </si>
  <si>
    <t xml:space="preserve">    DT. 06.03.2013</t>
  </si>
  <si>
    <t xml:space="preserve">    DT. 07.03.2013</t>
  </si>
  <si>
    <t xml:space="preserve">    DT. 08.03.2013</t>
  </si>
  <si>
    <t xml:space="preserve">    DT. 11.03.2013</t>
  </si>
  <si>
    <t xml:space="preserve">    DT. 12.03.2013</t>
  </si>
  <si>
    <t xml:space="preserve">    DT. 13.03.2013</t>
  </si>
  <si>
    <t xml:space="preserve">    DT. 15.03.2013</t>
  </si>
  <si>
    <t xml:space="preserve">    DT. 18.03.2013</t>
  </si>
  <si>
    <t xml:space="preserve">    DT. 19.03.2013</t>
  </si>
  <si>
    <t xml:space="preserve">    DT.20.03.2013</t>
  </si>
  <si>
    <t xml:space="preserve">    DT. 21.03.2013</t>
  </si>
  <si>
    <t xml:space="preserve">    DT. 25.03.2013</t>
  </si>
  <si>
    <t xml:space="preserve">    DT. 26.03.2013</t>
  </si>
  <si>
    <t xml:space="preserve">    DT. 27.03.2013</t>
  </si>
  <si>
    <t xml:space="preserve">    DT. 28.03.2013</t>
  </si>
  <si>
    <t xml:space="preserve">    DT. 29.03.2013</t>
  </si>
  <si>
    <t>Prill ' 2013</t>
  </si>
  <si>
    <t xml:space="preserve">    DT. 01.04.2013</t>
  </si>
  <si>
    <t xml:space="preserve">    DT. 02.04.2013</t>
  </si>
  <si>
    <t xml:space="preserve">    DT. 03.04.2013</t>
  </si>
  <si>
    <t xml:space="preserve">    DT. 04.04.2013</t>
  </si>
  <si>
    <t xml:space="preserve">    DT. 05.04.2013</t>
  </si>
  <si>
    <t xml:space="preserve">    DT. 08.04.2013</t>
  </si>
  <si>
    <t xml:space="preserve">    DT.09.04.2013</t>
  </si>
  <si>
    <t xml:space="preserve">    DT. 10.04.2013</t>
  </si>
  <si>
    <t xml:space="preserve">    DT. 11.04.2013</t>
  </si>
  <si>
    <t xml:space="preserve">    DT. 12.04.2013</t>
  </si>
  <si>
    <t xml:space="preserve">    DT. 15.04.2013</t>
  </si>
  <si>
    <t xml:space="preserve">    DT. 16.04.2013</t>
  </si>
  <si>
    <t xml:space="preserve">    DT.17.04.2013</t>
  </si>
  <si>
    <t xml:space="preserve">    DT. 18.04.2013</t>
  </si>
  <si>
    <t xml:space="preserve">    DT. 19.04.2013</t>
  </si>
  <si>
    <t xml:space="preserve">    DT. 22.04.2013</t>
  </si>
  <si>
    <t xml:space="preserve">    DT. 23.04.2013</t>
  </si>
  <si>
    <t xml:space="preserve">    DT. 24.04.2013</t>
  </si>
  <si>
    <t xml:space="preserve">    DT. 25.04.2013</t>
  </si>
  <si>
    <t xml:space="preserve">    DT. 26.04.2013</t>
  </si>
  <si>
    <t xml:space="preserve">    DT. 29.04.2013</t>
  </si>
  <si>
    <t xml:space="preserve">    DT.30.04.2013</t>
  </si>
  <si>
    <t xml:space="preserve"> </t>
  </si>
  <si>
    <t>mesatare</t>
  </si>
  <si>
    <t>KURSI I KEMBIMIT TE LEKUT</t>
  </si>
  <si>
    <t>Maj' 2013</t>
  </si>
  <si>
    <t xml:space="preserve">    DT. 02.05.2013</t>
  </si>
  <si>
    <t xml:space="preserve">    DT. 03.05.2013</t>
  </si>
  <si>
    <t xml:space="preserve">    DT. 06.05.2013</t>
  </si>
  <si>
    <t xml:space="preserve">    DT. 07.05.2013</t>
  </si>
  <si>
    <t xml:space="preserve">    DT. 08.05.2013</t>
  </si>
  <si>
    <t xml:space="preserve">    DT. 09.05.2013</t>
  </si>
  <si>
    <t xml:space="preserve">    DT.10.05.2013</t>
  </si>
  <si>
    <t xml:space="preserve">    DT. 13.05.2013</t>
  </si>
  <si>
    <t xml:space="preserve">    DT. 14.05.2013</t>
  </si>
  <si>
    <t xml:space="preserve">    DT. 15.05.2013</t>
  </si>
  <si>
    <t xml:space="preserve">    DT. 16.05.2013</t>
  </si>
  <si>
    <t xml:space="preserve">    DT. 17.05.2013</t>
  </si>
  <si>
    <t xml:space="preserve">    DT.20.05.2013</t>
  </si>
  <si>
    <t xml:space="preserve">    DT. 21.05.2013</t>
  </si>
  <si>
    <t xml:space="preserve">    DT. 22.05.2013</t>
  </si>
  <si>
    <t xml:space="preserve">    DT. 23.05.2013</t>
  </si>
  <si>
    <t xml:space="preserve">    DT. 24.05.2013</t>
  </si>
  <si>
    <t xml:space="preserve">    DT. 27.05.2013</t>
  </si>
  <si>
    <t xml:space="preserve">    DT. 28.05.2013</t>
  </si>
  <si>
    <t xml:space="preserve">    DT. 29.05.2013</t>
  </si>
  <si>
    <t xml:space="preserve">    DT.30.05.2013</t>
  </si>
  <si>
    <t xml:space="preserve">    DT.31.05.2013</t>
  </si>
  <si>
    <t xml:space="preserve">    DT. 20.05.2013</t>
  </si>
  <si>
    <t>Qershor' 2013</t>
  </si>
  <si>
    <t xml:space="preserve">    DT. 03.06.2013</t>
  </si>
  <si>
    <t xml:space="preserve">    DT. 04.06.2013</t>
  </si>
  <si>
    <t xml:space="preserve">    DT. 05.06.2013</t>
  </si>
  <si>
    <t xml:space="preserve">    DT. 06.06.2013</t>
  </si>
  <si>
    <t xml:space="preserve">    DT. 07.06.2013</t>
  </si>
  <si>
    <t xml:space="preserve">    DT. 10.06.2013</t>
  </si>
  <si>
    <t xml:space="preserve">    DT.11.06.2013</t>
  </si>
  <si>
    <t xml:space="preserve">    DT. 12.06.2013</t>
  </si>
  <si>
    <t xml:space="preserve">    DT. 13.06.2013</t>
  </si>
  <si>
    <t xml:space="preserve">    DT. 14.06.2013</t>
  </si>
  <si>
    <t xml:space="preserve">    DT. 17.06.2013</t>
  </si>
  <si>
    <t xml:space="preserve">    DT. 18.06.2013</t>
  </si>
  <si>
    <t xml:space="preserve">    DT. 19.06.2013</t>
  </si>
  <si>
    <t xml:space="preserve">    DT. 20.06.2013</t>
  </si>
  <si>
    <t xml:space="preserve">    DT. 21.06.2013</t>
  </si>
  <si>
    <t xml:space="preserve">    DT. 24.06.2013</t>
  </si>
  <si>
    <t xml:space="preserve">    DT. 25.06.2013</t>
  </si>
  <si>
    <t xml:space="preserve">    DT. 26.06.2013</t>
  </si>
  <si>
    <t xml:space="preserve">    DT. 27.06.2013</t>
  </si>
  <si>
    <t xml:space="preserve">    DT. 28.06.2013</t>
  </si>
  <si>
    <t xml:space="preserve">    DT. 11.06.2013</t>
  </si>
  <si>
    <t>Jeni Japonez (për 100) (JPY)</t>
  </si>
  <si>
    <t>Korrik' 2013</t>
  </si>
  <si>
    <t xml:space="preserve">    DT. 01.07.2013</t>
  </si>
  <si>
    <t xml:space="preserve">    DT. 02.07.2013</t>
  </si>
  <si>
    <t xml:space="preserve">    DT. 03.07.2013</t>
  </si>
  <si>
    <t xml:space="preserve">    DT. 04.07.2013</t>
  </si>
  <si>
    <t xml:space="preserve">    DT. 05.07.2013</t>
  </si>
  <si>
    <t xml:space="preserve">    DT. 08.07.2013</t>
  </si>
  <si>
    <t xml:space="preserve">    DT.09.07.2013</t>
  </si>
  <si>
    <t xml:space="preserve">    DT. 10.07.2013</t>
  </si>
  <si>
    <t xml:space="preserve">    DT. 11.07.2013</t>
  </si>
  <si>
    <t xml:space="preserve">    DT. 12.07.2013</t>
  </si>
  <si>
    <t xml:space="preserve">    DT. 15.07.2013</t>
  </si>
  <si>
    <t xml:space="preserve">    DT. 16.07.2013</t>
  </si>
  <si>
    <t xml:space="preserve">    DT. 17.07.2013</t>
  </si>
  <si>
    <t xml:space="preserve">    DT. 18.07.2013</t>
  </si>
  <si>
    <t xml:space="preserve">    DT.19.07.2013</t>
  </si>
  <si>
    <t xml:space="preserve">    DT. 22.07.2013</t>
  </si>
  <si>
    <t xml:space="preserve">    DT. 23.07.2013</t>
  </si>
  <si>
    <t xml:space="preserve">    DT. 24.07.2013</t>
  </si>
  <si>
    <t xml:space="preserve">    DT. 25.07.2013</t>
  </si>
  <si>
    <t xml:space="preserve">    DT. 26.07.2013</t>
  </si>
  <si>
    <t xml:space="preserve">    DT. 29.07.2013</t>
  </si>
  <si>
    <t xml:space="preserve">    DT. 30.07.2013</t>
  </si>
  <si>
    <t xml:space="preserve">    DT. 31.07.2013</t>
  </si>
  <si>
    <t>01/07/2013</t>
  </si>
  <si>
    <t>02/07/2013</t>
  </si>
  <si>
    <t>03/07/2013</t>
  </si>
  <si>
    <t>04/07/2013</t>
  </si>
  <si>
    <t>05/07/2013</t>
  </si>
  <si>
    <t>08/07/2013</t>
  </si>
  <si>
    <t>09/07/2013</t>
  </si>
  <si>
    <t>10/07/2013</t>
  </si>
  <si>
    <t>11/07/2013</t>
  </si>
  <si>
    <t>12/07/2013</t>
  </si>
  <si>
    <t>15/07/2013</t>
  </si>
  <si>
    <t>16/07/2013</t>
  </si>
  <si>
    <t>17/07/2013</t>
  </si>
  <si>
    <t>18/07/2013</t>
  </si>
  <si>
    <t>19/07/2013</t>
  </si>
  <si>
    <t>22/07/2013</t>
  </si>
  <si>
    <t>23/07/2013</t>
  </si>
  <si>
    <t>24/07/2013</t>
  </si>
  <si>
    <t>25/07/2013</t>
  </si>
  <si>
    <t>26/07/2013</t>
  </si>
  <si>
    <t>30/07/2013</t>
  </si>
  <si>
    <t>31/07/2013</t>
  </si>
  <si>
    <t>29/07/2013</t>
  </si>
  <si>
    <t>kontrolli</t>
  </si>
  <si>
    <t>average</t>
  </si>
  <si>
    <t>Gusht' 2013</t>
  </si>
  <si>
    <t xml:space="preserve">    DT. 01.08.2013</t>
  </si>
  <si>
    <t xml:space="preserve">    DT. 02.08.2013</t>
  </si>
  <si>
    <t xml:space="preserve">    DT. 05.08.2013</t>
  </si>
  <si>
    <t xml:space="preserve">    DT. 06.08.2013</t>
  </si>
  <si>
    <t xml:space="preserve">    DT. 07.08.2013</t>
  </si>
  <si>
    <t xml:space="preserve">    DT. 09.08.2013</t>
  </si>
  <si>
    <t xml:space="preserve">    DT.12.08.2013</t>
  </si>
  <si>
    <t xml:space="preserve">    DT. 13.08.2013</t>
  </si>
  <si>
    <t xml:space="preserve">    DT. 14.08.2013</t>
  </si>
  <si>
    <t xml:space="preserve">    DT. 15.08.2013</t>
  </si>
  <si>
    <t xml:space="preserve">    DT. 16.08.2013</t>
  </si>
  <si>
    <t xml:space="preserve">    DT. 18.08.2013</t>
  </si>
  <si>
    <t xml:space="preserve">    DT. 20.08.2013</t>
  </si>
  <si>
    <t xml:space="preserve">    DT. 21.08.2013</t>
  </si>
  <si>
    <t xml:space="preserve">    DT.22.08.2013</t>
  </si>
  <si>
    <t xml:space="preserve">    DT. 23.08.2013</t>
  </si>
  <si>
    <t xml:space="preserve">    DT. 26.08.2013</t>
  </si>
  <si>
    <t xml:space="preserve">    DT. 27.08.2013</t>
  </si>
  <si>
    <t xml:space="preserve">    DT. 28.08.2013</t>
  </si>
  <si>
    <t xml:space="preserve">    DT. 29.08.2013</t>
  </si>
  <si>
    <t xml:space="preserve">    DT. 30.08.2013</t>
  </si>
  <si>
    <t xml:space="preserve">    DT. 22.08.2013</t>
  </si>
  <si>
    <t xml:space="preserve">    DT. 12.08.2013</t>
  </si>
  <si>
    <t>Shtator' 2013</t>
  </si>
  <si>
    <t xml:space="preserve">    DT. 02.09.2013</t>
  </si>
  <si>
    <t xml:space="preserve">    DT. 03.09.2013</t>
  </si>
  <si>
    <t xml:space="preserve">    DT. 04.09.2013</t>
  </si>
  <si>
    <t xml:space="preserve">    DT. 06.09.2013</t>
  </si>
  <si>
    <t xml:space="preserve">    DT. 09.09.2013</t>
  </si>
  <si>
    <t xml:space="preserve">    DT. 16.09.2013</t>
  </si>
  <si>
    <t xml:space="preserve">    DT. 18.09.2013</t>
  </si>
  <si>
    <t xml:space="preserve">    DT. 23.09.2013</t>
  </si>
  <si>
    <t xml:space="preserve">    DT. 30.09.2013</t>
  </si>
  <si>
    <t xml:space="preserve">    DT. 05.09.2013</t>
  </si>
  <si>
    <t xml:space="preserve">    DT. 10.09.2013</t>
  </si>
  <si>
    <t xml:space="preserve">    DT. 11.09.2013</t>
  </si>
  <si>
    <t xml:space="preserve">    DT. 12.09.2013</t>
  </si>
  <si>
    <t xml:space="preserve">    DT. 13.09.2013</t>
  </si>
  <si>
    <t xml:space="preserve">    DT. 17.09.2013</t>
  </si>
  <si>
    <t xml:space="preserve">    DT. 19.09.2013</t>
  </si>
  <si>
    <t xml:space="preserve">    DT. 20.09.2013</t>
  </si>
  <si>
    <t xml:space="preserve">    DT. 24.09.2013</t>
  </si>
  <si>
    <t xml:space="preserve">    DT. 25.09.2013</t>
  </si>
  <si>
    <t xml:space="preserve">    DT. 26.09.2013</t>
  </si>
  <si>
    <t xml:space="preserve">    DT. 27.09.2013</t>
  </si>
  <si>
    <t>Tetor' 2013</t>
  </si>
  <si>
    <t xml:space="preserve">    DT. 16.10.2013</t>
  </si>
  <si>
    <t xml:space="preserve">    DT. 17.10.2013</t>
  </si>
  <si>
    <t xml:space="preserve">    DT. 18.10.2013</t>
  </si>
  <si>
    <t xml:space="preserve">    DT. 23.10.2013</t>
  </si>
  <si>
    <t xml:space="preserve">    DT. 24.10.2013</t>
  </si>
  <si>
    <t xml:space="preserve">    DT. 25.10.2013</t>
  </si>
  <si>
    <t xml:space="preserve">    DT. 30.10.2013</t>
  </si>
  <si>
    <t xml:space="preserve">    DT. 01.10.2013</t>
  </si>
  <si>
    <t xml:space="preserve">    DT. 02.10.2013</t>
  </si>
  <si>
    <t xml:space="preserve">    DT. 03.10.2013</t>
  </si>
  <si>
    <t xml:space="preserve">    DT. 04.10.2013</t>
  </si>
  <si>
    <t xml:space="preserve">    DT. 07.10.2013</t>
  </si>
  <si>
    <t xml:space="preserve">    DT. 08.10.2013</t>
  </si>
  <si>
    <t xml:space="preserve">    DT. 09.10.2013</t>
  </si>
  <si>
    <t xml:space="preserve">    DT. 10.10.2013</t>
  </si>
  <si>
    <t xml:space="preserve">    DT. 11.10.2013</t>
  </si>
  <si>
    <t xml:space="preserve">    DT. 14.10.2013</t>
  </si>
  <si>
    <t xml:space="preserve">    DT. 21.10.2013</t>
  </si>
  <si>
    <t xml:space="preserve">    DT. 22.10.2013</t>
  </si>
  <si>
    <t xml:space="preserve">    DT. 28.10.2013</t>
  </si>
  <si>
    <t xml:space="preserve">    DT. 29.10.2013</t>
  </si>
  <si>
    <t xml:space="preserve">    DT. 31.10.2013</t>
  </si>
  <si>
    <t xml:space="preserve">    DT. 01.11.2013</t>
  </si>
  <si>
    <t xml:space="preserve">    DT. 04.11.2013</t>
  </si>
  <si>
    <t xml:space="preserve">    DT. 05.11.2013</t>
  </si>
  <si>
    <t xml:space="preserve">    DT. 06.11.2013</t>
  </si>
  <si>
    <t xml:space="preserve">    DT. 07.11.2013</t>
  </si>
  <si>
    <t xml:space="preserve">    DT. 08.11.2013</t>
  </si>
  <si>
    <t xml:space="preserve">    DT. 11.11.2013</t>
  </si>
  <si>
    <t xml:space="preserve">    DT. 12.11.2013</t>
  </si>
  <si>
    <t xml:space="preserve">    DT. 13.11.2013</t>
  </si>
  <si>
    <t xml:space="preserve">    DT. 14.11.2013</t>
  </si>
  <si>
    <t xml:space="preserve">    DT. 15.11.2013</t>
  </si>
  <si>
    <t xml:space="preserve">    DT. 18.11.2013</t>
  </si>
  <si>
    <t xml:space="preserve">    DT. 19.11.2013</t>
  </si>
  <si>
    <t xml:space="preserve">    DT. 20.11.2013</t>
  </si>
  <si>
    <t xml:space="preserve">    DT. 21.11.2013</t>
  </si>
  <si>
    <t xml:space="preserve">    DT. 22.11.2013</t>
  </si>
  <si>
    <t xml:space="preserve">    DT. 25.11.2013</t>
  </si>
  <si>
    <t xml:space="preserve">    DT. 26.11.2013</t>
  </si>
  <si>
    <t xml:space="preserve">    DT. 27.11.2013</t>
  </si>
  <si>
    <t>Nëntor' 2013</t>
  </si>
  <si>
    <t>Dhjetor' 2013</t>
  </si>
  <si>
    <t xml:space="preserve">    DT. 02.12.2013</t>
  </si>
  <si>
    <t xml:space="preserve">    DT. 03.12.2013</t>
  </si>
  <si>
    <t xml:space="preserve">    DT. 04.12.2013</t>
  </si>
  <si>
    <t xml:space="preserve">    DT. 05.12.2013</t>
  </si>
  <si>
    <t xml:space="preserve">    DT. 06.12.2013</t>
  </si>
  <si>
    <t xml:space="preserve">    DT. 09.12.2013</t>
  </si>
  <si>
    <t xml:space="preserve">    DT. 10.12.2013</t>
  </si>
  <si>
    <t xml:space="preserve">    DT. 11.12.2013</t>
  </si>
  <si>
    <t xml:space="preserve">    DT. 12.12.2013</t>
  </si>
  <si>
    <t xml:space="preserve">    DT. 13.12.2013</t>
  </si>
  <si>
    <t xml:space="preserve">    DT. 16.12.2013</t>
  </si>
  <si>
    <t xml:space="preserve">    DT. 17.12.2013</t>
  </si>
  <si>
    <t xml:space="preserve">    DT. 18.12.2013</t>
  </si>
  <si>
    <t xml:space="preserve">    DT. 19.12.2013</t>
  </si>
  <si>
    <t xml:space="preserve">    DT. 20.12.2013</t>
  </si>
  <si>
    <t xml:space="preserve">    DT. 23.12.2013</t>
  </si>
  <si>
    <t xml:space="preserve">    DT. 24.12.2013</t>
  </si>
  <si>
    <t xml:space="preserve">    DT. 26.12.2013</t>
  </si>
  <si>
    <t xml:space="preserve">    DT. 27.12.2013</t>
  </si>
  <si>
    <t xml:space="preserve">    DT. 30.12.2013</t>
  </si>
  <si>
    <t xml:space="preserve">    DT. 31.12.2013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</si>
</sst>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00_)"/>
    <numFmt numFmtId="165" formatCode="0.0000"/>
    <numFmt numFmtId="166" formatCode="_(* #,##0.0000_);_(* \(#,##0.0000\);_(* &quot;-&quot;??_);_(@_)"/>
    <numFmt numFmtId="167" formatCode="0.00_)"/>
    <numFmt numFmtId="168" formatCode="_(* #,##0_);_(* \(#,##0\);_(* &quot;-&quot;??_);_(@_)"/>
    <numFmt numFmtId="169" formatCode="0.0000_)"/>
    <numFmt numFmtId="170" formatCode="_(* #,##0.00000_);_(* \(#,##0.00000\);_(* &quot;-&quot;??_);_(@_)"/>
  </numFmts>
  <fonts count="29" x14ac:knownFonts="1">
    <font>
      <sz val="10"/>
      <name val="Arial"/>
    </font>
    <font>
      <sz val="10"/>
      <name val="Arial"/>
      <family val="2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name val="Arial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273">
    <xf numFmtId="0" fontId="0" fillId="0" borderId="0" xfId="0"/>
    <xf numFmtId="164" fontId="2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right"/>
    </xf>
    <xf numFmtId="164" fontId="2" fillId="0" borderId="1" xfId="0" applyNumberFormat="1" applyFont="1" applyFill="1" applyBorder="1" applyAlignment="1" applyProtection="1">
      <alignment horizontal="left"/>
    </xf>
    <xf numFmtId="164" fontId="2" fillId="0" borderId="2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 applyProtection="1"/>
    <xf numFmtId="164" fontId="5" fillId="0" borderId="0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Protection="1"/>
    <xf numFmtId="164" fontId="2" fillId="0" borderId="3" xfId="0" applyNumberFormat="1" applyFont="1" applyFill="1" applyBorder="1" applyAlignment="1" applyProtection="1">
      <alignment horizontal="left"/>
    </xf>
    <xf numFmtId="164" fontId="2" fillId="0" borderId="3" xfId="0" applyNumberFormat="1" applyFont="1" applyFill="1" applyBorder="1" applyProtection="1"/>
    <xf numFmtId="164" fontId="5" fillId="0" borderId="1" xfId="0" applyNumberFormat="1" applyFont="1" applyFill="1" applyBorder="1" applyProtection="1"/>
    <xf numFmtId="164" fontId="5" fillId="0" borderId="0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164" fontId="5" fillId="0" borderId="4" xfId="0" applyNumberFormat="1" applyFont="1" applyFill="1" applyBorder="1" applyProtection="1"/>
    <xf numFmtId="164" fontId="5" fillId="0" borderId="5" xfId="0" applyNumberFormat="1" applyFont="1" applyFill="1" applyBorder="1" applyProtection="1"/>
    <xf numFmtId="164" fontId="9" fillId="0" borderId="0" xfId="0" applyNumberFormat="1" applyFont="1" applyFill="1" applyBorder="1" applyProtection="1"/>
    <xf numFmtId="164" fontId="5" fillId="0" borderId="0" xfId="0" applyNumberFormat="1" applyFont="1" applyFill="1" applyBorder="1"/>
    <xf numFmtId="164" fontId="6" fillId="0" borderId="0" xfId="0" applyNumberFormat="1" applyFont="1" applyFill="1" applyBorder="1"/>
    <xf numFmtId="164" fontId="7" fillId="0" borderId="0" xfId="0" applyNumberFormat="1" applyFont="1" applyFill="1" applyBorder="1"/>
    <xf numFmtId="164" fontId="7" fillId="0" borderId="0" xfId="0" applyNumberFormat="1" applyFont="1" applyFill="1"/>
    <xf numFmtId="164" fontId="7" fillId="0" borderId="3" xfId="0" applyNumberFormat="1" applyFont="1" applyFill="1" applyBorder="1"/>
    <xf numFmtId="164" fontId="7" fillId="0" borderId="4" xfId="0" applyNumberFormat="1" applyFont="1" applyFill="1" applyBorder="1"/>
    <xf numFmtId="164" fontId="8" fillId="0" borderId="0" xfId="0" applyNumberFormat="1" applyFont="1" applyFill="1" applyBorder="1"/>
    <xf numFmtId="164" fontId="5" fillId="0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/>
    <xf numFmtId="164" fontId="9" fillId="0" borderId="0" xfId="0" applyNumberFormat="1" applyFont="1" applyFill="1"/>
    <xf numFmtId="164" fontId="7" fillId="0" borderId="1" xfId="0" applyNumberFormat="1" applyFont="1" applyFill="1" applyBorder="1"/>
    <xf numFmtId="164" fontId="8" fillId="0" borderId="0" xfId="0" applyNumberFormat="1" applyFont="1" applyFill="1"/>
    <xf numFmtId="168" fontId="2" fillId="0" borderId="0" xfId="1" applyNumberFormat="1" applyFont="1" applyFill="1" applyBorder="1" applyAlignment="1" applyProtection="1">
      <alignment horizontal="left"/>
    </xf>
    <xf numFmtId="168" fontId="5" fillId="0" borderId="0" xfId="1" applyNumberFormat="1" applyFont="1" applyFill="1" applyBorder="1" applyProtection="1"/>
    <xf numFmtId="168" fontId="5" fillId="0" borderId="3" xfId="1" applyNumberFormat="1" applyFont="1" applyFill="1" applyBorder="1" applyAlignment="1" applyProtection="1">
      <alignment horizontal="left"/>
    </xf>
    <xf numFmtId="168" fontId="2" fillId="0" borderId="0" xfId="1" applyNumberFormat="1" applyFont="1" applyFill="1" applyBorder="1" applyProtection="1"/>
    <xf numFmtId="168" fontId="5" fillId="0" borderId="4" xfId="1" applyNumberFormat="1" applyFont="1" applyFill="1" applyBorder="1" applyProtection="1"/>
    <xf numFmtId="168" fontId="5" fillId="0" borderId="0" xfId="1" applyNumberFormat="1" applyFont="1" applyFill="1" applyBorder="1" applyAlignment="1" applyProtection="1">
      <alignment horizontal="left"/>
    </xf>
    <xf numFmtId="168" fontId="2" fillId="0" borderId="3" xfId="1" applyNumberFormat="1" applyFont="1" applyFill="1" applyBorder="1" applyProtection="1"/>
    <xf numFmtId="168" fontId="6" fillId="0" borderId="0" xfId="1" applyNumberFormat="1" applyFont="1" applyFill="1"/>
    <xf numFmtId="168" fontId="7" fillId="0" borderId="0" xfId="1" applyNumberFormat="1" applyFont="1" applyFill="1"/>
    <xf numFmtId="167" fontId="5" fillId="0" borderId="0" xfId="0" applyNumberFormat="1" applyFont="1" applyFill="1" applyBorder="1" applyProtection="1"/>
    <xf numFmtId="167" fontId="5" fillId="0" borderId="0" xfId="0" applyNumberFormat="1" applyFont="1" applyFill="1" applyBorder="1" applyAlignment="1" applyProtection="1">
      <alignment horizontal="right"/>
    </xf>
    <xf numFmtId="167" fontId="5" fillId="0" borderId="3" xfId="0" applyNumberFormat="1" applyFont="1" applyFill="1" applyBorder="1" applyProtection="1"/>
    <xf numFmtId="166" fontId="5" fillId="0" borderId="0" xfId="1" applyNumberFormat="1" applyFont="1" applyFill="1" applyBorder="1" applyProtection="1"/>
    <xf numFmtId="166" fontId="5" fillId="0" borderId="3" xfId="1" applyNumberFormat="1" applyFont="1" applyFill="1" applyBorder="1" applyProtection="1"/>
    <xf numFmtId="164" fontId="5" fillId="0" borderId="4" xfId="0" applyNumberFormat="1" applyFont="1" applyFill="1" applyBorder="1" applyAlignment="1" applyProtection="1">
      <alignment horizontal="center"/>
    </xf>
    <xf numFmtId="168" fontId="5" fillId="0" borderId="0" xfId="1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4" fontId="7" fillId="0" borderId="0" xfId="0" applyNumberFormat="1" applyFont="1" applyFill="1" applyAlignment="1"/>
    <xf numFmtId="164" fontId="6" fillId="0" borderId="0" xfId="0" applyNumberFormat="1" applyFont="1" applyFill="1" applyBorder="1" applyProtection="1"/>
    <xf numFmtId="164" fontId="6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/>
    <xf numFmtId="164" fontId="10" fillId="0" borderId="0" xfId="0" applyNumberFormat="1" applyFont="1" applyFill="1" applyBorder="1" applyAlignment="1" applyProtection="1">
      <alignment horizontal="left"/>
    </xf>
    <xf numFmtId="43" fontId="6" fillId="0" borderId="0" xfId="1" applyFont="1" applyFill="1"/>
    <xf numFmtId="43" fontId="7" fillId="0" borderId="0" xfId="1" applyFont="1" applyFill="1" applyBorder="1"/>
    <xf numFmtId="43" fontId="7" fillId="0" borderId="0" xfId="1" applyFont="1" applyFill="1"/>
    <xf numFmtId="43" fontId="5" fillId="0" borderId="0" xfId="1" applyFont="1" applyFill="1" applyBorder="1" applyProtection="1"/>
    <xf numFmtId="0" fontId="0" fillId="0" borderId="0" xfId="0" applyFill="1"/>
    <xf numFmtId="43" fontId="6" fillId="0" borderId="0" xfId="1" applyFont="1" applyFill="1" applyBorder="1"/>
    <xf numFmtId="43" fontId="2" fillId="0" borderId="0" xfId="1" applyFont="1" applyFill="1" applyBorder="1" applyProtection="1"/>
    <xf numFmtId="43" fontId="2" fillId="0" borderId="0" xfId="1" applyFont="1" applyFill="1" applyBorder="1" applyAlignment="1" applyProtection="1">
      <alignment horizontal="left"/>
    </xf>
    <xf numFmtId="43" fontId="9" fillId="0" borderId="0" xfId="1" applyFont="1" applyFill="1" applyBorder="1" applyProtection="1"/>
    <xf numFmtId="43" fontId="6" fillId="0" borderId="0" xfId="1" applyFont="1" applyFill="1" applyBorder="1" applyProtection="1"/>
    <xf numFmtId="43" fontId="3" fillId="0" borderId="0" xfId="1" applyFont="1" applyFill="1" applyBorder="1" applyAlignment="1" applyProtection="1">
      <alignment horizontal="left"/>
    </xf>
    <xf numFmtId="43" fontId="5" fillId="0" borderId="0" xfId="1" applyFont="1" applyFill="1" applyBorder="1" applyAlignment="1" applyProtection="1">
      <alignment horizontal="center"/>
    </xf>
    <xf numFmtId="43" fontId="5" fillId="0" borderId="0" xfId="1" applyFont="1" applyFill="1" applyBorder="1"/>
    <xf numFmtId="43" fontId="9" fillId="0" borderId="0" xfId="1" applyFont="1" applyFill="1" applyBorder="1"/>
    <xf numFmtId="43" fontId="9" fillId="0" borderId="0" xfId="1" applyFont="1" applyFill="1"/>
    <xf numFmtId="43" fontId="5" fillId="0" borderId="0" xfId="1" applyNumberFormat="1" applyFont="1" applyFill="1" applyBorder="1" applyProtection="1"/>
    <xf numFmtId="43" fontId="5" fillId="0" borderId="3" xfId="1" applyNumberFormat="1" applyFont="1" applyFill="1" applyBorder="1" applyProtection="1"/>
    <xf numFmtId="167" fontId="6" fillId="0" borderId="0" xfId="0" applyNumberFormat="1" applyFont="1" applyFill="1" applyBorder="1" applyProtection="1"/>
    <xf numFmtId="0" fontId="11" fillId="0" borderId="0" xfId="0" applyFont="1"/>
    <xf numFmtId="165" fontId="2" fillId="0" borderId="0" xfId="1" applyNumberFormat="1" applyFont="1" applyFill="1" applyBorder="1" applyProtection="1"/>
    <xf numFmtId="165" fontId="3" fillId="0" borderId="0" xfId="0" applyNumberFormat="1" applyFont="1" applyFill="1" applyBorder="1" applyAlignment="1" applyProtection="1">
      <alignment horizontal="left"/>
    </xf>
    <xf numFmtId="165" fontId="5" fillId="0" borderId="0" xfId="0" applyNumberFormat="1" applyFont="1" applyFill="1" applyBorder="1" applyProtection="1"/>
    <xf numFmtId="165" fontId="9" fillId="0" borderId="0" xfId="0" applyNumberFormat="1" applyFont="1" applyFill="1" applyBorder="1" applyProtection="1"/>
    <xf numFmtId="165" fontId="6" fillId="0" borderId="0" xfId="0" applyNumberFormat="1" applyFont="1" applyFill="1" applyBorder="1" applyProtection="1"/>
    <xf numFmtId="165" fontId="7" fillId="0" borderId="0" xfId="0" applyNumberFormat="1" applyFont="1" applyFill="1" applyBorder="1"/>
    <xf numFmtId="165" fontId="7" fillId="0" borderId="0" xfId="0" applyNumberFormat="1" applyFont="1" applyFill="1"/>
    <xf numFmtId="165" fontId="5" fillId="0" borderId="0" xfId="1" applyNumberFormat="1" applyFont="1" applyFill="1" applyBorder="1"/>
    <xf numFmtId="165" fontId="5" fillId="0" borderId="0" xfId="0" applyNumberFormat="1" applyFont="1" applyFill="1" applyBorder="1"/>
    <xf numFmtId="165" fontId="9" fillId="0" borderId="0" xfId="0" applyNumberFormat="1" applyFont="1" applyFill="1" applyBorder="1"/>
    <xf numFmtId="165" fontId="6" fillId="0" borderId="0" xfId="1" applyNumberFormat="1" applyFont="1" applyFill="1"/>
    <xf numFmtId="165" fontId="6" fillId="0" borderId="0" xfId="0" applyNumberFormat="1" applyFont="1" applyFill="1" applyBorder="1"/>
    <xf numFmtId="165" fontId="6" fillId="0" borderId="0" xfId="0" applyNumberFormat="1" applyFont="1" applyFill="1"/>
    <xf numFmtId="165" fontId="9" fillId="0" borderId="0" xfId="0" applyNumberFormat="1" applyFont="1" applyFill="1"/>
    <xf numFmtId="165" fontId="6" fillId="0" borderId="1" xfId="0" applyNumberFormat="1" applyFont="1" applyFill="1" applyBorder="1"/>
    <xf numFmtId="165" fontId="5" fillId="0" borderId="0" xfId="0" applyNumberFormat="1" applyFont="1" applyFill="1"/>
    <xf numFmtId="165" fontId="7" fillId="0" borderId="0" xfId="1" applyNumberFormat="1" applyFont="1" applyFill="1"/>
    <xf numFmtId="165" fontId="7" fillId="0" borderId="1" xfId="0" applyNumberFormat="1" applyFont="1" applyFill="1" applyBorder="1"/>
    <xf numFmtId="165" fontId="8" fillId="0" borderId="0" xfId="0" applyNumberFormat="1" applyFont="1" applyFill="1"/>
    <xf numFmtId="164" fontId="17" fillId="0" borderId="0" xfId="0" applyNumberFormat="1" applyFont="1" applyFill="1" applyBorder="1"/>
    <xf numFmtId="43" fontId="18" fillId="0" borderId="0" xfId="1" applyFont="1" applyFill="1" applyBorder="1"/>
    <xf numFmtId="164" fontId="18" fillId="0" borderId="0" xfId="0" applyNumberFormat="1" applyFont="1" applyFill="1" applyBorder="1"/>
    <xf numFmtId="164" fontId="17" fillId="0" borderId="0" xfId="0" applyNumberFormat="1" applyFont="1" applyFill="1" applyBorder="1" applyProtection="1"/>
    <xf numFmtId="164" fontId="19" fillId="0" borderId="0" xfId="0" applyNumberFormat="1" applyFont="1" applyFill="1" applyBorder="1" applyAlignment="1" applyProtection="1">
      <alignment horizontal="left"/>
    </xf>
    <xf numFmtId="164" fontId="17" fillId="0" borderId="0" xfId="0" applyNumberFormat="1" applyFont="1" applyFill="1" applyBorder="1" applyAlignment="1" applyProtection="1">
      <alignment horizontal="center"/>
    </xf>
    <xf numFmtId="43" fontId="18" fillId="0" borderId="0" xfId="1" applyFont="1" applyFill="1" applyBorder="1" applyAlignment="1"/>
    <xf numFmtId="164" fontId="18" fillId="0" borderId="0" xfId="0" applyNumberFormat="1" applyFont="1" applyFill="1" applyBorder="1" applyAlignment="1"/>
    <xf numFmtId="43" fontId="18" fillId="0" borderId="0" xfId="1" applyFont="1" applyFill="1" applyBorder="1" applyProtection="1"/>
    <xf numFmtId="164" fontId="17" fillId="0" borderId="0" xfId="1" applyNumberFormat="1" applyFont="1" applyFill="1" applyBorder="1" applyProtection="1"/>
    <xf numFmtId="164" fontId="17" fillId="0" borderId="0" xfId="0" applyNumberFormat="1" applyFont="1" applyFill="1" applyBorder="1" applyAlignment="1" applyProtection="1">
      <alignment horizontal="right"/>
    </xf>
    <xf numFmtId="43" fontId="17" fillId="0" borderId="0" xfId="1" applyFont="1" applyFill="1" applyBorder="1" applyProtection="1"/>
    <xf numFmtId="43" fontId="17" fillId="0" borderId="0" xfId="1" applyFont="1" applyFill="1" applyBorder="1"/>
    <xf numFmtId="43" fontId="17" fillId="0" borderId="0" xfId="1" applyNumberFormat="1" applyFont="1" applyFill="1" applyBorder="1" applyProtection="1"/>
    <xf numFmtId="2" fontId="17" fillId="0" borderId="0" xfId="0" applyNumberFormat="1" applyFont="1" applyFill="1" applyBorder="1" applyProtection="1"/>
    <xf numFmtId="0" fontId="20" fillId="0" borderId="0" xfId="0" applyFont="1"/>
    <xf numFmtId="165" fontId="17" fillId="0" borderId="0" xfId="1" applyNumberFormat="1" applyFont="1" applyFill="1" applyBorder="1" applyProtection="1"/>
    <xf numFmtId="165" fontId="17" fillId="0" borderId="0" xfId="0" applyNumberFormat="1" applyFont="1" applyFill="1" applyBorder="1" applyProtection="1"/>
    <xf numFmtId="165" fontId="18" fillId="0" borderId="0" xfId="0" applyNumberFormat="1" applyFont="1" applyFill="1" applyBorder="1"/>
    <xf numFmtId="165" fontId="17" fillId="0" borderId="0" xfId="1" applyNumberFormat="1" applyFont="1" applyFill="1" applyBorder="1"/>
    <xf numFmtId="165" fontId="18" fillId="0" borderId="0" xfId="1" applyNumberFormat="1" applyFont="1" applyFill="1" applyBorder="1"/>
    <xf numFmtId="164" fontId="10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 applyProtection="1">
      <alignment horizontal="right"/>
    </xf>
    <xf numFmtId="0" fontId="11" fillId="0" borderId="0" xfId="0" applyFont="1" applyFill="1"/>
    <xf numFmtId="164" fontId="2" fillId="0" borderId="3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>
      <alignment horizontal="left"/>
    </xf>
    <xf numFmtId="168" fontId="5" fillId="0" borderId="0" xfId="1" applyNumberFormat="1" applyFont="1" applyFill="1" applyBorder="1"/>
    <xf numFmtId="164" fontId="9" fillId="0" borderId="0" xfId="0" applyNumberFormat="1" applyFont="1" applyFill="1" applyBorder="1"/>
    <xf numFmtId="164" fontId="6" fillId="0" borderId="1" xfId="0" applyNumberFormat="1" applyFont="1" applyFill="1" applyBorder="1"/>
    <xf numFmtId="164" fontId="5" fillId="0" borderId="0" xfId="0" applyNumberFormat="1" applyFont="1" applyFill="1"/>
    <xf numFmtId="164" fontId="21" fillId="0" borderId="0" xfId="0" applyNumberFormat="1" applyFont="1" applyFill="1" applyBorder="1"/>
    <xf numFmtId="43" fontId="22" fillId="0" borderId="0" xfId="1" applyFont="1" applyFill="1" applyBorder="1"/>
    <xf numFmtId="164" fontId="22" fillId="0" borderId="0" xfId="0" applyNumberFormat="1" applyFont="1" applyFill="1" applyBorder="1"/>
    <xf numFmtId="164" fontId="23" fillId="0" borderId="0" xfId="0" applyNumberFormat="1" applyFont="1" applyFill="1" applyBorder="1" applyAlignment="1" applyProtection="1">
      <alignment horizontal="left"/>
    </xf>
    <xf numFmtId="164" fontId="21" fillId="0" borderId="0" xfId="0" applyNumberFormat="1" applyFont="1" applyFill="1" applyBorder="1" applyProtection="1"/>
    <xf numFmtId="164" fontId="23" fillId="0" borderId="0" xfId="0" applyNumberFormat="1" applyFont="1" applyFill="1" applyBorder="1" applyAlignment="1" applyProtection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 applyProtection="1">
      <alignment horizontal="center"/>
    </xf>
    <xf numFmtId="164" fontId="22" fillId="0" borderId="0" xfId="0" applyNumberFormat="1" applyFont="1" applyFill="1" applyBorder="1" applyAlignment="1"/>
    <xf numFmtId="167" fontId="21" fillId="0" borderId="0" xfId="0" applyNumberFormat="1" applyFont="1" applyFill="1" applyBorder="1" applyProtection="1"/>
    <xf numFmtId="167" fontId="21" fillId="0" borderId="0" xfId="0" applyNumberFormat="1" applyFont="1" applyFill="1" applyBorder="1" applyAlignment="1" applyProtection="1">
      <alignment horizontal="right"/>
    </xf>
    <xf numFmtId="43" fontId="21" fillId="0" borderId="0" xfId="1" applyFont="1" applyFill="1" applyBorder="1" applyProtection="1"/>
    <xf numFmtId="43" fontId="21" fillId="0" borderId="0" xfId="1" applyFont="1" applyFill="1"/>
    <xf numFmtId="164" fontId="21" fillId="0" borderId="0" xfId="0" applyNumberFormat="1" applyFont="1" applyFill="1"/>
    <xf numFmtId="164" fontId="22" fillId="0" borderId="0" xfId="0" applyNumberFormat="1" applyFont="1" applyFill="1"/>
    <xf numFmtId="0" fontId="24" fillId="0" borderId="0" xfId="0" applyFont="1"/>
    <xf numFmtId="0" fontId="24" fillId="0" borderId="0" xfId="0" applyFont="1" applyFill="1"/>
    <xf numFmtId="43" fontId="25" fillId="0" borderId="0" xfId="1" applyFont="1" applyFill="1" applyBorder="1"/>
    <xf numFmtId="43" fontId="25" fillId="0" borderId="0" xfId="1" applyFont="1" applyFill="1" applyBorder="1" applyProtection="1"/>
    <xf numFmtId="43" fontId="25" fillId="0" borderId="0" xfId="1" applyFont="1" applyFill="1" applyBorder="1" applyAlignment="1" applyProtection="1">
      <alignment horizontal="center"/>
    </xf>
    <xf numFmtId="43" fontId="26" fillId="0" borderId="0" xfId="1" applyFont="1" applyFill="1" applyBorder="1"/>
    <xf numFmtId="43" fontId="26" fillId="0" borderId="0" xfId="1" applyFont="1" applyFill="1"/>
    <xf numFmtId="39" fontId="6" fillId="0" borderId="0" xfId="1" applyNumberFormat="1" applyFont="1" applyFill="1"/>
    <xf numFmtId="39" fontId="6" fillId="0" borderId="0" xfId="1" applyNumberFormat="1" applyFont="1" applyFill="1" applyBorder="1"/>
    <xf numFmtId="39" fontId="9" fillId="0" borderId="0" xfId="1" applyNumberFormat="1" applyFont="1" applyFill="1"/>
    <xf numFmtId="39" fontId="21" fillId="0" borderId="0" xfId="1" applyNumberFormat="1" applyFont="1" applyFill="1"/>
    <xf numFmtId="39" fontId="21" fillId="0" borderId="0" xfId="1" applyNumberFormat="1" applyFont="1" applyFill="1" applyBorder="1" applyProtection="1"/>
    <xf numFmtId="39" fontId="5" fillId="0" borderId="0" xfId="1" applyNumberFormat="1" applyFont="1" applyFill="1" applyBorder="1" applyProtection="1"/>
    <xf numFmtId="39" fontId="5" fillId="0" borderId="0" xfId="1" applyNumberFormat="1" applyFont="1" applyFill="1" applyBorder="1" applyAlignment="1" applyProtection="1">
      <alignment horizontal="center"/>
    </xf>
    <xf numFmtId="39" fontId="7" fillId="0" borderId="0" xfId="1" applyNumberFormat="1" applyFont="1" applyFill="1" applyBorder="1"/>
    <xf numFmtId="39" fontId="7" fillId="0" borderId="0" xfId="1" applyNumberFormat="1" applyFont="1" applyFill="1"/>
    <xf numFmtId="167" fontId="17" fillId="0" borderId="0" xfId="0" applyNumberFormat="1" applyFont="1" applyFill="1" applyBorder="1" applyProtection="1"/>
    <xf numFmtId="43" fontId="18" fillId="0" borderId="0" xfId="1" applyFont="1" applyFill="1"/>
    <xf numFmtId="39" fontId="17" fillId="0" borderId="0" xfId="1" applyNumberFormat="1" applyFont="1" applyFill="1" applyBorder="1"/>
    <xf numFmtId="39" fontId="17" fillId="0" borderId="0" xfId="1" applyNumberFormat="1" applyFont="1" applyFill="1" applyBorder="1" applyProtection="1"/>
    <xf numFmtId="164" fontId="2" fillId="0" borderId="3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43" fontId="5" fillId="0" borderId="0" xfId="1" applyFont="1" applyFill="1" applyBorder="1" applyAlignment="1" applyProtection="1">
      <alignment horizontal="right"/>
    </xf>
    <xf numFmtId="169" fontId="17" fillId="0" borderId="0" xfId="0" applyNumberFormat="1" applyFont="1" applyFill="1" applyBorder="1" applyProtection="1"/>
    <xf numFmtId="43" fontId="12" fillId="0" borderId="0" xfId="1" applyFont="1" applyFill="1" applyBorder="1" applyProtection="1"/>
    <xf numFmtId="43" fontId="12" fillId="0" borderId="0" xfId="1" applyFont="1" applyFill="1" applyBorder="1" applyAlignment="1" applyProtection="1">
      <alignment horizontal="left"/>
    </xf>
    <xf numFmtId="43" fontId="13" fillId="0" borderId="0" xfId="1" applyFont="1" applyFill="1" applyBorder="1" applyProtection="1"/>
    <xf numFmtId="43" fontId="14" fillId="0" borderId="0" xfId="1" applyFont="1" applyFill="1" applyBorder="1" applyProtection="1"/>
    <xf numFmtId="43" fontId="15" fillId="0" borderId="0" xfId="1" applyFont="1" applyFill="1" applyBorder="1" applyProtection="1"/>
    <xf numFmtId="43" fontId="13" fillId="0" borderId="0" xfId="1" applyFont="1" applyFill="1" applyBorder="1" applyAlignment="1" applyProtection="1">
      <alignment horizontal="center"/>
    </xf>
    <xf numFmtId="43" fontId="13" fillId="0" borderId="0" xfId="1" applyFont="1" applyFill="1" applyBorder="1"/>
    <xf numFmtId="43" fontId="14" fillId="0" borderId="0" xfId="1" applyFont="1" applyFill="1" applyBorder="1"/>
    <xf numFmtId="43" fontId="15" fillId="0" borderId="0" xfId="1" applyFont="1" applyFill="1"/>
    <xf numFmtId="43" fontId="15" fillId="0" borderId="0" xfId="1" applyFont="1" applyFill="1" applyBorder="1"/>
    <xf numFmtId="43" fontId="14" fillId="0" borderId="0" xfId="1" applyFont="1" applyFill="1"/>
    <xf numFmtId="43" fontId="27" fillId="0" borderId="0" xfId="1" applyFont="1" applyFill="1"/>
    <xf numFmtId="43" fontId="27" fillId="0" borderId="0" xfId="1" applyFont="1" applyFill="1" applyBorder="1"/>
    <xf numFmtId="43" fontId="27" fillId="0" borderId="0" xfId="1" applyFont="1" applyFill="1" applyBorder="1" applyProtection="1"/>
    <xf numFmtId="43" fontId="27" fillId="0" borderId="0" xfId="1" applyFont="1" applyFill="1" applyBorder="1" applyAlignment="1" applyProtection="1">
      <alignment horizontal="center"/>
    </xf>
    <xf numFmtId="43" fontId="28" fillId="0" borderId="0" xfId="1" applyFont="1" applyFill="1" applyBorder="1" applyProtection="1"/>
    <xf numFmtId="168" fontId="28" fillId="0" borderId="0" xfId="1" applyNumberFormat="1" applyFont="1" applyFill="1"/>
    <xf numFmtId="43" fontId="28" fillId="0" borderId="0" xfId="1" applyFont="1" applyFill="1" applyBorder="1"/>
    <xf numFmtId="168" fontId="18" fillId="0" borderId="0" xfId="1" applyNumberFormat="1" applyFont="1" applyFill="1"/>
    <xf numFmtId="164" fontId="18" fillId="0" borderId="0" xfId="0" applyNumberFormat="1" applyFont="1" applyFill="1"/>
    <xf numFmtId="43" fontId="28" fillId="0" borderId="0" xfId="1" applyFont="1" applyFill="1"/>
    <xf numFmtId="164" fontId="17" fillId="0" borderId="0" xfId="0" applyNumberFormat="1" applyFont="1" applyFill="1" applyBorder="1"/>
    <xf numFmtId="164" fontId="18" fillId="0" borderId="0" xfId="0" applyNumberFormat="1" applyFont="1" applyFill="1" applyBorder="1"/>
    <xf numFmtId="164" fontId="17" fillId="0" borderId="0" xfId="0" applyNumberFormat="1" applyFont="1" applyFill="1" applyBorder="1" applyProtection="1"/>
    <xf numFmtId="164" fontId="19" fillId="0" borderId="0" xfId="0" applyNumberFormat="1" applyFont="1" applyFill="1" applyBorder="1" applyAlignment="1" applyProtection="1">
      <alignment horizontal="left"/>
    </xf>
    <xf numFmtId="164" fontId="17" fillId="0" borderId="0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Border="1" applyAlignment="1"/>
    <xf numFmtId="2" fontId="17" fillId="0" borderId="0" xfId="0" applyNumberFormat="1" applyFont="1" applyFill="1" applyBorder="1" applyProtection="1"/>
    <xf numFmtId="0" fontId="20" fillId="0" borderId="0" xfId="0" applyFont="1"/>
    <xf numFmtId="164" fontId="18" fillId="0" borderId="0" xfId="0" applyNumberFormat="1" applyFont="1" applyFill="1"/>
    <xf numFmtId="164" fontId="5" fillId="2" borderId="0" xfId="0" applyNumberFormat="1" applyFont="1" applyFill="1" applyBorder="1" applyProtection="1"/>
    <xf numFmtId="168" fontId="2" fillId="0" borderId="0" xfId="3" applyNumberFormat="1" applyFont="1" applyFill="1" applyBorder="1" applyAlignment="1" applyProtection="1">
      <alignment horizontal="left"/>
    </xf>
    <xf numFmtId="168" fontId="5" fillId="0" borderId="0" xfId="3" applyNumberFormat="1" applyFont="1" applyFill="1" applyBorder="1" applyProtection="1"/>
    <xf numFmtId="168" fontId="5" fillId="0" borderId="3" xfId="3" applyNumberFormat="1" applyFont="1" applyFill="1" applyBorder="1" applyAlignment="1" applyProtection="1">
      <alignment horizontal="left"/>
    </xf>
    <xf numFmtId="168" fontId="2" fillId="0" borderId="0" xfId="3" applyNumberFormat="1" applyFont="1" applyFill="1" applyBorder="1" applyProtection="1"/>
    <xf numFmtId="168" fontId="5" fillId="0" borderId="4" xfId="3" applyNumberFormat="1" applyFont="1" applyFill="1" applyBorder="1" applyProtection="1"/>
    <xf numFmtId="168" fontId="5" fillId="0" borderId="0" xfId="3" applyNumberFormat="1" applyFont="1" applyFill="1" applyBorder="1" applyAlignment="1" applyProtection="1">
      <alignment horizontal="left"/>
    </xf>
    <xf numFmtId="168" fontId="2" fillId="0" borderId="3" xfId="3" applyNumberFormat="1" applyFont="1" applyFill="1" applyBorder="1" applyProtection="1"/>
    <xf numFmtId="168" fontId="6" fillId="0" borderId="0" xfId="3" applyNumberFormat="1" applyFont="1" applyFill="1"/>
    <xf numFmtId="168" fontId="7" fillId="0" borderId="0" xfId="3" applyNumberFormat="1" applyFont="1" applyFill="1"/>
    <xf numFmtId="166" fontId="5" fillId="0" borderId="0" xfId="3" applyNumberFormat="1" applyFont="1" applyFill="1" applyBorder="1" applyProtection="1"/>
    <xf numFmtId="166" fontId="5" fillId="0" borderId="3" xfId="3" applyNumberFormat="1" applyFont="1" applyFill="1" applyBorder="1" applyProtection="1"/>
    <xf numFmtId="168" fontId="5" fillId="0" borderId="0" xfId="3" applyNumberFormat="1" applyFont="1" applyFill="1" applyBorder="1" applyAlignment="1" applyProtection="1"/>
    <xf numFmtId="43" fontId="6" fillId="0" borderId="0" xfId="3" applyFont="1" applyFill="1"/>
    <xf numFmtId="43" fontId="7" fillId="0" borderId="0" xfId="3" applyFont="1" applyFill="1" applyBorder="1"/>
    <xf numFmtId="43" fontId="7" fillId="0" borderId="0" xfId="3" applyFont="1" applyFill="1"/>
    <xf numFmtId="43" fontId="5" fillId="0" borderId="0" xfId="3" applyFont="1" applyFill="1" applyBorder="1" applyProtection="1"/>
    <xf numFmtId="43" fontId="6" fillId="0" borderId="0" xfId="3" applyFont="1" applyFill="1" applyBorder="1"/>
    <xf numFmtId="43" fontId="2" fillId="0" borderId="0" xfId="3" applyFont="1" applyFill="1" applyBorder="1" applyProtection="1"/>
    <xf numFmtId="43" fontId="2" fillId="0" borderId="0" xfId="3" applyFont="1" applyFill="1" applyBorder="1" applyAlignment="1" applyProtection="1">
      <alignment horizontal="left"/>
    </xf>
    <xf numFmtId="43" fontId="9" fillId="0" borderId="0" xfId="3" applyFont="1" applyFill="1" applyBorder="1" applyProtection="1"/>
    <xf numFmtId="43" fontId="6" fillId="0" borderId="0" xfId="3" applyFont="1" applyFill="1" applyBorder="1" applyProtection="1"/>
    <xf numFmtId="43" fontId="3" fillId="0" borderId="0" xfId="3" applyFont="1" applyFill="1" applyBorder="1" applyAlignment="1" applyProtection="1">
      <alignment horizontal="left"/>
    </xf>
    <xf numFmtId="43" fontId="5" fillId="0" borderId="0" xfId="3" applyFont="1" applyFill="1" applyBorder="1" applyAlignment="1" applyProtection="1">
      <alignment horizontal="center"/>
    </xf>
    <xf numFmtId="43" fontId="5" fillId="0" borderId="0" xfId="3" applyFont="1" applyFill="1" applyBorder="1"/>
    <xf numFmtId="43" fontId="9" fillId="0" borderId="0" xfId="3" applyFont="1" applyFill="1" applyBorder="1"/>
    <xf numFmtId="43" fontId="9" fillId="0" borderId="0" xfId="3" applyFont="1" applyFill="1"/>
    <xf numFmtId="43" fontId="5" fillId="0" borderId="0" xfId="3" applyNumberFormat="1" applyFont="1" applyFill="1" applyBorder="1" applyProtection="1"/>
    <xf numFmtId="43" fontId="5" fillId="0" borderId="3" xfId="3" applyNumberFormat="1" applyFont="1" applyFill="1" applyBorder="1" applyProtection="1"/>
    <xf numFmtId="168" fontId="5" fillId="0" borderId="0" xfId="3" applyNumberFormat="1" applyFont="1" applyFill="1" applyBorder="1"/>
    <xf numFmtId="43" fontId="15" fillId="0" borderId="0" xfId="3" applyFont="1" applyFill="1" applyBorder="1" applyProtection="1"/>
    <xf numFmtId="43" fontId="15" fillId="0" borderId="0" xfId="3" applyFont="1" applyFill="1"/>
    <xf numFmtId="43" fontId="15" fillId="0" borderId="0" xfId="3" applyFont="1" applyFill="1" applyBorder="1"/>
    <xf numFmtId="0" fontId="20" fillId="0" borderId="0" xfId="0" applyFont="1" applyAlignment="1">
      <alignment horizontal="right"/>
    </xf>
    <xf numFmtId="166" fontId="28" fillId="0" borderId="0" xfId="3" applyNumberFormat="1" applyFont="1" applyFill="1" applyBorder="1" applyProtection="1"/>
    <xf numFmtId="167" fontId="5" fillId="0" borderId="0" xfId="4" applyNumberFormat="1" applyFont="1" applyFill="1" applyBorder="1" applyProtection="1"/>
    <xf numFmtId="167" fontId="5" fillId="0" borderId="0" xfId="4" applyNumberFormat="1" applyFont="1" applyFill="1" applyBorder="1" applyAlignment="1" applyProtection="1">
      <alignment horizontal="right"/>
    </xf>
    <xf numFmtId="167" fontId="5" fillId="0" borderId="3" xfId="4" applyNumberFormat="1" applyFont="1" applyFill="1" applyBorder="1" applyProtection="1"/>
    <xf numFmtId="43" fontId="18" fillId="0" borderId="0" xfId="3" applyFont="1" applyFill="1" applyBorder="1"/>
    <xf numFmtId="43" fontId="18" fillId="0" borderId="0" xfId="3" applyFont="1" applyFill="1" applyBorder="1" applyAlignment="1"/>
    <xf numFmtId="43" fontId="18" fillId="0" borderId="0" xfId="3" applyFont="1" applyFill="1" applyBorder="1" applyProtection="1"/>
    <xf numFmtId="164" fontId="17" fillId="0" borderId="0" xfId="3" applyNumberFormat="1" applyFont="1" applyFill="1" applyBorder="1" applyProtection="1"/>
    <xf numFmtId="43" fontId="17" fillId="0" borderId="0" xfId="3" applyFont="1" applyFill="1" applyBorder="1" applyProtection="1"/>
    <xf numFmtId="43" fontId="17" fillId="0" borderId="0" xfId="3" applyFont="1" applyFill="1" applyBorder="1"/>
    <xf numFmtId="43" fontId="18" fillId="0" borderId="0" xfId="3" applyFont="1" applyFill="1"/>
    <xf numFmtId="43" fontId="28" fillId="0" borderId="0" xfId="3" applyFont="1" applyFill="1" applyBorder="1" applyProtection="1"/>
    <xf numFmtId="168" fontId="28" fillId="0" borderId="0" xfId="3" applyNumberFormat="1" applyFont="1" applyFill="1"/>
    <xf numFmtId="43" fontId="28" fillId="0" borderId="0" xfId="3" applyFont="1" applyFill="1" applyBorder="1"/>
    <xf numFmtId="168" fontId="18" fillId="0" borderId="0" xfId="3" applyNumberFormat="1" applyFont="1" applyFill="1"/>
    <xf numFmtId="164" fontId="19" fillId="0" borderId="0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Protection="1"/>
    <xf numFmtId="164" fontId="18" fillId="0" borderId="0" xfId="1" applyNumberFormat="1" applyFont="1" applyFill="1" applyBorder="1" applyProtection="1"/>
    <xf numFmtId="43" fontId="20" fillId="0" borderId="0" xfId="1" applyFont="1" applyFill="1" applyBorder="1" applyProtection="1"/>
    <xf numFmtId="168" fontId="20" fillId="0" borderId="0" xfId="1" applyNumberFormat="1" applyFont="1" applyFill="1"/>
    <xf numFmtId="43" fontId="20" fillId="0" borderId="0" xfId="1" applyFont="1" applyFill="1" applyBorder="1"/>
    <xf numFmtId="43" fontId="17" fillId="0" borderId="0" xfId="1" applyFont="1" applyFill="1"/>
    <xf numFmtId="164" fontId="17" fillId="0" borderId="0" xfId="0" applyNumberFormat="1" applyFont="1" applyFill="1"/>
    <xf numFmtId="2" fontId="18" fillId="0" borderId="0" xfId="0" applyNumberFormat="1" applyFont="1" applyFill="1" applyBorder="1" applyProtection="1"/>
    <xf numFmtId="0" fontId="20" fillId="0" borderId="0" xfId="0" applyFont="1" applyFill="1"/>
    <xf numFmtId="166" fontId="20" fillId="0" borderId="0" xfId="1" applyNumberFormat="1" applyFont="1" applyFill="1" applyBorder="1" applyProtection="1"/>
    <xf numFmtId="166" fontId="20" fillId="0" borderId="0" xfId="1" applyNumberFormat="1" applyFont="1" applyFill="1" applyBorder="1"/>
    <xf numFmtId="166" fontId="18" fillId="0" borderId="0" xfId="1" applyNumberFormat="1" applyFont="1" applyFill="1" applyBorder="1"/>
    <xf numFmtId="164" fontId="2" fillId="0" borderId="3" xfId="0" applyNumberFormat="1" applyFont="1" applyFill="1" applyBorder="1" applyAlignment="1" applyProtection="1">
      <alignment horizontal="center"/>
    </xf>
    <xf numFmtId="0" fontId="1" fillId="0" borderId="0" xfId="0" applyFont="1" applyFill="1"/>
    <xf numFmtId="170" fontId="18" fillId="0" borderId="0" xfId="1" applyNumberFormat="1" applyFont="1" applyFill="1" applyBorder="1"/>
    <xf numFmtId="170" fontId="18" fillId="0" borderId="0" xfId="1" applyNumberFormat="1" applyFont="1" applyFill="1"/>
    <xf numFmtId="170" fontId="18" fillId="0" borderId="0" xfId="1" applyNumberFormat="1" applyFont="1" applyFill="1" applyBorder="1" applyAlignment="1"/>
    <xf numFmtId="170" fontId="20" fillId="0" borderId="0" xfId="1" applyNumberFormat="1" applyFont="1" applyFill="1" applyBorder="1" applyProtection="1"/>
    <xf numFmtId="170" fontId="20" fillId="0" borderId="0" xfId="1" applyNumberFormat="1" applyFont="1" applyFill="1" applyBorder="1"/>
    <xf numFmtId="170" fontId="20" fillId="0" borderId="0" xfId="1" applyNumberFormat="1" applyFont="1" applyFill="1"/>
    <xf numFmtId="166" fontId="20" fillId="3" borderId="0" xfId="1" applyNumberFormat="1" applyFont="1" applyFill="1" applyBorder="1" applyProtection="1"/>
    <xf numFmtId="170" fontId="17" fillId="0" borderId="0" xfId="1" applyNumberFormat="1" applyFont="1" applyFill="1" applyBorder="1"/>
    <xf numFmtId="164" fontId="2" fillId="0" borderId="3" xfId="0" applyNumberFormat="1" applyFont="1" applyFill="1" applyBorder="1" applyAlignment="1" applyProtection="1">
      <alignment horizontal="center"/>
    </xf>
    <xf numFmtId="164" fontId="2" fillId="0" borderId="3" xfId="0" applyNumberFormat="1" applyFont="1" applyFill="1" applyBorder="1" applyAlignment="1" applyProtection="1">
      <alignment horizontal="center"/>
    </xf>
    <xf numFmtId="164" fontId="2" fillId="0" borderId="3" xfId="0" applyNumberFormat="1" applyFont="1" applyFill="1" applyBorder="1" applyAlignment="1" applyProtection="1">
      <alignment horizontal="center"/>
    </xf>
    <xf numFmtId="166" fontId="6" fillId="0" borderId="0" xfId="1" applyNumberFormat="1" applyFont="1" applyFill="1" applyBorder="1" applyProtection="1"/>
    <xf numFmtId="164" fontId="2" fillId="0" borderId="3" xfId="0" applyNumberFormat="1" applyFont="1" applyFill="1" applyBorder="1" applyAlignment="1" applyProtection="1">
      <alignment horizontal="center"/>
    </xf>
    <xf numFmtId="164" fontId="2" fillId="0" borderId="3" xfId="0" applyNumberFormat="1" applyFont="1" applyFill="1" applyBorder="1" applyAlignment="1" applyProtection="1">
      <alignment horizontal="center"/>
    </xf>
    <xf numFmtId="43" fontId="5" fillId="0" borderId="3" xfId="1" applyFont="1" applyFill="1" applyBorder="1" applyProtection="1"/>
    <xf numFmtId="170" fontId="17" fillId="0" borderId="0" xfId="1" applyNumberFormat="1" applyFont="1" applyFill="1" applyBorder="1" applyProtection="1"/>
    <xf numFmtId="164" fontId="2" fillId="0" borderId="3" xfId="0" applyNumberFormat="1" applyFont="1" applyFill="1" applyBorder="1" applyAlignment="1" applyProtection="1">
      <alignment horizontal="center"/>
    </xf>
    <xf numFmtId="164" fontId="2" fillId="0" borderId="3" xfId="0" applyNumberFormat="1" applyFont="1" applyFill="1" applyBorder="1" applyAlignment="1" applyProtection="1">
      <alignment horizontal="center" vertical="center"/>
    </xf>
  </cellXfs>
  <cellStyles count="5">
    <cellStyle name="Comma" xfId="1" builtinId="3"/>
    <cellStyle name="Comma 2" xfId="2"/>
    <cellStyle name="Comma 3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87"/>
  <sheetViews>
    <sheetView zoomScale="85" zoomScaleNormal="85" workbookViewId="0">
      <pane xSplit="2" ySplit="11" topLeftCell="BJ12" activePane="bottomRight" state="frozen"/>
      <selection pane="topRight" activeCell="C1" sqref="C1"/>
      <selection pane="bottomLeft" activeCell="A12" sqref="A12"/>
      <selection pane="bottomRight" activeCell="BO32" sqref="BO32"/>
    </sheetView>
  </sheetViews>
  <sheetFormatPr defaultColWidth="13.28515625" defaultRowHeight="15.95" customHeight="1" x14ac:dyDescent="0.2"/>
  <cols>
    <col min="1" max="1" width="7.85546875" style="37" customWidth="1"/>
    <col min="2" max="2" width="31.42578125" style="27" customWidth="1"/>
    <col min="3" max="3" width="23.42578125" style="20" customWidth="1"/>
    <col min="4" max="4" width="16.28515625" style="20" customWidth="1"/>
    <col min="5" max="5" width="12.28515625" style="20" customWidth="1"/>
    <col min="6" max="6" width="20.28515625" style="20" customWidth="1"/>
    <col min="7" max="7" width="18.42578125" style="20" customWidth="1"/>
    <col min="8" max="8" width="8" style="20" customWidth="1"/>
    <col min="9" max="9" width="22.42578125" style="20" customWidth="1"/>
    <col min="10" max="10" width="16.140625" style="20" customWidth="1"/>
    <col min="11" max="11" width="7.85546875" style="20" customWidth="1"/>
    <col min="12" max="12" width="17.28515625" style="20" customWidth="1"/>
    <col min="13" max="13" width="15.5703125" style="20" customWidth="1"/>
    <col min="14" max="14" width="8" style="20" customWidth="1"/>
    <col min="15" max="15" width="19.5703125" style="20" customWidth="1"/>
    <col min="16" max="16" width="18.42578125" style="20" customWidth="1"/>
    <col min="17" max="17" width="8.140625" style="20" customWidth="1"/>
    <col min="18" max="18" width="17.28515625" style="20" customWidth="1"/>
    <col min="19" max="19" width="22" style="20" customWidth="1"/>
    <col min="20" max="20" width="8.42578125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8" style="20" customWidth="1"/>
    <col min="30" max="30" width="17.85546875" style="20" customWidth="1"/>
    <col min="31" max="31" width="16.570312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7.140625" style="20" customWidth="1"/>
    <col min="45" max="45" width="22.7109375" style="20" customWidth="1"/>
    <col min="46" max="46" width="20.7109375" style="20" customWidth="1"/>
    <col min="47" max="47" width="9.42578125" style="20" customWidth="1"/>
    <col min="48" max="48" width="19.7109375" style="20" customWidth="1"/>
    <col min="49" max="49" width="14.42578125" style="20" customWidth="1"/>
    <col min="50" max="50" width="8.5703125" style="20" customWidth="1"/>
    <col min="51" max="51" width="21.42578125" style="20" customWidth="1"/>
    <col min="52" max="52" width="15.28515625" style="20" customWidth="1"/>
    <col min="53" max="53" width="9" style="20" customWidth="1"/>
    <col min="54" max="54" width="19.5703125" style="20" customWidth="1"/>
    <col min="55" max="55" width="15.28515625" style="20" customWidth="1"/>
    <col min="56" max="56" width="8.5703125" style="20" customWidth="1"/>
    <col min="57" max="57" width="20.5703125" style="20" customWidth="1"/>
    <col min="58" max="58" width="21.7109375" style="20" customWidth="1"/>
    <col min="59" max="59" width="10.42578125" style="20" customWidth="1"/>
    <col min="60" max="60" width="21.28515625" style="20" customWidth="1"/>
    <col min="61" max="61" width="21.42578125" style="20" customWidth="1"/>
    <col min="62" max="62" width="10.28515625" style="20" customWidth="1"/>
    <col min="63" max="63" width="22.85546875" style="20" customWidth="1"/>
    <col min="64" max="64" width="21.7109375" style="20" customWidth="1"/>
    <col min="65" max="65" width="12" style="20" customWidth="1"/>
    <col min="66" max="66" width="19.5703125" style="28" customWidth="1"/>
    <col min="67" max="67" width="22.42578125" style="28" customWidth="1"/>
    <col min="68" max="68" width="22.42578125" style="20" customWidth="1"/>
    <col min="69" max="69" width="10.7109375" style="19" customWidth="1"/>
    <col min="70" max="70" width="22.5703125" style="19" customWidth="1"/>
    <col min="71" max="71" width="14.140625" style="91" customWidth="1"/>
    <col min="72" max="72" width="19" style="91" customWidth="1"/>
    <col min="73" max="73" width="19.5703125" style="91" customWidth="1"/>
    <col min="74" max="74" width="13.140625" style="91" customWidth="1"/>
    <col min="75" max="75" width="13.28515625" style="91" customWidth="1"/>
    <col min="76" max="76" width="13.28515625" style="90" customWidth="1"/>
    <col min="77" max="77" width="17.7109375" style="91" customWidth="1"/>
    <col min="78" max="87" width="13.28515625" style="91" customWidth="1"/>
    <col min="88" max="168" width="13.28515625" style="19" customWidth="1"/>
    <col min="169" max="16384" width="13.28515625" style="20"/>
  </cols>
  <sheetData>
    <row r="1" spans="1:168" ht="15.95" customHeight="1" x14ac:dyDescent="0.25">
      <c r="A1" s="29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17"/>
      <c r="BO1" s="17"/>
      <c r="BP1" s="18"/>
      <c r="BQ1" s="18"/>
      <c r="BR1" s="18"/>
      <c r="BS1" s="89"/>
      <c r="BT1" s="89"/>
      <c r="BU1" s="89"/>
      <c r="BV1" s="89"/>
      <c r="BW1" s="89"/>
      <c r="BX1" s="89"/>
      <c r="BY1" s="90"/>
    </row>
    <row r="2" spans="1:168" ht="15.95" customHeight="1" x14ac:dyDescent="0.25">
      <c r="A2" s="29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17"/>
      <c r="BO2" s="17"/>
      <c r="BP2" s="18"/>
      <c r="BQ2" s="18"/>
      <c r="BR2" s="18"/>
      <c r="BS2" s="89"/>
      <c r="BT2" s="89"/>
      <c r="BU2" s="89"/>
      <c r="BV2" s="89"/>
      <c r="BW2" s="89"/>
      <c r="BX2" s="89"/>
      <c r="BY2" s="90"/>
    </row>
    <row r="3" spans="1:168" ht="15.95" customHeight="1" x14ac:dyDescent="0.25">
      <c r="A3" s="30"/>
      <c r="B3" s="2" t="s">
        <v>30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5"/>
      <c r="BO3" s="5"/>
      <c r="BP3" s="50"/>
      <c r="BQ3" s="50"/>
      <c r="BR3" s="47"/>
      <c r="BS3" s="92"/>
      <c r="BT3" s="92"/>
      <c r="BU3" s="92"/>
      <c r="BV3" s="92"/>
      <c r="BW3" s="89"/>
      <c r="BX3" s="89"/>
      <c r="BY3" s="90"/>
    </row>
    <row r="4" spans="1:168" s="21" customFormat="1" ht="15.95" customHeight="1" thickBot="1" x14ac:dyDescent="0.3">
      <c r="A4" s="31" t="s">
        <v>1</v>
      </c>
      <c r="B4" s="8"/>
      <c r="C4" s="9" t="s">
        <v>31</v>
      </c>
      <c r="D4" s="9"/>
      <c r="E4" s="10"/>
      <c r="F4" s="9" t="s">
        <v>32</v>
      </c>
      <c r="G4" s="9"/>
      <c r="H4" s="10"/>
      <c r="I4" s="9" t="s">
        <v>44</v>
      </c>
      <c r="J4" s="9"/>
      <c r="K4" s="9"/>
      <c r="L4" s="9" t="s">
        <v>45</v>
      </c>
      <c r="M4" s="9"/>
      <c r="N4" s="10"/>
      <c r="O4" s="9" t="s">
        <v>33</v>
      </c>
      <c r="P4" s="9"/>
      <c r="Q4" s="10"/>
      <c r="R4" s="9" t="s">
        <v>34</v>
      </c>
      <c r="S4" s="9"/>
      <c r="T4" s="9"/>
      <c r="U4" s="9" t="s">
        <v>35</v>
      </c>
      <c r="V4" s="9"/>
      <c r="W4" s="9"/>
      <c r="X4" s="9" t="s">
        <v>46</v>
      </c>
      <c r="Y4" s="9"/>
      <c r="Z4" s="10"/>
      <c r="AA4" s="9" t="s">
        <v>47</v>
      </c>
      <c r="AB4" s="9"/>
      <c r="AC4" s="10"/>
      <c r="AD4" s="9" t="s">
        <v>36</v>
      </c>
      <c r="AE4" s="9"/>
      <c r="AF4" s="10"/>
      <c r="AG4" s="9" t="s">
        <v>37</v>
      </c>
      <c r="AH4" s="9"/>
      <c r="AI4" s="10"/>
      <c r="AJ4" s="9" t="s">
        <v>38</v>
      </c>
      <c r="AK4" s="9"/>
      <c r="AL4" s="10"/>
      <c r="AM4" s="9" t="s">
        <v>48</v>
      </c>
      <c r="AN4" s="9"/>
      <c r="AO4" s="10"/>
      <c r="AP4" s="9" t="s">
        <v>49</v>
      </c>
      <c r="AQ4" s="9"/>
      <c r="AR4" s="10"/>
      <c r="AS4" s="9" t="s">
        <v>39</v>
      </c>
      <c r="AT4" s="9"/>
      <c r="AU4" s="10"/>
      <c r="AV4" s="9" t="s">
        <v>40</v>
      </c>
      <c r="AW4" s="9"/>
      <c r="AX4" s="10"/>
      <c r="AY4" s="9" t="s">
        <v>41</v>
      </c>
      <c r="AZ4" s="9"/>
      <c r="BA4" s="9"/>
      <c r="BB4" s="9" t="s">
        <v>50</v>
      </c>
      <c r="BC4" s="9"/>
      <c r="BD4" s="9"/>
      <c r="BE4" s="9" t="s">
        <v>51</v>
      </c>
      <c r="BF4" s="9"/>
      <c r="BG4" s="9"/>
      <c r="BH4" s="9" t="s">
        <v>42</v>
      </c>
      <c r="BI4" s="9"/>
      <c r="BJ4" s="9"/>
      <c r="BK4" s="271" t="s">
        <v>43</v>
      </c>
      <c r="BL4" s="271"/>
      <c r="BM4" s="9"/>
      <c r="BN4" s="271" t="s">
        <v>2</v>
      </c>
      <c r="BO4" s="271"/>
      <c r="BP4" s="110"/>
      <c r="BQ4" s="111"/>
      <c r="BR4" s="50"/>
      <c r="BS4" s="93"/>
      <c r="BT4" s="93"/>
      <c r="BU4" s="93"/>
      <c r="BV4" s="93"/>
      <c r="BW4" s="93"/>
      <c r="BX4" s="92"/>
      <c r="BY4" s="90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</row>
    <row r="5" spans="1:168" ht="15.95" customHeight="1" thickTop="1" x14ac:dyDescent="0.25">
      <c r="A5" s="30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12"/>
      <c r="BO5" s="12"/>
      <c r="BP5" s="48"/>
      <c r="BQ5" s="48"/>
      <c r="BR5" s="47"/>
      <c r="BS5" s="92"/>
      <c r="BT5" s="92"/>
      <c r="BU5" s="92"/>
      <c r="BV5" s="92"/>
      <c r="BW5" s="92"/>
      <c r="BX5" s="92"/>
      <c r="BY5" s="90"/>
    </row>
    <row r="6" spans="1:168" ht="15.6" customHeight="1" x14ac:dyDescent="0.25">
      <c r="A6" s="30"/>
      <c r="B6" s="11"/>
      <c r="C6" s="12"/>
      <c r="D6" s="12" t="s">
        <v>3</v>
      </c>
      <c r="E6" s="6"/>
      <c r="F6" s="12"/>
      <c r="G6" s="12" t="s">
        <v>3</v>
      </c>
      <c r="H6" s="6"/>
      <c r="I6" s="12"/>
      <c r="J6" s="12" t="s">
        <v>3</v>
      </c>
      <c r="K6" s="6"/>
      <c r="L6" s="12"/>
      <c r="M6" s="12" t="s">
        <v>3</v>
      </c>
      <c r="N6" s="6"/>
      <c r="O6" s="12"/>
      <c r="P6" s="12" t="s">
        <v>3</v>
      </c>
      <c r="Q6" s="6"/>
      <c r="R6" s="12"/>
      <c r="S6" s="12" t="s">
        <v>3</v>
      </c>
      <c r="T6" s="6"/>
      <c r="U6" s="12"/>
      <c r="V6" s="12" t="s">
        <v>3</v>
      </c>
      <c r="W6" s="6"/>
      <c r="X6" s="12"/>
      <c r="Y6" s="12" t="s">
        <v>3</v>
      </c>
      <c r="Z6" s="6"/>
      <c r="AA6" s="12"/>
      <c r="AB6" s="12" t="s">
        <v>3</v>
      </c>
      <c r="AC6" s="6"/>
      <c r="AD6" s="12"/>
      <c r="AE6" s="12" t="s">
        <v>3</v>
      </c>
      <c r="AF6" s="6"/>
      <c r="AG6" s="12"/>
      <c r="AH6" s="12" t="s">
        <v>3</v>
      </c>
      <c r="AI6" s="6"/>
      <c r="AJ6" s="12"/>
      <c r="AK6" s="12" t="s">
        <v>3</v>
      </c>
      <c r="AL6" s="6"/>
      <c r="AM6" s="12"/>
      <c r="AN6" s="12" t="s">
        <v>3</v>
      </c>
      <c r="AO6" s="6"/>
      <c r="AP6" s="12"/>
      <c r="AQ6" s="12" t="s">
        <v>3</v>
      </c>
      <c r="AR6" s="6"/>
      <c r="AS6" s="12"/>
      <c r="AT6" s="12" t="s">
        <v>3</v>
      </c>
      <c r="AU6" s="6"/>
      <c r="AV6" s="12"/>
      <c r="AW6" s="12" t="s">
        <v>3</v>
      </c>
      <c r="AX6" s="6"/>
      <c r="AY6" s="12"/>
      <c r="AZ6" s="12" t="s">
        <v>3</v>
      </c>
      <c r="BA6" s="6"/>
      <c r="BB6" s="12"/>
      <c r="BC6" s="12" t="s">
        <v>3</v>
      </c>
      <c r="BD6" s="6"/>
      <c r="BE6" s="12"/>
      <c r="BF6" s="12" t="s">
        <v>3</v>
      </c>
      <c r="BG6" s="6"/>
      <c r="BI6" s="12" t="s">
        <v>3</v>
      </c>
      <c r="BJ6" s="6"/>
      <c r="BK6" s="12"/>
      <c r="BL6" s="12" t="s">
        <v>3</v>
      </c>
      <c r="BM6" s="6"/>
      <c r="BN6" s="12"/>
      <c r="BO6" s="12" t="s">
        <v>3</v>
      </c>
      <c r="BP6" s="48"/>
      <c r="BQ6" s="48"/>
      <c r="BR6" s="47"/>
      <c r="BS6" s="92"/>
      <c r="BT6" s="92"/>
      <c r="BU6" s="92"/>
      <c r="BV6" s="92"/>
      <c r="BW6" s="92"/>
      <c r="BX6" s="92"/>
      <c r="BY6" s="90"/>
    </row>
    <row r="7" spans="1:168" ht="15.95" customHeight="1" x14ac:dyDescent="0.25">
      <c r="A7" s="32"/>
      <c r="B7" s="11"/>
      <c r="C7" s="12" t="s">
        <v>3</v>
      </c>
      <c r="D7" s="12" t="s">
        <v>20</v>
      </c>
      <c r="E7" s="12"/>
      <c r="F7" s="12" t="s">
        <v>3</v>
      </c>
      <c r="G7" s="12" t="s">
        <v>20</v>
      </c>
      <c r="H7" s="12"/>
      <c r="I7" s="12" t="s">
        <v>3</v>
      </c>
      <c r="J7" s="12" t="s">
        <v>20</v>
      </c>
      <c r="K7" s="12"/>
      <c r="L7" s="12" t="s">
        <v>3</v>
      </c>
      <c r="M7" s="12" t="s">
        <v>20</v>
      </c>
      <c r="N7" s="12"/>
      <c r="O7" s="12" t="s">
        <v>3</v>
      </c>
      <c r="P7" s="12" t="s">
        <v>20</v>
      </c>
      <c r="Q7" s="12"/>
      <c r="R7" s="12" t="s">
        <v>3</v>
      </c>
      <c r="S7" s="12" t="s">
        <v>20</v>
      </c>
      <c r="T7" s="12"/>
      <c r="U7" s="12" t="s">
        <v>3</v>
      </c>
      <c r="V7" s="12" t="s">
        <v>20</v>
      </c>
      <c r="W7" s="12"/>
      <c r="X7" s="12" t="s">
        <v>3</v>
      </c>
      <c r="Y7" s="12" t="s">
        <v>20</v>
      </c>
      <c r="Z7" s="12"/>
      <c r="AA7" s="12" t="s">
        <v>3</v>
      </c>
      <c r="AB7" s="12" t="s">
        <v>20</v>
      </c>
      <c r="AC7" s="12"/>
      <c r="AD7" s="12" t="s">
        <v>3</v>
      </c>
      <c r="AE7" s="12" t="s">
        <v>20</v>
      </c>
      <c r="AF7" s="12"/>
      <c r="AG7" s="12" t="s">
        <v>3</v>
      </c>
      <c r="AH7" s="12" t="s">
        <v>20</v>
      </c>
      <c r="AI7" s="12"/>
      <c r="AJ7" s="12" t="s">
        <v>3</v>
      </c>
      <c r="AK7" s="12" t="s">
        <v>20</v>
      </c>
      <c r="AL7" s="12"/>
      <c r="AM7" s="12" t="s">
        <v>3</v>
      </c>
      <c r="AN7" s="12" t="s">
        <v>20</v>
      </c>
      <c r="AO7" s="12"/>
      <c r="AP7" s="12" t="s">
        <v>3</v>
      </c>
      <c r="AQ7" s="12" t="s">
        <v>20</v>
      </c>
      <c r="AR7" s="12"/>
      <c r="AS7" s="12" t="s">
        <v>3</v>
      </c>
      <c r="AT7" s="12" t="s">
        <v>20</v>
      </c>
      <c r="AU7" s="12"/>
      <c r="AV7" s="12" t="s">
        <v>3</v>
      </c>
      <c r="AW7" s="12" t="s">
        <v>20</v>
      </c>
      <c r="AX7" s="12"/>
      <c r="AY7" s="12" t="s">
        <v>3</v>
      </c>
      <c r="AZ7" s="12" t="s">
        <v>20</v>
      </c>
      <c r="BA7" s="12"/>
      <c r="BB7" s="12" t="s">
        <v>3</v>
      </c>
      <c r="BC7" s="12" t="s">
        <v>20</v>
      </c>
      <c r="BD7" s="12"/>
      <c r="BE7" s="12" t="s">
        <v>3</v>
      </c>
      <c r="BF7" s="12" t="s">
        <v>20</v>
      </c>
      <c r="BG7" s="12"/>
      <c r="BH7" s="12" t="s">
        <v>3</v>
      </c>
      <c r="BI7" s="12" t="s">
        <v>20</v>
      </c>
      <c r="BJ7" s="12"/>
      <c r="BK7" s="12" t="s">
        <v>3</v>
      </c>
      <c r="BL7" s="12" t="s">
        <v>20</v>
      </c>
      <c r="BM7" s="12"/>
      <c r="BN7" s="12" t="s">
        <v>3</v>
      </c>
      <c r="BO7" s="12" t="s">
        <v>20</v>
      </c>
      <c r="BP7" s="48"/>
      <c r="BQ7" s="48"/>
      <c r="BR7" s="48"/>
      <c r="BS7" s="94"/>
      <c r="BT7" s="94"/>
      <c r="BU7" s="94"/>
      <c r="BV7" s="94"/>
      <c r="BW7" s="94"/>
      <c r="BX7" s="94"/>
      <c r="BY7" s="90"/>
    </row>
    <row r="8" spans="1:168" ht="15.95" customHeight="1" x14ac:dyDescent="0.25">
      <c r="A8" s="30"/>
      <c r="B8" s="13" t="s">
        <v>21</v>
      </c>
      <c r="C8" s="12" t="s">
        <v>25</v>
      </c>
      <c r="D8" s="12" t="s">
        <v>22</v>
      </c>
      <c r="E8" s="12"/>
      <c r="F8" s="12" t="s">
        <v>25</v>
      </c>
      <c r="G8" s="12" t="s">
        <v>22</v>
      </c>
      <c r="H8" s="12"/>
      <c r="I8" s="12" t="s">
        <v>25</v>
      </c>
      <c r="J8" s="12" t="s">
        <v>22</v>
      </c>
      <c r="K8" s="12"/>
      <c r="L8" s="12" t="s">
        <v>25</v>
      </c>
      <c r="M8" s="12" t="s">
        <v>22</v>
      </c>
      <c r="N8" s="12"/>
      <c r="O8" s="12" t="s">
        <v>25</v>
      </c>
      <c r="P8" s="12" t="s">
        <v>22</v>
      </c>
      <c r="Q8" s="12"/>
      <c r="R8" s="12" t="s">
        <v>25</v>
      </c>
      <c r="S8" s="12" t="s">
        <v>22</v>
      </c>
      <c r="T8" s="12"/>
      <c r="U8" s="12" t="s">
        <v>25</v>
      </c>
      <c r="V8" s="12" t="s">
        <v>22</v>
      </c>
      <c r="W8" s="12"/>
      <c r="X8" s="12" t="s">
        <v>25</v>
      </c>
      <c r="Y8" s="12" t="s">
        <v>22</v>
      </c>
      <c r="Z8" s="12"/>
      <c r="AA8" s="12" t="s">
        <v>25</v>
      </c>
      <c r="AB8" s="12" t="s">
        <v>22</v>
      </c>
      <c r="AC8" s="12"/>
      <c r="AD8" s="12" t="s">
        <v>25</v>
      </c>
      <c r="AE8" s="12" t="s">
        <v>22</v>
      </c>
      <c r="AF8" s="12"/>
      <c r="AG8" s="12" t="s">
        <v>25</v>
      </c>
      <c r="AH8" s="12" t="s">
        <v>22</v>
      </c>
      <c r="AI8" s="12"/>
      <c r="AJ8" s="12" t="s">
        <v>25</v>
      </c>
      <c r="AK8" s="12" t="s">
        <v>22</v>
      </c>
      <c r="AL8" s="12"/>
      <c r="AM8" s="12" t="s">
        <v>25</v>
      </c>
      <c r="AN8" s="12" t="s">
        <v>22</v>
      </c>
      <c r="AO8" s="12"/>
      <c r="AP8" s="12" t="s">
        <v>25</v>
      </c>
      <c r="AQ8" s="12" t="s">
        <v>22</v>
      </c>
      <c r="AR8" s="12"/>
      <c r="AS8" s="12" t="s">
        <v>25</v>
      </c>
      <c r="AT8" s="12" t="s">
        <v>22</v>
      </c>
      <c r="AU8" s="12"/>
      <c r="AV8" s="12" t="s">
        <v>25</v>
      </c>
      <c r="AW8" s="12" t="s">
        <v>22</v>
      </c>
      <c r="AX8" s="12"/>
      <c r="AY8" s="12" t="s">
        <v>25</v>
      </c>
      <c r="AZ8" s="12" t="s">
        <v>22</v>
      </c>
      <c r="BA8" s="12"/>
      <c r="BB8" s="12" t="s">
        <v>25</v>
      </c>
      <c r="BC8" s="12" t="s">
        <v>22</v>
      </c>
      <c r="BD8" s="12"/>
      <c r="BE8" s="12" t="s">
        <v>26</v>
      </c>
      <c r="BF8" s="12" t="s">
        <v>22</v>
      </c>
      <c r="BG8" s="12"/>
      <c r="BH8" s="12" t="s">
        <v>26</v>
      </c>
      <c r="BI8" s="12" t="s">
        <v>22</v>
      </c>
      <c r="BJ8" s="12"/>
      <c r="BK8" s="12" t="s">
        <v>26</v>
      </c>
      <c r="BL8" s="12" t="s">
        <v>22</v>
      </c>
      <c r="BM8" s="12"/>
      <c r="BN8" s="12" t="s">
        <v>26</v>
      </c>
      <c r="BO8" s="12" t="s">
        <v>22</v>
      </c>
      <c r="BP8" s="48"/>
      <c r="BQ8" s="48"/>
      <c r="BR8" s="48"/>
      <c r="BS8" s="94"/>
      <c r="BT8" s="94"/>
      <c r="BU8" s="94"/>
      <c r="BV8" s="94"/>
      <c r="BW8" s="94"/>
      <c r="BX8" s="94"/>
      <c r="BY8" s="90"/>
    </row>
    <row r="9" spans="1:168" s="46" customFormat="1" ht="15.75" customHeight="1" x14ac:dyDescent="0.25">
      <c r="A9" s="44"/>
      <c r="B9" s="45"/>
      <c r="C9" s="12"/>
      <c r="D9" s="12" t="s">
        <v>23</v>
      </c>
      <c r="E9" s="12"/>
      <c r="F9" s="12"/>
      <c r="G9" s="12" t="s">
        <v>23</v>
      </c>
      <c r="H9" s="12"/>
      <c r="I9" s="12"/>
      <c r="J9" s="12" t="s">
        <v>23</v>
      </c>
      <c r="K9" s="12"/>
      <c r="L9" s="12"/>
      <c r="M9" s="12" t="s">
        <v>23</v>
      </c>
      <c r="N9" s="12"/>
      <c r="O9" s="12"/>
      <c r="P9" s="12" t="s">
        <v>23</v>
      </c>
      <c r="Q9" s="12"/>
      <c r="R9" s="12"/>
      <c r="S9" s="12" t="s">
        <v>23</v>
      </c>
      <c r="T9" s="12"/>
      <c r="U9" s="12"/>
      <c r="V9" s="12" t="s">
        <v>23</v>
      </c>
      <c r="W9" s="12"/>
      <c r="X9" s="12"/>
      <c r="Y9" s="12" t="s">
        <v>23</v>
      </c>
      <c r="Z9" s="12"/>
      <c r="AA9" s="12"/>
      <c r="AB9" s="12" t="s">
        <v>23</v>
      </c>
      <c r="AC9" s="12"/>
      <c r="AD9" s="12"/>
      <c r="AE9" s="12" t="s">
        <v>23</v>
      </c>
      <c r="AF9" s="12"/>
      <c r="AG9" s="12"/>
      <c r="AH9" s="12" t="s">
        <v>23</v>
      </c>
      <c r="AI9" s="12"/>
      <c r="AJ9" s="12"/>
      <c r="AK9" s="12" t="s">
        <v>23</v>
      </c>
      <c r="AL9" s="12"/>
      <c r="AM9" s="12"/>
      <c r="AN9" s="12" t="s">
        <v>23</v>
      </c>
      <c r="AO9" s="12"/>
      <c r="AP9" s="12"/>
      <c r="AQ9" s="12" t="s">
        <v>23</v>
      </c>
      <c r="AR9" s="12"/>
      <c r="AS9" s="12"/>
      <c r="AT9" s="12" t="s">
        <v>23</v>
      </c>
      <c r="AU9" s="12"/>
      <c r="AV9" s="12"/>
      <c r="AW9" s="12" t="s">
        <v>23</v>
      </c>
      <c r="AX9" s="12"/>
      <c r="AY9" s="12"/>
      <c r="AZ9" s="12" t="s">
        <v>23</v>
      </c>
      <c r="BA9" s="12"/>
      <c r="BB9" s="12"/>
      <c r="BC9" s="12" t="s">
        <v>23</v>
      </c>
      <c r="BD9" s="12"/>
      <c r="BE9" s="12"/>
      <c r="BF9" s="12" t="s">
        <v>23</v>
      </c>
      <c r="BG9" s="12"/>
      <c r="BI9" s="12" t="s">
        <v>23</v>
      </c>
      <c r="BJ9" s="12"/>
      <c r="BK9" s="12"/>
      <c r="BL9" s="12" t="s">
        <v>23</v>
      </c>
      <c r="BM9" s="12"/>
      <c r="BN9" s="12"/>
      <c r="BO9" s="12" t="s">
        <v>23</v>
      </c>
      <c r="BP9" s="48"/>
      <c r="BQ9" s="48"/>
      <c r="BR9" s="48"/>
      <c r="BS9" s="94"/>
      <c r="BT9" s="94"/>
      <c r="BU9" s="94"/>
      <c r="BV9" s="94"/>
      <c r="BW9" s="94"/>
      <c r="BX9" s="94"/>
      <c r="BY9" s="95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</row>
    <row r="10" spans="1:168" ht="15.95" customHeight="1" x14ac:dyDescent="0.25">
      <c r="A10" s="30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6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48"/>
      <c r="BQ10" s="48"/>
      <c r="BR10" s="48"/>
      <c r="BS10" s="92"/>
      <c r="BT10" s="94"/>
      <c r="BU10" s="94"/>
      <c r="BV10" s="94"/>
      <c r="BW10" s="94"/>
      <c r="BX10" s="94"/>
      <c r="BY10" s="97"/>
    </row>
    <row r="11" spans="1:168" s="22" customFormat="1" ht="14.25" customHeight="1" x14ac:dyDescent="0.25">
      <c r="A11" s="33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43"/>
      <c r="BO11" s="43"/>
      <c r="BP11" s="48"/>
      <c r="BQ11" s="48"/>
      <c r="BR11" s="47"/>
      <c r="BS11" s="92"/>
      <c r="BT11" s="92"/>
      <c r="BU11" s="92"/>
      <c r="BV11" s="92"/>
      <c r="BW11" s="92"/>
      <c r="BX11" s="92"/>
      <c r="BY11" s="90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</row>
    <row r="12" spans="1:168" ht="16.5" customHeight="1" x14ac:dyDescent="0.25">
      <c r="A12" s="34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12"/>
      <c r="BO12" s="12"/>
      <c r="BP12" s="48"/>
      <c r="BQ12" s="48"/>
      <c r="BR12" s="47"/>
      <c r="BS12" s="92"/>
      <c r="BT12" s="92"/>
      <c r="BU12" s="92"/>
      <c r="BV12" s="92"/>
      <c r="BW12" s="92"/>
      <c r="BX12" s="92"/>
      <c r="BY12" s="90"/>
    </row>
    <row r="13" spans="1:168" ht="15.95" customHeight="1" x14ac:dyDescent="0.25">
      <c r="A13" s="32">
        <v>1</v>
      </c>
      <c r="B13" s="3" t="s">
        <v>5</v>
      </c>
      <c r="C13" s="41">
        <v>87.02</v>
      </c>
      <c r="D13" s="38">
        <v>122.33</v>
      </c>
      <c r="E13" s="6"/>
      <c r="F13" s="41">
        <v>88.23</v>
      </c>
      <c r="G13" s="38">
        <v>121.52</v>
      </c>
      <c r="H13" s="6"/>
      <c r="I13" s="41">
        <v>87.83</v>
      </c>
      <c r="J13" s="38">
        <v>121.9</v>
      </c>
      <c r="K13" s="6"/>
      <c r="L13" s="41">
        <v>87.45</v>
      </c>
      <c r="M13" s="38">
        <v>121.81</v>
      </c>
      <c r="N13" s="6"/>
      <c r="O13" s="41">
        <v>87.53</v>
      </c>
      <c r="P13" s="38">
        <v>122.1</v>
      </c>
      <c r="Q13" s="6"/>
      <c r="R13" s="41">
        <v>88.05</v>
      </c>
      <c r="S13" s="38">
        <v>120.99</v>
      </c>
      <c r="T13" s="6"/>
      <c r="U13" s="41">
        <v>88.92</v>
      </c>
      <c r="V13" s="38">
        <v>118.27</v>
      </c>
      <c r="W13" s="6"/>
      <c r="X13" s="41">
        <v>89.28</v>
      </c>
      <c r="Y13" s="38">
        <v>116.81</v>
      </c>
      <c r="Z13" s="6"/>
      <c r="AA13" s="41">
        <v>88.79</v>
      </c>
      <c r="AB13" s="38">
        <v>117.45</v>
      </c>
      <c r="AC13" s="6"/>
      <c r="AD13" s="41">
        <v>88.15</v>
      </c>
      <c r="AE13" s="38">
        <v>118.84</v>
      </c>
      <c r="AF13" s="6"/>
      <c r="AG13" s="41">
        <v>89.14</v>
      </c>
      <c r="AH13" s="38">
        <v>117.03</v>
      </c>
      <c r="AI13" s="6"/>
      <c r="AJ13" s="41">
        <v>89.75</v>
      </c>
      <c r="AK13" s="38">
        <v>116.36</v>
      </c>
      <c r="AL13" s="6"/>
      <c r="AM13" s="41">
        <v>89.44</v>
      </c>
      <c r="AN13" s="38">
        <v>117.28</v>
      </c>
      <c r="AO13" s="6"/>
      <c r="AP13" s="41">
        <v>88.73</v>
      </c>
      <c r="AQ13" s="38">
        <v>117.83</v>
      </c>
      <c r="AR13" s="6"/>
      <c r="AS13" s="41">
        <v>88.36</v>
      </c>
      <c r="AT13" s="38">
        <v>118.35</v>
      </c>
      <c r="AU13" s="6"/>
      <c r="AV13" s="41">
        <v>89.6</v>
      </c>
      <c r="AW13" s="38">
        <v>116.76</v>
      </c>
      <c r="AX13" s="6"/>
      <c r="AY13" s="41">
        <v>90.82</v>
      </c>
      <c r="AZ13" s="38">
        <v>114.35</v>
      </c>
      <c r="BA13" s="6"/>
      <c r="BB13" s="41">
        <v>90.69</v>
      </c>
      <c r="BC13" s="38">
        <v>114.47</v>
      </c>
      <c r="BD13" s="6"/>
      <c r="BE13" s="41">
        <v>90.57</v>
      </c>
      <c r="BF13" s="38">
        <v>114.61</v>
      </c>
      <c r="BG13" s="38"/>
      <c r="BH13" s="41">
        <v>91.35</v>
      </c>
      <c r="BI13" s="38">
        <v>113</v>
      </c>
      <c r="BJ13" s="38"/>
      <c r="BK13" s="41">
        <v>91.02</v>
      </c>
      <c r="BL13" s="38">
        <v>113.16</v>
      </c>
      <c r="BM13" s="6"/>
      <c r="BN13" s="41">
        <f>(C13+F13+I13+L13+O13+R13+U13+X13+AA13+AD13+AG13+AJ13+AM13+AP13+AS13+AV13+AY13+BB13+BE13+BH13+BK13)/21</f>
        <v>89.081904761904738</v>
      </c>
      <c r="BO13" s="66">
        <f>(D13+G13+J13+M13+P13+S13+V13+Y13+AB13+AE13+AH13+AK13+AN13+AQ13+AT13+AW13+AZ13+BC13+BF13+BI13+BL13)/21</f>
        <v>117.86761904761902</v>
      </c>
      <c r="BP13" s="68"/>
      <c r="BQ13" s="68"/>
      <c r="BR13" s="68"/>
      <c r="BS13" s="92"/>
      <c r="BT13" s="92"/>
      <c r="BU13" s="92"/>
      <c r="BV13" s="98"/>
      <c r="BW13" s="98"/>
      <c r="BX13" s="92"/>
      <c r="BY13" s="90"/>
    </row>
    <row r="14" spans="1:168" s="23" customFormat="1" ht="15.95" customHeight="1" x14ac:dyDescent="0.25">
      <c r="A14" s="32">
        <v>2</v>
      </c>
      <c r="B14" s="3" t="s">
        <v>6</v>
      </c>
      <c r="C14" s="41">
        <v>0.61719999999999997</v>
      </c>
      <c r="D14" s="38">
        <v>172.47</v>
      </c>
      <c r="E14" s="6"/>
      <c r="F14" s="41">
        <v>0.62390000000000001</v>
      </c>
      <c r="G14" s="38">
        <v>171.85</v>
      </c>
      <c r="H14" s="6"/>
      <c r="I14" s="41">
        <v>0.62260000000000004</v>
      </c>
      <c r="J14" s="38">
        <v>171.97</v>
      </c>
      <c r="K14" s="6"/>
      <c r="L14" s="41">
        <v>0.62170000000000003</v>
      </c>
      <c r="M14" s="38">
        <v>171.34</v>
      </c>
      <c r="N14" s="6"/>
      <c r="O14" s="41">
        <v>0.62239999999999995</v>
      </c>
      <c r="P14" s="38">
        <v>171.7</v>
      </c>
      <c r="Q14" s="6"/>
      <c r="R14" s="41">
        <v>0.62309999999999999</v>
      </c>
      <c r="S14" s="38">
        <v>170.97</v>
      </c>
      <c r="T14" s="6"/>
      <c r="U14" s="41">
        <v>0.62070000000000003</v>
      </c>
      <c r="V14" s="38">
        <v>169.43</v>
      </c>
      <c r="W14" s="6"/>
      <c r="X14" s="41">
        <v>0.62029999999999996</v>
      </c>
      <c r="Y14" s="38">
        <v>168.13</v>
      </c>
      <c r="Z14" s="6"/>
      <c r="AA14" s="41">
        <v>0.62219999999999998</v>
      </c>
      <c r="AB14" s="38">
        <v>167.59</v>
      </c>
      <c r="AC14" s="6"/>
      <c r="AD14" s="41">
        <v>0.62360000000000004</v>
      </c>
      <c r="AE14" s="38">
        <v>167.98</v>
      </c>
      <c r="AF14" s="6"/>
      <c r="AG14" s="41">
        <v>0.62450000000000006</v>
      </c>
      <c r="AH14" s="38">
        <v>167.04</v>
      </c>
      <c r="AI14" s="6"/>
      <c r="AJ14" s="41">
        <v>0.62770000000000004</v>
      </c>
      <c r="AK14" s="38">
        <v>166.36</v>
      </c>
      <c r="AL14" s="6"/>
      <c r="AM14" s="41">
        <v>0.63</v>
      </c>
      <c r="AN14" s="38">
        <v>166.51</v>
      </c>
      <c r="AO14" s="6"/>
      <c r="AP14" s="41">
        <v>0.63119999999999998</v>
      </c>
      <c r="AQ14" s="38">
        <v>165.65</v>
      </c>
      <c r="AR14" s="6"/>
      <c r="AS14" s="41">
        <v>0.63009999999999999</v>
      </c>
      <c r="AT14" s="38">
        <v>165.96</v>
      </c>
      <c r="AU14" s="6"/>
      <c r="AV14" s="41">
        <v>0.63160000000000005</v>
      </c>
      <c r="AW14" s="38">
        <v>165.66</v>
      </c>
      <c r="AX14" s="6"/>
      <c r="AY14" s="41">
        <v>0.63449999999999995</v>
      </c>
      <c r="AZ14" s="38">
        <v>163.68</v>
      </c>
      <c r="BA14" s="6"/>
      <c r="BB14" s="41">
        <v>0.63600000000000001</v>
      </c>
      <c r="BC14" s="38">
        <v>163.24</v>
      </c>
      <c r="BD14" s="6"/>
      <c r="BE14" s="41">
        <v>0.63660000000000005</v>
      </c>
      <c r="BF14" s="38">
        <v>163.06</v>
      </c>
      <c r="BG14" s="38"/>
      <c r="BH14" s="41">
        <v>0.63480000000000003</v>
      </c>
      <c r="BI14" s="38">
        <v>162.61000000000001</v>
      </c>
      <c r="BJ14" s="38"/>
      <c r="BK14" s="41">
        <v>0.6321</v>
      </c>
      <c r="BL14" s="38">
        <v>162.94999999999999</v>
      </c>
      <c r="BM14" s="6"/>
      <c r="BN14" s="41">
        <f t="shared" ref="BN14:BN25" si="0">(C14+F14+I14+L14+O14+R14+U14+X14+AA14+AD14+AG14+AJ14+AM14+AP14+AS14+AV14+AY14+BB14+BE14+BH14+BK14)/21</f>
        <v>0.6269904761904761</v>
      </c>
      <c r="BO14" s="66">
        <f t="shared" ref="BO14:BO25" si="1">(D14+G14+J14+M14+P14+S14+V14+Y14+AB14+AE14+AH14+AK14+AN14+AQ14+AT14+AW14+AZ14+BC14+BF14+BI14+BL14)/21</f>
        <v>167.43571428571425</v>
      </c>
      <c r="BP14" s="68"/>
      <c r="BQ14" s="68"/>
      <c r="BR14" s="68"/>
      <c r="BS14" s="92"/>
      <c r="BT14" s="92"/>
      <c r="BU14" s="92"/>
      <c r="BV14" s="98"/>
      <c r="BW14" s="98"/>
      <c r="BX14" s="92"/>
      <c r="BY14" s="90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19"/>
      <c r="CK14" s="19"/>
      <c r="CL14" s="19"/>
      <c r="CM14" s="19"/>
      <c r="CN14" s="19"/>
      <c r="CO14" s="19"/>
      <c r="CP14" s="19"/>
    </row>
    <row r="15" spans="1:168" ht="15.95" customHeight="1" x14ac:dyDescent="0.25">
      <c r="A15" s="32">
        <v>3</v>
      </c>
      <c r="B15" s="3" t="s">
        <v>7</v>
      </c>
      <c r="C15" s="41">
        <v>0.92190000000000005</v>
      </c>
      <c r="D15" s="38">
        <v>115.47</v>
      </c>
      <c r="E15" s="6"/>
      <c r="F15" s="41">
        <v>0.92869999999999997</v>
      </c>
      <c r="G15" s="38">
        <v>115.45</v>
      </c>
      <c r="H15" s="6"/>
      <c r="I15" s="41">
        <v>0.9264</v>
      </c>
      <c r="J15" s="38">
        <v>115.57</v>
      </c>
      <c r="K15" s="6"/>
      <c r="L15" s="41">
        <v>0.92200000000000004</v>
      </c>
      <c r="M15" s="38">
        <v>115.53</v>
      </c>
      <c r="N15" s="6"/>
      <c r="O15" s="41">
        <v>0.92449999999999999</v>
      </c>
      <c r="P15" s="38">
        <v>115.6</v>
      </c>
      <c r="Q15" s="6"/>
      <c r="R15" s="41">
        <v>0.92210000000000003</v>
      </c>
      <c r="S15" s="38">
        <v>115.53</v>
      </c>
      <c r="T15" s="6"/>
      <c r="U15" s="41">
        <v>0.91700000000000004</v>
      </c>
      <c r="V15" s="38">
        <v>114.69</v>
      </c>
      <c r="W15" s="6"/>
      <c r="X15" s="41">
        <v>0.9173</v>
      </c>
      <c r="Y15" s="38">
        <v>113.69</v>
      </c>
      <c r="Z15" s="6"/>
      <c r="AA15" s="41">
        <v>0.92490000000000006</v>
      </c>
      <c r="AB15" s="38">
        <v>112.75</v>
      </c>
      <c r="AC15" s="6"/>
      <c r="AD15" s="41">
        <v>0.92879999999999996</v>
      </c>
      <c r="AE15" s="38">
        <v>112.79</v>
      </c>
      <c r="AF15" s="6"/>
      <c r="AG15" s="41">
        <v>0.93100000000000005</v>
      </c>
      <c r="AH15" s="38">
        <v>112.05</v>
      </c>
      <c r="AI15" s="6"/>
      <c r="AJ15" s="41">
        <v>0.93510000000000004</v>
      </c>
      <c r="AK15" s="38">
        <v>111.68</v>
      </c>
      <c r="AL15" s="6"/>
      <c r="AM15" s="41">
        <v>0.93279999999999996</v>
      </c>
      <c r="AN15" s="38">
        <v>112.45</v>
      </c>
      <c r="AO15" s="6"/>
      <c r="AP15" s="41">
        <v>0.92859999999999998</v>
      </c>
      <c r="AQ15" s="38">
        <v>112.59</v>
      </c>
      <c r="AR15" s="6"/>
      <c r="AS15" s="41">
        <v>0.9284</v>
      </c>
      <c r="AT15" s="38">
        <v>112.64</v>
      </c>
      <c r="AU15" s="6"/>
      <c r="AV15" s="41">
        <v>0.93030000000000002</v>
      </c>
      <c r="AW15" s="38">
        <v>112.46</v>
      </c>
      <c r="AX15" s="6"/>
      <c r="AY15" s="41">
        <v>0.92420000000000002</v>
      </c>
      <c r="AZ15" s="38">
        <v>112.37</v>
      </c>
      <c r="BA15" s="6"/>
      <c r="BB15" s="41">
        <v>0.92659999999999998</v>
      </c>
      <c r="BC15" s="38">
        <v>112.04</v>
      </c>
      <c r="BD15" s="6"/>
      <c r="BE15" s="41">
        <v>0.92420000000000002</v>
      </c>
      <c r="BF15" s="38">
        <v>112.31</v>
      </c>
      <c r="BG15" s="38"/>
      <c r="BH15" s="41">
        <v>0.91859999999999997</v>
      </c>
      <c r="BI15" s="38">
        <v>112.38</v>
      </c>
      <c r="BJ15" s="38"/>
      <c r="BK15" s="41">
        <v>0.91090000000000004</v>
      </c>
      <c r="BL15" s="38">
        <v>113.07</v>
      </c>
      <c r="BM15" s="6"/>
      <c r="BN15" s="41">
        <f t="shared" si="0"/>
        <v>0.92496666666666683</v>
      </c>
      <c r="BO15" s="66">
        <f t="shared" si="1"/>
        <v>113.48142857142858</v>
      </c>
      <c r="BP15" s="68"/>
      <c r="BQ15" s="68"/>
      <c r="BR15" s="68"/>
      <c r="BS15" s="92"/>
      <c r="BT15" s="92"/>
      <c r="BU15" s="92"/>
      <c r="BV15" s="98"/>
      <c r="BW15" s="98"/>
      <c r="BX15" s="92"/>
      <c r="BY15" s="90"/>
    </row>
    <row r="16" spans="1:168" ht="15.95" customHeight="1" x14ac:dyDescent="0.25">
      <c r="A16" s="32">
        <v>4</v>
      </c>
      <c r="B16" s="3" t="s">
        <v>8</v>
      </c>
      <c r="C16" s="41">
        <v>0.76280000000000003</v>
      </c>
      <c r="D16" s="38">
        <v>139.61000000000001</v>
      </c>
      <c r="E16" s="6"/>
      <c r="F16" s="41">
        <v>0.76819999999999999</v>
      </c>
      <c r="G16" s="38">
        <v>139.55000000000001</v>
      </c>
      <c r="H16" s="6"/>
      <c r="I16" s="41">
        <v>0.76670000000000005</v>
      </c>
      <c r="J16" s="38">
        <v>139.55000000000001</v>
      </c>
      <c r="K16" s="6"/>
      <c r="L16" s="41">
        <v>0.76249999999999996</v>
      </c>
      <c r="M16" s="38">
        <v>139.68</v>
      </c>
      <c r="N16" s="6"/>
      <c r="O16" s="41">
        <v>0.76490000000000002</v>
      </c>
      <c r="P16" s="38">
        <v>139.71</v>
      </c>
      <c r="Q16" s="6"/>
      <c r="R16" s="41">
        <v>0.76300000000000001</v>
      </c>
      <c r="S16" s="38">
        <v>139.55000000000001</v>
      </c>
      <c r="T16" s="6"/>
      <c r="U16" s="41">
        <v>0.75370000000000004</v>
      </c>
      <c r="V16" s="38">
        <v>139.5</v>
      </c>
      <c r="W16" s="6"/>
      <c r="X16" s="41">
        <v>0.74760000000000004</v>
      </c>
      <c r="Y16" s="38">
        <v>139.44999999999999</v>
      </c>
      <c r="Z16" s="6"/>
      <c r="AA16" s="41">
        <v>0.74809999999999999</v>
      </c>
      <c r="AB16" s="38">
        <v>139.35</v>
      </c>
      <c r="AC16" s="6"/>
      <c r="AD16" s="41">
        <v>0.75170000000000003</v>
      </c>
      <c r="AE16" s="38">
        <v>139.24</v>
      </c>
      <c r="AF16" s="6"/>
      <c r="AG16" s="41">
        <v>0.749</v>
      </c>
      <c r="AH16" s="38">
        <v>139.24</v>
      </c>
      <c r="AI16" s="6"/>
      <c r="AJ16" s="41">
        <v>0.74960000000000004</v>
      </c>
      <c r="AK16" s="38">
        <v>139.31</v>
      </c>
      <c r="AL16" s="6"/>
      <c r="AM16" s="41">
        <v>0.75180000000000002</v>
      </c>
      <c r="AN16" s="38">
        <v>139.54</v>
      </c>
      <c r="AO16" s="6"/>
      <c r="AP16" s="41">
        <v>0.74919999999999998</v>
      </c>
      <c r="AQ16" s="38">
        <v>139.52000000000001</v>
      </c>
      <c r="AR16" s="6"/>
      <c r="AS16" s="41">
        <v>0.74980000000000002</v>
      </c>
      <c r="AT16" s="38">
        <v>139.44999999999999</v>
      </c>
      <c r="AU16" s="6"/>
      <c r="AV16" s="41">
        <v>0.75019999999999998</v>
      </c>
      <c r="AW16" s="38">
        <v>139.4</v>
      </c>
      <c r="AX16" s="6"/>
      <c r="AY16" s="41">
        <v>0.74439999999999995</v>
      </c>
      <c r="AZ16" s="38">
        <v>139.41</v>
      </c>
      <c r="BA16" s="6"/>
      <c r="BB16" s="41">
        <v>0.74350000000000005</v>
      </c>
      <c r="BC16" s="38">
        <v>139.52000000000001</v>
      </c>
      <c r="BD16" s="6"/>
      <c r="BE16" s="41">
        <v>0.74350000000000005</v>
      </c>
      <c r="BF16" s="38">
        <v>139.54</v>
      </c>
      <c r="BG16" s="38"/>
      <c r="BH16" s="41">
        <v>0.73880000000000001</v>
      </c>
      <c r="BI16" s="38">
        <v>139.56</v>
      </c>
      <c r="BJ16" s="38"/>
      <c r="BK16" s="41">
        <v>0.73740000000000006</v>
      </c>
      <c r="BL16" s="38">
        <v>139.58000000000001</v>
      </c>
      <c r="BM16" s="6"/>
      <c r="BN16" s="41">
        <f t="shared" si="0"/>
        <v>0.75220952380952388</v>
      </c>
      <c r="BO16" s="66">
        <f t="shared" si="1"/>
        <v>139.48857142857142</v>
      </c>
      <c r="BP16" s="68"/>
      <c r="BQ16" s="68"/>
      <c r="BR16" s="68"/>
      <c r="BS16" s="92"/>
      <c r="BT16" s="92"/>
      <c r="BU16" s="92"/>
      <c r="BV16" s="98"/>
      <c r="BW16" s="98"/>
      <c r="BX16" s="92"/>
      <c r="BY16" s="90"/>
    </row>
    <row r="17" spans="1:168" ht="15.95" customHeight="1" x14ac:dyDescent="0.25">
      <c r="A17" s="32">
        <v>5</v>
      </c>
      <c r="B17" s="3" t="s">
        <v>9</v>
      </c>
      <c r="C17" s="41">
        <v>1684.2</v>
      </c>
      <c r="D17" s="39">
        <v>179287.3</v>
      </c>
      <c r="E17" s="6"/>
      <c r="F17" s="41">
        <v>1630.4</v>
      </c>
      <c r="G17" s="39">
        <v>174802.32</v>
      </c>
      <c r="H17" s="6"/>
      <c r="I17" s="41">
        <v>1653.19</v>
      </c>
      <c r="J17" s="39">
        <v>176998.79</v>
      </c>
      <c r="K17" s="6"/>
      <c r="L17" s="41">
        <v>1653.04</v>
      </c>
      <c r="M17" s="39">
        <v>176086.99</v>
      </c>
      <c r="N17" s="6"/>
      <c r="O17" s="41">
        <v>1663.4</v>
      </c>
      <c r="P17" s="39">
        <v>177767.56</v>
      </c>
      <c r="Q17" s="6"/>
      <c r="R17" s="41">
        <v>1663.5</v>
      </c>
      <c r="S17" s="39">
        <v>177212.66</v>
      </c>
      <c r="T17" s="6"/>
      <c r="U17" s="41">
        <v>1669.22</v>
      </c>
      <c r="V17" s="39">
        <v>175550.82</v>
      </c>
      <c r="W17" s="6"/>
      <c r="X17" s="41">
        <v>1667.85</v>
      </c>
      <c r="Y17" s="39">
        <v>173937.99</v>
      </c>
      <c r="Z17" s="6"/>
      <c r="AA17" s="41">
        <v>1679.99</v>
      </c>
      <c r="AB17" s="39">
        <v>175191.46</v>
      </c>
      <c r="AC17" s="6"/>
      <c r="AD17" s="41">
        <v>1679.6</v>
      </c>
      <c r="AE17" s="39">
        <v>175951.75</v>
      </c>
      <c r="AF17" s="6"/>
      <c r="AG17" s="41">
        <v>1682.5</v>
      </c>
      <c r="AH17" s="39">
        <v>175517.35</v>
      </c>
      <c r="AI17" s="6"/>
      <c r="AJ17" s="41">
        <v>1690.01</v>
      </c>
      <c r="AK17" s="39">
        <v>176488.8</v>
      </c>
      <c r="AL17" s="6"/>
      <c r="AM17" s="41">
        <v>1687.9</v>
      </c>
      <c r="AN17" s="39">
        <v>177047</v>
      </c>
      <c r="AO17" s="6"/>
      <c r="AP17" s="41">
        <v>1692.61</v>
      </c>
      <c r="AQ17" s="39">
        <v>176968.72</v>
      </c>
      <c r="AR17" s="6"/>
      <c r="AS17" s="41">
        <v>1691.91</v>
      </c>
      <c r="AT17" s="39">
        <v>176926.2</v>
      </c>
      <c r="AU17" s="6"/>
      <c r="AV17" s="41">
        <v>1678.4</v>
      </c>
      <c r="AW17" s="39">
        <v>175596.31</v>
      </c>
      <c r="AX17" s="6"/>
      <c r="AY17" s="41">
        <v>1668.86</v>
      </c>
      <c r="AZ17" s="39">
        <v>173310.07</v>
      </c>
      <c r="BA17" s="24"/>
      <c r="BB17" s="41">
        <v>1653.79</v>
      </c>
      <c r="BC17" s="39">
        <v>171687.18</v>
      </c>
      <c r="BD17" s="24"/>
      <c r="BE17" s="41">
        <v>1661.2</v>
      </c>
      <c r="BF17" s="39">
        <v>172433.6</v>
      </c>
      <c r="BG17" s="39"/>
      <c r="BH17" s="41">
        <v>1665.59</v>
      </c>
      <c r="BI17" s="39">
        <v>171936.77</v>
      </c>
      <c r="BJ17" s="39"/>
      <c r="BK17" s="41">
        <v>1674.36</v>
      </c>
      <c r="BL17" s="39">
        <v>172456.99</v>
      </c>
      <c r="BM17" s="24"/>
      <c r="BN17" s="41">
        <f t="shared" si="0"/>
        <v>1671.024761904762</v>
      </c>
      <c r="BO17" s="66">
        <f t="shared" si="1"/>
        <v>175388.410952381</v>
      </c>
      <c r="BP17" s="112"/>
      <c r="BQ17" s="68"/>
      <c r="BR17" s="68"/>
      <c r="BS17" s="92"/>
      <c r="BT17" s="92"/>
      <c r="BU17" s="99"/>
      <c r="BV17" s="98"/>
      <c r="BW17" s="98"/>
      <c r="BX17" s="92"/>
      <c r="BY17" s="90"/>
    </row>
    <row r="18" spans="1:168" ht="15.95" customHeight="1" x14ac:dyDescent="0.25">
      <c r="A18" s="32">
        <v>6</v>
      </c>
      <c r="B18" s="3" t="s">
        <v>10</v>
      </c>
      <c r="C18" s="41">
        <v>30.93</v>
      </c>
      <c r="D18" s="38">
        <v>3292.58</v>
      </c>
      <c r="E18" s="6"/>
      <c r="F18" s="41">
        <v>29.25</v>
      </c>
      <c r="G18" s="38">
        <v>3136.02</v>
      </c>
      <c r="H18" s="6"/>
      <c r="I18" s="41">
        <v>30.13</v>
      </c>
      <c r="J18" s="38">
        <v>3225.87</v>
      </c>
      <c r="K18" s="6"/>
      <c r="L18" s="41">
        <v>30.24</v>
      </c>
      <c r="M18" s="38">
        <v>3221.26</v>
      </c>
      <c r="N18" s="6"/>
      <c r="O18" s="41">
        <v>30.43</v>
      </c>
      <c r="P18" s="38">
        <v>3252.05</v>
      </c>
      <c r="Q18" s="6"/>
      <c r="R18" s="41">
        <v>30.5</v>
      </c>
      <c r="S18" s="38">
        <v>3249.17</v>
      </c>
      <c r="T18" s="6"/>
      <c r="U18" s="41">
        <v>30.68</v>
      </c>
      <c r="V18" s="38">
        <v>3226.6</v>
      </c>
      <c r="W18" s="6"/>
      <c r="X18" s="41">
        <v>30.74</v>
      </c>
      <c r="Y18" s="38">
        <v>3205.84</v>
      </c>
      <c r="Z18" s="6"/>
      <c r="AA18" s="41">
        <v>31.28</v>
      </c>
      <c r="AB18" s="38">
        <v>3261.92</v>
      </c>
      <c r="AC18" s="6"/>
      <c r="AD18" s="41">
        <v>31.26</v>
      </c>
      <c r="AE18" s="38">
        <v>3274.74</v>
      </c>
      <c r="AF18" s="6"/>
      <c r="AG18" s="41">
        <v>31.45</v>
      </c>
      <c r="AH18" s="38">
        <v>3280.84</v>
      </c>
      <c r="AI18" s="6"/>
      <c r="AJ18" s="41">
        <v>31.8</v>
      </c>
      <c r="AK18" s="38">
        <v>3320.89</v>
      </c>
      <c r="AL18" s="6"/>
      <c r="AM18" s="41">
        <v>31.86</v>
      </c>
      <c r="AN18" s="38">
        <v>3341.86</v>
      </c>
      <c r="AO18" s="6"/>
      <c r="AP18" s="41">
        <v>31.99</v>
      </c>
      <c r="AQ18" s="38">
        <v>3344.67</v>
      </c>
      <c r="AR18" s="6"/>
      <c r="AS18" s="41">
        <v>32.18</v>
      </c>
      <c r="AT18" s="38">
        <v>3365.12</v>
      </c>
      <c r="AU18" s="6"/>
      <c r="AV18" s="41">
        <v>31.88</v>
      </c>
      <c r="AW18" s="38">
        <v>3335.33</v>
      </c>
      <c r="AX18" s="6"/>
      <c r="AY18" s="41">
        <v>31.69</v>
      </c>
      <c r="AZ18" s="38">
        <v>3290.99</v>
      </c>
      <c r="BA18" s="6"/>
      <c r="BB18" s="41">
        <v>30.838999999999999</v>
      </c>
      <c r="BC18" s="38">
        <v>3201.51</v>
      </c>
      <c r="BD18" s="6"/>
      <c r="BE18" s="41">
        <v>31.04</v>
      </c>
      <c r="BF18" s="38">
        <v>3221.97</v>
      </c>
      <c r="BG18" s="38"/>
      <c r="BH18" s="41">
        <v>31.42</v>
      </c>
      <c r="BI18" s="38">
        <v>3243.45</v>
      </c>
      <c r="BJ18" s="38"/>
      <c r="BK18" s="41">
        <v>31.94</v>
      </c>
      <c r="BL18" s="38">
        <v>3289.78</v>
      </c>
      <c r="BM18" s="6"/>
      <c r="BN18" s="41">
        <f t="shared" si="0"/>
        <v>31.120428571428576</v>
      </c>
      <c r="BO18" s="66">
        <f t="shared" si="1"/>
        <v>3265.8314285714287</v>
      </c>
      <c r="BP18" s="68"/>
      <c r="BQ18" s="68"/>
      <c r="BR18" s="68"/>
      <c r="BS18" s="92"/>
      <c r="BT18" s="92"/>
      <c r="BU18" s="92"/>
      <c r="BV18" s="98"/>
      <c r="BW18" s="98"/>
      <c r="BX18" s="92"/>
      <c r="BY18" s="90"/>
    </row>
    <row r="19" spans="1:168" ht="15.95" customHeight="1" x14ac:dyDescent="0.25">
      <c r="A19" s="32">
        <v>7</v>
      </c>
      <c r="B19" s="3" t="s">
        <v>27</v>
      </c>
      <c r="C19" s="41">
        <v>0.95220000000000005</v>
      </c>
      <c r="D19" s="38">
        <v>111.8</v>
      </c>
      <c r="E19" s="6"/>
      <c r="F19" s="41">
        <v>0.96089999999999998</v>
      </c>
      <c r="G19" s="38">
        <v>111.58</v>
      </c>
      <c r="H19" s="6"/>
      <c r="I19" s="41">
        <v>0.95279999999999998</v>
      </c>
      <c r="J19" s="38">
        <v>112.36</v>
      </c>
      <c r="K19" s="6"/>
      <c r="L19" s="41">
        <v>0.95309999999999995</v>
      </c>
      <c r="M19" s="38">
        <v>111.76</v>
      </c>
      <c r="N19" s="6"/>
      <c r="O19" s="41">
        <v>0.95199999999999996</v>
      </c>
      <c r="P19" s="38">
        <v>112.26</v>
      </c>
      <c r="Q19" s="6"/>
      <c r="R19" s="41">
        <v>0.9456</v>
      </c>
      <c r="S19" s="38">
        <v>112.66</v>
      </c>
      <c r="T19" s="6"/>
      <c r="U19" s="41">
        <v>0.94699999999999995</v>
      </c>
      <c r="V19" s="38">
        <v>111.06</v>
      </c>
      <c r="W19" s="6"/>
      <c r="X19" s="41">
        <v>0.94620000000000004</v>
      </c>
      <c r="Y19" s="38">
        <v>110.22</v>
      </c>
      <c r="Z19" s="6"/>
      <c r="AA19" s="41">
        <v>0.94789999999999996</v>
      </c>
      <c r="AB19" s="38">
        <v>110.02</v>
      </c>
      <c r="AC19" s="6"/>
      <c r="AD19" s="41">
        <v>0.94769999999999999</v>
      </c>
      <c r="AE19" s="38">
        <v>110.54</v>
      </c>
      <c r="AF19" s="6"/>
      <c r="AG19" s="41">
        <v>0.95120000000000005</v>
      </c>
      <c r="AH19" s="38">
        <v>109.67</v>
      </c>
      <c r="AI19" s="6"/>
      <c r="AJ19" s="41">
        <v>0.95279999999999998</v>
      </c>
      <c r="AK19" s="38">
        <v>109.6</v>
      </c>
      <c r="AL19" s="6"/>
      <c r="AM19" s="41">
        <v>0.95050000000000001</v>
      </c>
      <c r="AN19" s="38">
        <v>110.36</v>
      </c>
      <c r="AO19" s="6"/>
      <c r="AP19" s="41">
        <v>0.94620000000000004</v>
      </c>
      <c r="AQ19" s="38">
        <v>110.5</v>
      </c>
      <c r="AR19" s="6"/>
      <c r="AS19" s="41">
        <v>0.94689999999999996</v>
      </c>
      <c r="AT19" s="38">
        <v>110.44</v>
      </c>
      <c r="AU19" s="6"/>
      <c r="AV19" s="41">
        <v>0.9526</v>
      </c>
      <c r="AW19" s="38">
        <v>109.83</v>
      </c>
      <c r="AX19" s="6"/>
      <c r="AY19" s="41">
        <v>0.95699999999999996</v>
      </c>
      <c r="AZ19" s="38">
        <v>108.51</v>
      </c>
      <c r="BA19" s="6"/>
      <c r="BB19" s="41">
        <v>0.96250000000000002</v>
      </c>
      <c r="BC19" s="38">
        <v>107.86</v>
      </c>
      <c r="BD19" s="6"/>
      <c r="BE19" s="41">
        <v>0.95750000000000002</v>
      </c>
      <c r="BF19" s="38">
        <v>108.41</v>
      </c>
      <c r="BG19" s="38"/>
      <c r="BH19" s="41">
        <v>0.95850000000000002</v>
      </c>
      <c r="BI19" s="38">
        <v>107.7</v>
      </c>
      <c r="BJ19" s="38"/>
      <c r="BK19" s="41">
        <v>0.95989999999999998</v>
      </c>
      <c r="BL19" s="38">
        <v>107.3</v>
      </c>
      <c r="BM19" s="6"/>
      <c r="BN19" s="41">
        <f t="shared" si="0"/>
        <v>0.95242857142857129</v>
      </c>
      <c r="BO19" s="66">
        <f t="shared" si="1"/>
        <v>110.21142857142856</v>
      </c>
      <c r="BP19" s="68"/>
      <c r="BQ19" s="68"/>
      <c r="BR19" s="68"/>
      <c r="BS19" s="92"/>
      <c r="BT19" s="92"/>
      <c r="BU19" s="92"/>
      <c r="BV19" s="98"/>
      <c r="BW19" s="98"/>
      <c r="BX19" s="92"/>
      <c r="BY19" s="90"/>
    </row>
    <row r="20" spans="1:168" ht="15.95" customHeight="1" x14ac:dyDescent="0.25">
      <c r="A20" s="32">
        <v>8</v>
      </c>
      <c r="B20" s="3" t="s">
        <v>28</v>
      </c>
      <c r="C20" s="41">
        <v>0.98499999999999999</v>
      </c>
      <c r="D20" s="38">
        <v>108.07</v>
      </c>
      <c r="E20" s="6"/>
      <c r="F20" s="41">
        <v>0.9909</v>
      </c>
      <c r="G20" s="38">
        <v>108.2</v>
      </c>
      <c r="H20" s="6"/>
      <c r="I20" s="41">
        <v>0.98619999999999997</v>
      </c>
      <c r="J20" s="38">
        <v>108.56</v>
      </c>
      <c r="K20" s="6"/>
      <c r="L20" s="41">
        <v>0.98529999999999995</v>
      </c>
      <c r="M20" s="38">
        <v>108.11</v>
      </c>
      <c r="N20" s="6"/>
      <c r="O20" s="41">
        <v>0.98699999999999999</v>
      </c>
      <c r="P20" s="38">
        <v>108.28</v>
      </c>
      <c r="Q20" s="6"/>
      <c r="R20" s="41">
        <v>0.98529999999999995</v>
      </c>
      <c r="S20" s="38">
        <v>108.12</v>
      </c>
      <c r="T20" s="6"/>
      <c r="U20" s="41">
        <v>0.98309999999999997</v>
      </c>
      <c r="V20" s="38">
        <v>106.98</v>
      </c>
      <c r="W20" s="6"/>
      <c r="X20" s="41">
        <v>0.98340000000000005</v>
      </c>
      <c r="Y20" s="38">
        <v>106.05</v>
      </c>
      <c r="Z20" s="6"/>
      <c r="AA20" s="41">
        <v>0.98419999999999996</v>
      </c>
      <c r="AB20" s="38">
        <v>105.96</v>
      </c>
      <c r="AC20" s="6"/>
      <c r="AD20" s="41">
        <v>0.98499999999999999</v>
      </c>
      <c r="AE20" s="38">
        <v>106.35</v>
      </c>
      <c r="AF20" s="6"/>
      <c r="AG20" s="41">
        <v>0.9869</v>
      </c>
      <c r="AH20" s="38">
        <v>105.7</v>
      </c>
      <c r="AI20" s="6"/>
      <c r="AJ20" s="41">
        <v>0.99</v>
      </c>
      <c r="AK20" s="38">
        <v>105.49</v>
      </c>
      <c r="AL20" s="6"/>
      <c r="AM20" s="41">
        <v>0.99319999999999997</v>
      </c>
      <c r="AN20" s="38">
        <v>105.61</v>
      </c>
      <c r="AO20" s="6"/>
      <c r="AP20" s="41">
        <v>0.99170000000000003</v>
      </c>
      <c r="AQ20" s="38">
        <v>105.43</v>
      </c>
      <c r="AR20" s="6"/>
      <c r="AS20" s="41">
        <v>0.99050000000000005</v>
      </c>
      <c r="AT20" s="38">
        <v>105.57</v>
      </c>
      <c r="AU20" s="6"/>
      <c r="AV20" s="41">
        <v>1.0001</v>
      </c>
      <c r="AW20" s="38">
        <v>104.61</v>
      </c>
      <c r="AX20" s="6"/>
      <c r="AY20" s="41">
        <v>1.0032000000000001</v>
      </c>
      <c r="AZ20" s="38">
        <v>103.52</v>
      </c>
      <c r="BA20" s="6"/>
      <c r="BB20" s="41">
        <v>0.99029999999999996</v>
      </c>
      <c r="BC20" s="38">
        <v>104.83</v>
      </c>
      <c r="BD20" s="6"/>
      <c r="BE20" s="41">
        <v>1.0061</v>
      </c>
      <c r="BF20" s="38">
        <v>103.17</v>
      </c>
      <c r="BG20" s="38"/>
      <c r="BH20" s="41">
        <v>1.0025999999999999</v>
      </c>
      <c r="BI20" s="38">
        <v>102.96</v>
      </c>
      <c r="BJ20" s="38"/>
      <c r="BK20" s="41">
        <v>1.0017</v>
      </c>
      <c r="BL20" s="38">
        <v>102.82</v>
      </c>
      <c r="BM20" s="6"/>
      <c r="BN20" s="41">
        <f t="shared" si="0"/>
        <v>0.99103333333333343</v>
      </c>
      <c r="BO20" s="66">
        <f t="shared" si="1"/>
        <v>105.92333333333333</v>
      </c>
      <c r="BP20" s="68"/>
      <c r="BQ20" s="68"/>
      <c r="BR20" s="68"/>
      <c r="BS20" s="92"/>
      <c r="BT20" s="92"/>
      <c r="BU20" s="92"/>
      <c r="BV20" s="98"/>
      <c r="BW20" s="98"/>
      <c r="BX20" s="92"/>
      <c r="BY20" s="90"/>
    </row>
    <row r="21" spans="1:168" ht="15.95" customHeight="1" x14ac:dyDescent="0.25">
      <c r="A21" s="32">
        <v>9</v>
      </c>
      <c r="B21" s="3" t="s">
        <v>13</v>
      </c>
      <c r="C21" s="41">
        <v>6.5118999999999998</v>
      </c>
      <c r="D21" s="38">
        <v>16.350000000000001</v>
      </c>
      <c r="E21" s="6"/>
      <c r="F21" s="41">
        <v>6.5484999999999998</v>
      </c>
      <c r="G21" s="38">
        <v>16.37</v>
      </c>
      <c r="H21" s="6"/>
      <c r="I21" s="41">
        <v>6.5362</v>
      </c>
      <c r="J21" s="38">
        <v>16.38</v>
      </c>
      <c r="K21" s="6"/>
      <c r="L21" s="41">
        <v>6.5313999999999997</v>
      </c>
      <c r="M21" s="38">
        <v>16.309999999999999</v>
      </c>
      <c r="N21" s="6"/>
      <c r="O21" s="41">
        <v>6.5713999999999997</v>
      </c>
      <c r="P21" s="38">
        <v>16.260000000000002</v>
      </c>
      <c r="Q21" s="6"/>
      <c r="R21" s="41">
        <v>6.5453000000000001</v>
      </c>
      <c r="S21" s="38">
        <v>16.28</v>
      </c>
      <c r="T21" s="6"/>
      <c r="U21" s="41">
        <v>6.5065999999999997</v>
      </c>
      <c r="V21" s="38">
        <v>16.16</v>
      </c>
      <c r="W21" s="6"/>
      <c r="X21" s="41">
        <v>6.4568000000000003</v>
      </c>
      <c r="Y21" s="38">
        <v>16.149999999999999</v>
      </c>
      <c r="Z21" s="6"/>
      <c r="AA21" s="41">
        <v>6.4518000000000004</v>
      </c>
      <c r="AB21" s="38">
        <v>16.16</v>
      </c>
      <c r="AC21" s="6"/>
      <c r="AD21" s="41">
        <v>6.5063000000000004</v>
      </c>
      <c r="AE21" s="38">
        <v>16.100000000000001</v>
      </c>
      <c r="AF21" s="6"/>
      <c r="AG21" s="41">
        <v>6.4813999999999998</v>
      </c>
      <c r="AH21" s="38">
        <v>16.100000000000001</v>
      </c>
      <c r="AI21" s="6"/>
      <c r="AJ21" s="41">
        <v>6.4903000000000004</v>
      </c>
      <c r="AK21" s="38">
        <v>16.09</v>
      </c>
      <c r="AL21" s="6"/>
      <c r="AM21" s="41">
        <v>6.5444000000000004</v>
      </c>
      <c r="AN21" s="38">
        <v>16.03</v>
      </c>
      <c r="AO21" s="6"/>
      <c r="AP21" s="41">
        <v>6.5003000000000002</v>
      </c>
      <c r="AQ21" s="38">
        <v>16.079999999999998</v>
      </c>
      <c r="AR21" s="6"/>
      <c r="AS21" s="41">
        <v>6.5145</v>
      </c>
      <c r="AT21" s="38">
        <v>16.05</v>
      </c>
      <c r="AU21" s="6"/>
      <c r="AV21" s="41">
        <v>6.5148999999999999</v>
      </c>
      <c r="AW21" s="38">
        <v>16.059999999999999</v>
      </c>
      <c r="AX21" s="6"/>
      <c r="AY21" s="41">
        <v>6.4526000000000003</v>
      </c>
      <c r="AZ21" s="38">
        <v>16.09</v>
      </c>
      <c r="BA21" s="6"/>
      <c r="BB21" s="41">
        <v>6.4527000000000001</v>
      </c>
      <c r="BC21" s="38">
        <v>16.09</v>
      </c>
      <c r="BD21" s="6"/>
      <c r="BE21" s="41">
        <v>6.4119999999999999</v>
      </c>
      <c r="BF21" s="38">
        <v>16.190000000000001</v>
      </c>
      <c r="BG21" s="38"/>
      <c r="BH21" s="41">
        <v>6.3593000000000002</v>
      </c>
      <c r="BI21" s="38">
        <v>16.23</v>
      </c>
      <c r="BJ21" s="38"/>
      <c r="BK21" s="41">
        <v>6.3548</v>
      </c>
      <c r="BL21" s="38">
        <v>16.21</v>
      </c>
      <c r="BM21" s="6"/>
      <c r="BN21" s="41">
        <f t="shared" si="0"/>
        <v>6.4877809523809518</v>
      </c>
      <c r="BO21" s="66">
        <f t="shared" si="1"/>
        <v>16.178095238095235</v>
      </c>
      <c r="BP21" s="68"/>
      <c r="BQ21" s="68"/>
      <c r="BR21" s="68"/>
      <c r="BS21" s="92"/>
      <c r="BT21" s="92"/>
      <c r="BU21" s="92"/>
      <c r="BV21" s="98"/>
      <c r="BW21" s="98"/>
      <c r="BX21" s="92"/>
      <c r="BY21" s="90"/>
    </row>
    <row r="22" spans="1:168" ht="15.95" customHeight="1" x14ac:dyDescent="0.25">
      <c r="A22" s="32">
        <v>10</v>
      </c>
      <c r="B22" s="3" t="s">
        <v>14</v>
      </c>
      <c r="C22" s="41">
        <v>5.5632999999999999</v>
      </c>
      <c r="D22" s="38">
        <v>19.13</v>
      </c>
      <c r="E22" s="6"/>
      <c r="F22" s="41">
        <v>5.6032000000000002</v>
      </c>
      <c r="G22" s="38">
        <v>19.13</v>
      </c>
      <c r="H22" s="6"/>
      <c r="I22" s="41">
        <v>5.6066000000000003</v>
      </c>
      <c r="J22" s="38">
        <v>19.100000000000001</v>
      </c>
      <c r="K22" s="6"/>
      <c r="L22" s="41">
        <v>5.5849000000000002</v>
      </c>
      <c r="M22" s="38">
        <v>19.07</v>
      </c>
      <c r="N22" s="6"/>
      <c r="O22" s="41">
        <v>5.6014999999999997</v>
      </c>
      <c r="P22" s="38">
        <v>19.079999999999998</v>
      </c>
      <c r="Q22" s="6"/>
      <c r="R22" s="41">
        <v>5.5772000000000004</v>
      </c>
      <c r="S22" s="38">
        <v>19.100000000000001</v>
      </c>
      <c r="T22" s="6"/>
      <c r="U22" s="41">
        <v>5.5401999999999996</v>
      </c>
      <c r="V22" s="38">
        <v>18.98</v>
      </c>
      <c r="W22" s="6"/>
      <c r="X22" s="41">
        <v>5.5180999999999996</v>
      </c>
      <c r="Y22" s="38">
        <v>18.899999999999999</v>
      </c>
      <c r="Z22" s="6"/>
      <c r="AA22" s="41">
        <v>5.5080999999999998</v>
      </c>
      <c r="AB22" s="38">
        <v>18.93</v>
      </c>
      <c r="AC22" s="6"/>
      <c r="AD22" s="41">
        <v>5.5730000000000004</v>
      </c>
      <c r="AE22" s="38">
        <v>18.8</v>
      </c>
      <c r="AF22" s="6"/>
      <c r="AG22" s="41">
        <v>5.5491000000000001</v>
      </c>
      <c r="AH22" s="38">
        <v>18.8</v>
      </c>
      <c r="AI22" s="6"/>
      <c r="AJ22" s="41">
        <v>5.5712000000000002</v>
      </c>
      <c r="AK22" s="38">
        <v>18.739999999999998</v>
      </c>
      <c r="AL22" s="6"/>
      <c r="AM22" s="41">
        <v>5.6093999999999999</v>
      </c>
      <c r="AN22" s="38">
        <v>18.7</v>
      </c>
      <c r="AO22" s="6"/>
      <c r="AP22" s="41">
        <v>5.5777000000000001</v>
      </c>
      <c r="AQ22" s="38">
        <v>18.739999999999998</v>
      </c>
      <c r="AR22" s="6"/>
      <c r="AS22" s="41">
        <v>5.5517000000000003</v>
      </c>
      <c r="AT22" s="38">
        <v>18.84</v>
      </c>
      <c r="AU22" s="6"/>
      <c r="AV22" s="41">
        <v>5.5594999999999999</v>
      </c>
      <c r="AW22" s="38">
        <v>18.82</v>
      </c>
      <c r="AX22" s="6"/>
      <c r="AY22" s="41">
        <v>5.5087000000000002</v>
      </c>
      <c r="AZ22" s="38">
        <v>18.850000000000001</v>
      </c>
      <c r="BA22" s="6"/>
      <c r="BB22" s="41">
        <v>5.5335999999999999</v>
      </c>
      <c r="BC22" s="38">
        <v>18.760000000000002</v>
      </c>
      <c r="BD22" s="6"/>
      <c r="BE22" s="41">
        <v>5.5267999999999997</v>
      </c>
      <c r="BF22" s="38">
        <v>18.78</v>
      </c>
      <c r="BG22" s="38"/>
      <c r="BH22" s="41">
        <v>5.4942000000000002</v>
      </c>
      <c r="BI22" s="38">
        <v>18.79</v>
      </c>
      <c r="BJ22" s="38"/>
      <c r="BK22" s="41">
        <v>5.4869000000000003</v>
      </c>
      <c r="BL22" s="38">
        <v>18.77</v>
      </c>
      <c r="BM22" s="6"/>
      <c r="BN22" s="41">
        <f t="shared" si="0"/>
        <v>5.5545190476190482</v>
      </c>
      <c r="BO22" s="66">
        <f t="shared" si="1"/>
        <v>18.895714285714284</v>
      </c>
      <c r="BP22" s="68"/>
      <c r="BQ22" s="68"/>
      <c r="BR22" s="68"/>
      <c r="BS22" s="92"/>
      <c r="BT22" s="92"/>
      <c r="BU22" s="92"/>
      <c r="BV22" s="98"/>
      <c r="BW22" s="98"/>
      <c r="BX22" s="92"/>
      <c r="BY22" s="90"/>
    </row>
    <row r="23" spans="1:168" ht="15.95" customHeight="1" x14ac:dyDescent="0.25">
      <c r="A23" s="32">
        <v>11</v>
      </c>
      <c r="B23" s="3" t="s">
        <v>15</v>
      </c>
      <c r="C23" s="41">
        <v>5.6890999999999998</v>
      </c>
      <c r="D23" s="38">
        <v>18.71</v>
      </c>
      <c r="E23" s="6"/>
      <c r="F23" s="41">
        <v>5.7295999999999996</v>
      </c>
      <c r="G23" s="38">
        <v>18.71</v>
      </c>
      <c r="H23" s="6"/>
      <c r="I23" s="41">
        <v>5.7176999999999998</v>
      </c>
      <c r="J23" s="38">
        <v>18.73</v>
      </c>
      <c r="K23" s="6"/>
      <c r="L23" s="41">
        <v>5.6859999999999999</v>
      </c>
      <c r="M23" s="38">
        <v>18.73</v>
      </c>
      <c r="N23" s="6"/>
      <c r="O23" s="41">
        <v>5.7058999999999997</v>
      </c>
      <c r="P23" s="38">
        <v>18.73</v>
      </c>
      <c r="Q23" s="6"/>
      <c r="R23" s="41">
        <v>5.6913</v>
      </c>
      <c r="S23" s="38">
        <v>18.72</v>
      </c>
      <c r="T23" s="6"/>
      <c r="U23" s="41">
        <v>5.6219000000000001</v>
      </c>
      <c r="V23" s="38">
        <v>18.71</v>
      </c>
      <c r="W23" s="6"/>
      <c r="X23" s="41">
        <v>5.5780000000000003</v>
      </c>
      <c r="Y23" s="38">
        <v>18.7</v>
      </c>
      <c r="Z23" s="6"/>
      <c r="AA23" s="41">
        <v>5.5811999999999999</v>
      </c>
      <c r="AB23" s="38">
        <v>18.68</v>
      </c>
      <c r="AC23" s="6"/>
      <c r="AD23" s="41">
        <v>5.6071999999999997</v>
      </c>
      <c r="AE23" s="38">
        <v>18.68</v>
      </c>
      <c r="AF23" s="6"/>
      <c r="AG23" s="41">
        <v>5.5885999999999996</v>
      </c>
      <c r="AH23" s="38">
        <v>18.670000000000002</v>
      </c>
      <c r="AI23" s="6"/>
      <c r="AJ23" s="41">
        <v>5.5933999999999999</v>
      </c>
      <c r="AK23" s="38">
        <v>18.670000000000002</v>
      </c>
      <c r="AL23" s="6"/>
      <c r="AM23" s="41">
        <v>5.6092000000000004</v>
      </c>
      <c r="AN23" s="38">
        <v>18.7</v>
      </c>
      <c r="AO23" s="6"/>
      <c r="AP23" s="41">
        <v>5.5895000000000001</v>
      </c>
      <c r="AQ23" s="38">
        <v>18.71</v>
      </c>
      <c r="AR23" s="6"/>
      <c r="AS23" s="41">
        <v>5.5937000000000001</v>
      </c>
      <c r="AT23" s="38">
        <v>18.690000000000001</v>
      </c>
      <c r="AU23" s="6"/>
      <c r="AV23" s="41">
        <v>5.5965999999999996</v>
      </c>
      <c r="AW23" s="38">
        <v>18.690000000000001</v>
      </c>
      <c r="AX23" s="6"/>
      <c r="AY23" s="41">
        <v>5.5530999999999997</v>
      </c>
      <c r="AZ23" s="38">
        <v>18.7</v>
      </c>
      <c r="BA23" s="6"/>
      <c r="BB23" s="41">
        <v>5.5468999999999999</v>
      </c>
      <c r="BC23" s="38">
        <v>18.72</v>
      </c>
      <c r="BD23" s="6"/>
      <c r="BE23" s="41">
        <v>5.5454999999999997</v>
      </c>
      <c r="BF23" s="38">
        <v>18.72</v>
      </c>
      <c r="BG23" s="38"/>
      <c r="BH23" s="41">
        <v>5.5082000000000004</v>
      </c>
      <c r="BI23" s="38">
        <v>18.739999999999998</v>
      </c>
      <c r="BJ23" s="38"/>
      <c r="BK23" s="41">
        <v>5.5016999999999996</v>
      </c>
      <c r="BL23" s="38">
        <v>18.72</v>
      </c>
      <c r="BM23" s="6"/>
      <c r="BN23" s="41">
        <f t="shared" si="0"/>
        <v>5.6111571428571425</v>
      </c>
      <c r="BO23" s="66">
        <f t="shared" si="1"/>
        <v>18.706190476190478</v>
      </c>
      <c r="BP23" s="68"/>
      <c r="BQ23" s="68"/>
      <c r="BR23" s="68"/>
      <c r="BS23" s="92"/>
      <c r="BT23" s="92"/>
      <c r="BU23" s="92"/>
      <c r="BV23" s="98"/>
      <c r="BW23" s="98"/>
      <c r="BX23" s="92"/>
      <c r="BY23" s="90"/>
    </row>
    <row r="24" spans="1:168" ht="15.95" customHeight="1" x14ac:dyDescent="0.25">
      <c r="A24" s="32">
        <v>12</v>
      </c>
      <c r="B24" s="3" t="s">
        <v>29</v>
      </c>
      <c r="C24" s="41">
        <v>0.64925999999999995</v>
      </c>
      <c r="D24" s="38">
        <v>163.96</v>
      </c>
      <c r="E24" s="6"/>
      <c r="F24" s="41">
        <v>0.65207000000000004</v>
      </c>
      <c r="G24" s="38">
        <v>164.42</v>
      </c>
      <c r="H24" s="6"/>
      <c r="I24" s="41">
        <v>0.65578999999999998</v>
      </c>
      <c r="J24" s="38">
        <v>163.26</v>
      </c>
      <c r="K24" s="6"/>
      <c r="L24" s="41">
        <v>0.65476000000000001</v>
      </c>
      <c r="M24" s="38">
        <v>162.69</v>
      </c>
      <c r="N24" s="6"/>
      <c r="O24" s="41">
        <v>0.65271000000000001</v>
      </c>
      <c r="P24" s="38">
        <v>163.72999999999999</v>
      </c>
      <c r="Q24" s="6"/>
      <c r="R24" s="41">
        <v>0.65430999999999995</v>
      </c>
      <c r="S24" s="38">
        <v>162.81</v>
      </c>
      <c r="T24" s="6"/>
      <c r="U24" s="41">
        <v>0.65364999999999995</v>
      </c>
      <c r="V24" s="38">
        <v>160.88999999999999</v>
      </c>
      <c r="W24" s="6"/>
      <c r="X24" s="41">
        <v>0.65115999999999996</v>
      </c>
      <c r="Y24" s="38">
        <v>160.16</v>
      </c>
      <c r="Z24" s="6"/>
      <c r="AA24" s="41">
        <v>0.64971000000000001</v>
      </c>
      <c r="AB24" s="38">
        <v>160.5</v>
      </c>
      <c r="AC24" s="6"/>
      <c r="AD24" s="41">
        <v>0.64951000000000003</v>
      </c>
      <c r="AE24" s="38">
        <v>161.29</v>
      </c>
      <c r="AF24" s="6"/>
      <c r="AG24" s="41">
        <v>0.65010999999999997</v>
      </c>
      <c r="AH24" s="38">
        <v>160.47</v>
      </c>
      <c r="AI24" s="6"/>
      <c r="AJ24" s="41">
        <v>0.64993999999999996</v>
      </c>
      <c r="AK24" s="38">
        <v>160.68</v>
      </c>
      <c r="AL24" s="6"/>
      <c r="AM24" s="41">
        <v>0.65081999999999995</v>
      </c>
      <c r="AN24" s="38">
        <v>161.16999999999999</v>
      </c>
      <c r="AO24" s="6"/>
      <c r="AP24" s="41">
        <v>0.65081999999999995</v>
      </c>
      <c r="AQ24" s="38">
        <v>160.65</v>
      </c>
      <c r="AR24" s="6"/>
      <c r="AS24" s="41">
        <v>0.65059999999999996</v>
      </c>
      <c r="AT24" s="38">
        <v>160.72999999999999</v>
      </c>
      <c r="AU24" s="6"/>
      <c r="AV24" s="41">
        <v>0.65059999999999996</v>
      </c>
      <c r="AW24" s="38">
        <v>160.81</v>
      </c>
      <c r="AX24" s="6"/>
      <c r="AY24" s="41">
        <v>0.65175000000000005</v>
      </c>
      <c r="AZ24" s="38">
        <v>159.34</v>
      </c>
      <c r="BA24" s="6"/>
      <c r="BB24" s="41">
        <v>0.65098</v>
      </c>
      <c r="BC24" s="38">
        <v>159.47</v>
      </c>
      <c r="BD24" s="6"/>
      <c r="BE24" s="41">
        <v>0.65100999999999998</v>
      </c>
      <c r="BF24" s="38">
        <v>159.44999999999999</v>
      </c>
      <c r="BG24" s="38"/>
      <c r="BH24" s="41">
        <v>0.65081999999999995</v>
      </c>
      <c r="BI24" s="38">
        <v>158.61000000000001</v>
      </c>
      <c r="BJ24" s="38"/>
      <c r="BK24" s="41">
        <v>0.64907999999999999</v>
      </c>
      <c r="BL24" s="38">
        <v>158.69</v>
      </c>
      <c r="BM24" s="6"/>
      <c r="BN24" s="41">
        <f t="shared" si="0"/>
        <v>0.65140285714285706</v>
      </c>
      <c r="BO24" s="66">
        <f t="shared" si="1"/>
        <v>161.13238095238094</v>
      </c>
      <c r="BP24" s="68"/>
      <c r="BQ24" s="68"/>
      <c r="BR24" s="68"/>
      <c r="BS24" s="92"/>
      <c r="BT24" s="92"/>
      <c r="BU24" s="92"/>
      <c r="BV24" s="98"/>
      <c r="BW24" s="98"/>
      <c r="BX24" s="92"/>
      <c r="BY24" s="90"/>
    </row>
    <row r="25" spans="1:168" s="21" customFormat="1" ht="15.95" customHeight="1" thickBot="1" x14ac:dyDescent="0.3">
      <c r="A25" s="35">
        <v>13</v>
      </c>
      <c r="B25" s="4" t="s">
        <v>17</v>
      </c>
      <c r="C25" s="42">
        <v>1</v>
      </c>
      <c r="D25" s="40">
        <v>106.45</v>
      </c>
      <c r="E25" s="8"/>
      <c r="F25" s="42">
        <v>1</v>
      </c>
      <c r="G25" s="40">
        <v>107.21</v>
      </c>
      <c r="H25" s="8"/>
      <c r="I25" s="42">
        <v>1</v>
      </c>
      <c r="J25" s="40">
        <v>107.07</v>
      </c>
      <c r="K25" s="8"/>
      <c r="L25" s="42">
        <v>1</v>
      </c>
      <c r="M25" s="40">
        <v>106.52</v>
      </c>
      <c r="N25" s="8"/>
      <c r="O25" s="42">
        <v>1</v>
      </c>
      <c r="P25" s="40">
        <v>106.87</v>
      </c>
      <c r="Q25" s="8"/>
      <c r="R25" s="42">
        <v>1</v>
      </c>
      <c r="S25" s="40">
        <v>106.53</v>
      </c>
      <c r="T25" s="8"/>
      <c r="U25" s="42">
        <v>1</v>
      </c>
      <c r="V25" s="40">
        <v>105.17</v>
      </c>
      <c r="W25" s="8"/>
      <c r="X25" s="42">
        <v>1</v>
      </c>
      <c r="Y25" s="40">
        <v>104.29</v>
      </c>
      <c r="Z25" s="8"/>
      <c r="AA25" s="42">
        <v>1</v>
      </c>
      <c r="AB25" s="40">
        <v>104.28</v>
      </c>
      <c r="AC25" s="8"/>
      <c r="AD25" s="42">
        <v>1</v>
      </c>
      <c r="AE25" s="40">
        <v>104.76</v>
      </c>
      <c r="AF25" s="8"/>
      <c r="AG25" s="42">
        <v>1</v>
      </c>
      <c r="AH25" s="40">
        <v>104.32</v>
      </c>
      <c r="AI25" s="8"/>
      <c r="AJ25" s="42">
        <v>1</v>
      </c>
      <c r="AK25" s="40">
        <v>104.43</v>
      </c>
      <c r="AL25" s="8"/>
      <c r="AM25" s="42">
        <v>1</v>
      </c>
      <c r="AN25" s="40">
        <v>104.89</v>
      </c>
      <c r="AO25" s="8"/>
      <c r="AP25" s="42">
        <v>1</v>
      </c>
      <c r="AQ25" s="40">
        <v>104.55</v>
      </c>
      <c r="AR25" s="8"/>
      <c r="AS25" s="42">
        <v>1</v>
      </c>
      <c r="AT25" s="40">
        <v>104.57</v>
      </c>
      <c r="AU25" s="8"/>
      <c r="AV25" s="42">
        <v>1</v>
      </c>
      <c r="AW25" s="40">
        <v>104.62</v>
      </c>
      <c r="AX25" s="8"/>
      <c r="AY25" s="42">
        <v>1</v>
      </c>
      <c r="AZ25" s="40">
        <v>103.85</v>
      </c>
      <c r="BA25" s="8"/>
      <c r="BB25" s="42">
        <v>1</v>
      </c>
      <c r="BC25" s="40">
        <v>103.81</v>
      </c>
      <c r="BD25" s="8"/>
      <c r="BE25" s="42">
        <v>1</v>
      </c>
      <c r="BF25" s="40">
        <v>103.8</v>
      </c>
      <c r="BG25" s="40"/>
      <c r="BH25" s="42">
        <v>1</v>
      </c>
      <c r="BI25" s="40">
        <v>103.23</v>
      </c>
      <c r="BJ25" s="40"/>
      <c r="BK25" s="42">
        <v>1</v>
      </c>
      <c r="BL25" s="40">
        <v>103</v>
      </c>
      <c r="BM25" s="8"/>
      <c r="BN25" s="42">
        <f t="shared" si="0"/>
        <v>1</v>
      </c>
      <c r="BO25" s="67">
        <f t="shared" si="1"/>
        <v>104.96285714285712</v>
      </c>
      <c r="BP25" s="68"/>
      <c r="BQ25" s="68"/>
      <c r="BR25" s="68"/>
      <c r="BS25" s="92"/>
      <c r="BT25" s="92"/>
      <c r="BU25" s="92"/>
      <c r="BV25" s="98"/>
      <c r="BW25" s="98"/>
      <c r="BX25" s="92"/>
      <c r="BY25" s="90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</row>
    <row r="26" spans="1:168" ht="15.95" customHeight="1" thickTop="1" x14ac:dyDescent="0.25">
      <c r="A26" s="32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47"/>
      <c r="BQ26" s="47"/>
      <c r="BR26" s="47"/>
      <c r="BS26" s="92"/>
      <c r="BT26" s="92"/>
      <c r="BU26" s="92"/>
      <c r="BV26" s="98"/>
      <c r="BW26" s="98"/>
      <c r="BX26" s="92"/>
      <c r="BY26" s="90"/>
    </row>
    <row r="27" spans="1:168" ht="15.95" customHeight="1" x14ac:dyDescent="0.25">
      <c r="A27" s="32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16"/>
      <c r="BA27" s="6"/>
      <c r="BB27" s="6"/>
      <c r="BC27" s="16"/>
      <c r="BD27" s="16"/>
      <c r="BE27" s="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47"/>
      <c r="BQ27" s="47"/>
      <c r="BR27" s="47"/>
      <c r="BS27" s="92"/>
      <c r="BT27" s="92" t="s">
        <v>24</v>
      </c>
      <c r="BU27" s="92"/>
      <c r="BV27" s="98"/>
      <c r="BW27" s="98"/>
      <c r="BX27" s="92"/>
      <c r="BY27" s="90"/>
    </row>
    <row r="28" spans="1:168" s="51" customFormat="1" ht="15.95" customHeight="1" x14ac:dyDescent="0.25">
      <c r="A28" s="57"/>
      <c r="B28" s="58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9"/>
      <c r="BA28" s="54"/>
      <c r="BB28" s="54"/>
      <c r="BC28" s="59"/>
      <c r="BD28" s="59"/>
      <c r="BE28" s="54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60"/>
      <c r="BQ28" s="60"/>
      <c r="BR28" s="60"/>
      <c r="BS28" s="100"/>
      <c r="BT28" s="100"/>
      <c r="BU28" s="100" t="s">
        <v>5</v>
      </c>
      <c r="BV28" s="100" t="s">
        <v>6</v>
      </c>
      <c r="BW28" s="100" t="s">
        <v>7</v>
      </c>
      <c r="BX28" s="100" t="s">
        <v>8</v>
      </c>
      <c r="BY28" s="101" t="s">
        <v>9</v>
      </c>
      <c r="BZ28" s="101" t="s">
        <v>10</v>
      </c>
      <c r="CA28" s="101" t="s">
        <v>11</v>
      </c>
      <c r="CB28" s="101" t="s">
        <v>12</v>
      </c>
      <c r="CC28" s="101" t="s">
        <v>13</v>
      </c>
      <c r="CD28" s="101" t="s">
        <v>14</v>
      </c>
      <c r="CE28" s="101" t="s">
        <v>15</v>
      </c>
      <c r="CF28" s="101" t="s">
        <v>16</v>
      </c>
      <c r="CG28" s="101" t="s">
        <v>17</v>
      </c>
      <c r="CH28" s="101"/>
      <c r="CI28" s="101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</row>
    <row r="29" spans="1:168" s="53" customFormat="1" ht="15.95" customHeight="1" x14ac:dyDescent="0.25">
      <c r="A29" s="57"/>
      <c r="B29" s="58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9"/>
      <c r="BA29" s="54"/>
      <c r="BB29" s="54"/>
      <c r="BC29" s="59"/>
      <c r="BD29" s="59"/>
      <c r="BE29" s="54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60"/>
      <c r="BQ29" s="60"/>
      <c r="BR29" s="60"/>
      <c r="BS29" s="100">
        <v>1</v>
      </c>
      <c r="BT29" s="100" t="s">
        <v>31</v>
      </c>
      <c r="BU29" s="100">
        <v>122.33</v>
      </c>
      <c r="BV29" s="100">
        <v>172.47</v>
      </c>
      <c r="BW29" s="100">
        <v>115.47</v>
      </c>
      <c r="BX29" s="100">
        <v>139.61000000000001</v>
      </c>
      <c r="BY29" s="100">
        <v>179287.3</v>
      </c>
      <c r="BZ29" s="100">
        <v>3292.58</v>
      </c>
      <c r="CA29" s="100">
        <v>111.8</v>
      </c>
      <c r="CB29" s="100">
        <v>108.07</v>
      </c>
      <c r="CC29" s="100">
        <v>16.350000000000001</v>
      </c>
      <c r="CD29" s="100">
        <v>19.13</v>
      </c>
      <c r="CE29" s="100">
        <v>18.71</v>
      </c>
      <c r="CF29" s="100">
        <v>163.96</v>
      </c>
      <c r="CG29" s="100">
        <v>106.45</v>
      </c>
      <c r="CH29" s="90"/>
      <c r="CI29" s="90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</row>
    <row r="30" spans="1:168" s="53" customFormat="1" ht="15.95" customHeight="1" x14ac:dyDescent="0.25">
      <c r="A30" s="57"/>
      <c r="B30" s="58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9"/>
      <c r="BA30" s="54"/>
      <c r="BB30" s="54"/>
      <c r="BC30" s="59"/>
      <c r="BD30" s="59"/>
      <c r="BE30" s="54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60"/>
      <c r="BQ30" s="60"/>
      <c r="BR30" s="60"/>
      <c r="BS30" s="100">
        <v>2</v>
      </c>
      <c r="BT30" s="100" t="s">
        <v>32</v>
      </c>
      <c r="BU30" s="100">
        <v>121.52</v>
      </c>
      <c r="BV30" s="100">
        <v>171.85</v>
      </c>
      <c r="BW30" s="100">
        <v>115.45</v>
      </c>
      <c r="BX30" s="100">
        <v>139.55000000000001</v>
      </c>
      <c r="BY30" s="100">
        <v>174802.32</v>
      </c>
      <c r="BZ30" s="100">
        <v>3136.02</v>
      </c>
      <c r="CA30" s="100">
        <v>111.58</v>
      </c>
      <c r="CB30" s="100">
        <v>108.2</v>
      </c>
      <c r="CC30" s="100">
        <v>16.37</v>
      </c>
      <c r="CD30" s="100">
        <v>19.13</v>
      </c>
      <c r="CE30" s="100">
        <v>18.71</v>
      </c>
      <c r="CF30" s="100">
        <v>164.42</v>
      </c>
      <c r="CG30" s="100">
        <v>107.21</v>
      </c>
      <c r="CH30" s="90"/>
      <c r="CI30" s="90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</row>
    <row r="31" spans="1:168" s="53" customFormat="1" ht="15.95" customHeight="1" x14ac:dyDescent="0.25">
      <c r="A31" s="57"/>
      <c r="B31" s="58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9"/>
      <c r="BA31" s="54"/>
      <c r="BB31" s="54"/>
      <c r="BC31" s="59"/>
      <c r="BD31" s="59"/>
      <c r="BE31" s="54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60"/>
      <c r="BQ31" s="60"/>
      <c r="BR31" s="60"/>
      <c r="BS31" s="100">
        <v>3</v>
      </c>
      <c r="BT31" s="100" t="s">
        <v>44</v>
      </c>
      <c r="BU31" s="100">
        <v>121.9</v>
      </c>
      <c r="BV31" s="100">
        <v>171.97</v>
      </c>
      <c r="BW31" s="100">
        <v>115.57</v>
      </c>
      <c r="BX31" s="100">
        <v>139.55000000000001</v>
      </c>
      <c r="BY31" s="100">
        <v>176998.79</v>
      </c>
      <c r="BZ31" s="100">
        <v>3225.87</v>
      </c>
      <c r="CA31" s="100">
        <v>112.36</v>
      </c>
      <c r="CB31" s="100">
        <v>108.56</v>
      </c>
      <c r="CC31" s="100">
        <v>16.38</v>
      </c>
      <c r="CD31" s="100">
        <v>19.100000000000001</v>
      </c>
      <c r="CE31" s="100">
        <v>18.73</v>
      </c>
      <c r="CF31" s="100">
        <v>163.26</v>
      </c>
      <c r="CG31" s="100">
        <v>107.07</v>
      </c>
      <c r="CH31" s="90"/>
      <c r="CI31" s="90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</row>
    <row r="32" spans="1:168" s="53" customFormat="1" ht="15.95" customHeight="1" x14ac:dyDescent="0.25">
      <c r="A32" s="57"/>
      <c r="B32" s="58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9"/>
      <c r="BA32" s="54"/>
      <c r="BB32" s="54"/>
      <c r="BC32" s="59"/>
      <c r="BD32" s="59"/>
      <c r="BE32" s="54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60"/>
      <c r="BQ32" s="60"/>
      <c r="BR32" s="60"/>
      <c r="BS32" s="100">
        <v>4</v>
      </c>
      <c r="BT32" s="100" t="s">
        <v>45</v>
      </c>
      <c r="BU32" s="100">
        <v>121.81</v>
      </c>
      <c r="BV32" s="100">
        <v>171.34</v>
      </c>
      <c r="BW32" s="100">
        <v>115.53</v>
      </c>
      <c r="BX32" s="100">
        <v>139.68</v>
      </c>
      <c r="BY32" s="100">
        <v>176086.99</v>
      </c>
      <c r="BZ32" s="100">
        <v>3221.26</v>
      </c>
      <c r="CA32" s="100">
        <v>111.76</v>
      </c>
      <c r="CB32" s="100">
        <v>108.11</v>
      </c>
      <c r="CC32" s="100">
        <v>16.309999999999999</v>
      </c>
      <c r="CD32" s="100">
        <v>19.07</v>
      </c>
      <c r="CE32" s="100">
        <v>18.73</v>
      </c>
      <c r="CF32" s="100">
        <v>162.69</v>
      </c>
      <c r="CG32" s="100">
        <v>106.52</v>
      </c>
      <c r="CH32" s="90"/>
      <c r="CI32" s="90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</row>
    <row r="33" spans="1:168" s="53" customFormat="1" ht="15.95" customHeight="1" x14ac:dyDescent="0.25">
      <c r="A33" s="57"/>
      <c r="B33" s="61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9"/>
      <c r="BA33" s="54"/>
      <c r="BB33" s="54"/>
      <c r="BC33" s="59"/>
      <c r="BD33" s="59"/>
      <c r="BE33" s="54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60"/>
      <c r="BQ33" s="60"/>
      <c r="BR33" s="60"/>
      <c r="BS33" s="100">
        <v>5</v>
      </c>
      <c r="BT33" s="100" t="s">
        <v>33</v>
      </c>
      <c r="BU33" s="100">
        <v>122.1</v>
      </c>
      <c r="BV33" s="100">
        <v>171.7</v>
      </c>
      <c r="BW33" s="100">
        <v>115.6</v>
      </c>
      <c r="BX33" s="100">
        <v>139.71</v>
      </c>
      <c r="BY33" s="100">
        <v>177767.56</v>
      </c>
      <c r="BZ33" s="100">
        <v>3252.05</v>
      </c>
      <c r="CA33" s="100">
        <v>112.26</v>
      </c>
      <c r="CB33" s="100">
        <v>108.28</v>
      </c>
      <c r="CC33" s="100">
        <v>16.260000000000002</v>
      </c>
      <c r="CD33" s="100">
        <v>19.079999999999998</v>
      </c>
      <c r="CE33" s="100">
        <v>18.73</v>
      </c>
      <c r="CF33" s="100">
        <v>163.72999999999999</v>
      </c>
      <c r="CG33" s="100">
        <v>106.87</v>
      </c>
      <c r="CH33" s="100"/>
      <c r="CI33" s="100"/>
      <c r="CJ33" s="60"/>
      <c r="CK33" s="60"/>
      <c r="CL33" s="60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6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</row>
    <row r="34" spans="1:168" s="53" customFormat="1" ht="15.95" customHeight="1" x14ac:dyDescent="0.25">
      <c r="A34" s="57"/>
      <c r="B34" s="61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9"/>
      <c r="BA34" s="54"/>
      <c r="BB34" s="54"/>
      <c r="BC34" s="59"/>
      <c r="BD34" s="59"/>
      <c r="BE34" s="54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60"/>
      <c r="BQ34" s="60"/>
      <c r="BR34" s="60"/>
      <c r="BS34" s="100">
        <v>6</v>
      </c>
      <c r="BT34" s="100" t="s">
        <v>34</v>
      </c>
      <c r="BU34" s="100">
        <v>120.99</v>
      </c>
      <c r="BV34" s="100">
        <v>170.97</v>
      </c>
      <c r="BW34" s="100">
        <v>115.53</v>
      </c>
      <c r="BX34" s="100">
        <v>139.55000000000001</v>
      </c>
      <c r="BY34" s="100">
        <v>177212.66</v>
      </c>
      <c r="BZ34" s="100">
        <v>3249.17</v>
      </c>
      <c r="CA34" s="100">
        <v>112.66</v>
      </c>
      <c r="CB34" s="100">
        <v>108.12</v>
      </c>
      <c r="CC34" s="100">
        <v>16.28</v>
      </c>
      <c r="CD34" s="100">
        <v>19.100000000000001</v>
      </c>
      <c r="CE34" s="100">
        <v>18.72</v>
      </c>
      <c r="CF34" s="100">
        <v>162.81</v>
      </c>
      <c r="CG34" s="100">
        <v>106.53</v>
      </c>
      <c r="CH34" s="100"/>
      <c r="CI34" s="100"/>
      <c r="CJ34" s="60"/>
      <c r="CK34" s="60"/>
      <c r="CL34" s="60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6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</row>
    <row r="35" spans="1:168" s="53" customFormat="1" ht="15.95" customHeight="1" x14ac:dyDescent="0.25">
      <c r="A35" s="57"/>
      <c r="B35" s="61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9"/>
      <c r="BA35" s="54"/>
      <c r="BB35" s="54"/>
      <c r="BC35" s="59"/>
      <c r="BD35" s="59"/>
      <c r="BE35" s="54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60"/>
      <c r="BQ35" s="60"/>
      <c r="BR35" s="60"/>
      <c r="BS35" s="100">
        <v>7</v>
      </c>
      <c r="BT35" s="100" t="s">
        <v>35</v>
      </c>
      <c r="BU35" s="100">
        <v>118.27</v>
      </c>
      <c r="BV35" s="100">
        <v>169.43</v>
      </c>
      <c r="BW35" s="100">
        <v>114.69</v>
      </c>
      <c r="BX35" s="100">
        <v>139.5</v>
      </c>
      <c r="BY35" s="100">
        <v>175550.82</v>
      </c>
      <c r="BZ35" s="100">
        <v>3226.6</v>
      </c>
      <c r="CA35" s="100">
        <v>111.06</v>
      </c>
      <c r="CB35" s="100">
        <v>106.98</v>
      </c>
      <c r="CC35" s="100">
        <v>16.16</v>
      </c>
      <c r="CD35" s="100">
        <v>18.98</v>
      </c>
      <c r="CE35" s="100">
        <v>18.71</v>
      </c>
      <c r="CF35" s="100">
        <v>160.88999999999999</v>
      </c>
      <c r="CG35" s="100">
        <v>105.17</v>
      </c>
      <c r="CH35" s="100"/>
      <c r="CI35" s="100"/>
      <c r="CJ35" s="60"/>
      <c r="CK35" s="60"/>
      <c r="CL35" s="60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6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</row>
    <row r="36" spans="1:168" s="53" customFormat="1" ht="15.95" customHeight="1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4"/>
      <c r="BA36" s="63"/>
      <c r="BB36" s="63"/>
      <c r="BC36" s="64"/>
      <c r="BD36" s="64"/>
      <c r="BE36" s="63"/>
      <c r="BF36" s="64"/>
      <c r="BG36" s="64"/>
      <c r="BH36" s="64"/>
      <c r="BI36" s="64"/>
      <c r="BJ36" s="64"/>
      <c r="BK36" s="64"/>
      <c r="BL36" s="64"/>
      <c r="BM36" s="64"/>
      <c r="BN36" s="59"/>
      <c r="BO36" s="59"/>
      <c r="BP36" s="60"/>
      <c r="BQ36" s="60"/>
      <c r="BR36" s="60"/>
      <c r="BS36" s="100">
        <v>8</v>
      </c>
      <c r="BT36" s="100" t="s">
        <v>46</v>
      </c>
      <c r="BU36" s="100">
        <v>116.81</v>
      </c>
      <c r="BV36" s="100">
        <v>168.13</v>
      </c>
      <c r="BW36" s="100">
        <v>113.69</v>
      </c>
      <c r="BX36" s="100">
        <v>139.44999999999999</v>
      </c>
      <c r="BY36" s="100">
        <v>173937.99</v>
      </c>
      <c r="BZ36" s="100">
        <v>3205.84</v>
      </c>
      <c r="CA36" s="100">
        <v>110.22</v>
      </c>
      <c r="CB36" s="100">
        <v>106.05</v>
      </c>
      <c r="CC36" s="100">
        <v>16.149999999999999</v>
      </c>
      <c r="CD36" s="100">
        <v>18.899999999999999</v>
      </c>
      <c r="CE36" s="100">
        <v>18.7</v>
      </c>
      <c r="CF36" s="100">
        <v>160.16</v>
      </c>
      <c r="CG36" s="100">
        <v>104.29</v>
      </c>
      <c r="CH36" s="100"/>
      <c r="CI36" s="100"/>
      <c r="CJ36" s="60"/>
      <c r="CK36" s="60"/>
      <c r="CL36" s="60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6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</row>
    <row r="37" spans="1:168" s="53" customFormat="1" ht="15.95" customHeight="1" x14ac:dyDescent="0.25">
      <c r="A37" s="51"/>
      <c r="B37" s="56"/>
      <c r="C37" s="56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65"/>
      <c r="BA37" s="51"/>
      <c r="BB37" s="51"/>
      <c r="BC37" s="65"/>
      <c r="BD37" s="65"/>
      <c r="BE37" s="51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51"/>
      <c r="BQ37" s="51"/>
      <c r="BR37" s="56"/>
      <c r="BS37" s="100">
        <v>9</v>
      </c>
      <c r="BT37" s="101" t="s">
        <v>47</v>
      </c>
      <c r="BU37" s="101">
        <v>117.45</v>
      </c>
      <c r="BV37" s="100">
        <v>167.59</v>
      </c>
      <c r="BW37" s="100">
        <v>112.75</v>
      </c>
      <c r="BX37" s="100">
        <v>139.35</v>
      </c>
      <c r="BY37" s="100">
        <v>175191.46</v>
      </c>
      <c r="BZ37" s="100">
        <v>3261.92</v>
      </c>
      <c r="CA37" s="100">
        <v>110.02</v>
      </c>
      <c r="CB37" s="100">
        <v>105.96</v>
      </c>
      <c r="CC37" s="100">
        <v>16.16</v>
      </c>
      <c r="CD37" s="100">
        <v>18.93</v>
      </c>
      <c r="CE37" s="100">
        <v>18.68</v>
      </c>
      <c r="CF37" s="100">
        <v>160.5</v>
      </c>
      <c r="CG37" s="100">
        <v>104.28</v>
      </c>
      <c r="CH37" s="100"/>
      <c r="CI37" s="100"/>
      <c r="CJ37" s="60"/>
      <c r="CK37" s="60"/>
      <c r="CL37" s="60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6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</row>
    <row r="38" spans="1:168" s="53" customFormat="1" ht="15.95" customHeight="1" x14ac:dyDescent="0.25">
      <c r="A38" s="51"/>
      <c r="B38" s="56"/>
      <c r="C38" s="56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65"/>
      <c r="BA38" s="51"/>
      <c r="BB38" s="51"/>
      <c r="BC38" s="65"/>
      <c r="BD38" s="65"/>
      <c r="BE38" s="51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51"/>
      <c r="BQ38" s="51"/>
      <c r="BR38" s="56"/>
      <c r="BS38" s="100">
        <v>10</v>
      </c>
      <c r="BT38" s="101" t="s">
        <v>36</v>
      </c>
      <c r="BU38" s="101">
        <v>118.84</v>
      </c>
      <c r="BV38" s="100">
        <v>167.98</v>
      </c>
      <c r="BW38" s="100">
        <v>112.79</v>
      </c>
      <c r="BX38" s="100">
        <v>139.24</v>
      </c>
      <c r="BY38" s="100">
        <v>175951.75</v>
      </c>
      <c r="BZ38" s="100">
        <v>3274.74</v>
      </c>
      <c r="CA38" s="100">
        <v>110.54</v>
      </c>
      <c r="CB38" s="100">
        <v>106.35</v>
      </c>
      <c r="CC38" s="100">
        <v>16.100000000000001</v>
      </c>
      <c r="CD38" s="100">
        <v>18.8</v>
      </c>
      <c r="CE38" s="100">
        <v>18.68</v>
      </c>
      <c r="CF38" s="100">
        <v>161.29</v>
      </c>
      <c r="CG38" s="100">
        <v>104.76</v>
      </c>
      <c r="CH38" s="100"/>
      <c r="CI38" s="100"/>
      <c r="CJ38" s="60"/>
      <c r="CK38" s="60"/>
      <c r="CL38" s="60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6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</row>
    <row r="39" spans="1:168" s="53" customFormat="1" ht="15.95" customHeight="1" x14ac:dyDescent="0.25">
      <c r="A39" s="51"/>
      <c r="B39" s="56"/>
      <c r="C39" s="56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65"/>
      <c r="BA39" s="51"/>
      <c r="BB39" s="51"/>
      <c r="BC39" s="65"/>
      <c r="BD39" s="65"/>
      <c r="BE39" s="51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51"/>
      <c r="BQ39" s="51"/>
      <c r="BR39" s="56"/>
      <c r="BS39" s="100">
        <v>11</v>
      </c>
      <c r="BT39" s="101" t="s">
        <v>37</v>
      </c>
      <c r="BU39" s="101">
        <v>117.03</v>
      </c>
      <c r="BV39" s="100">
        <v>167.04</v>
      </c>
      <c r="BW39" s="100">
        <v>112.05</v>
      </c>
      <c r="BX39" s="100">
        <v>139.24</v>
      </c>
      <c r="BY39" s="100">
        <v>175517.35</v>
      </c>
      <c r="BZ39" s="100">
        <v>3280.84</v>
      </c>
      <c r="CA39" s="100">
        <v>109.67</v>
      </c>
      <c r="CB39" s="100">
        <v>105.7</v>
      </c>
      <c r="CC39" s="100">
        <v>16.100000000000001</v>
      </c>
      <c r="CD39" s="100">
        <v>18.8</v>
      </c>
      <c r="CE39" s="100">
        <v>18.670000000000002</v>
      </c>
      <c r="CF39" s="100">
        <v>160.47</v>
      </c>
      <c r="CG39" s="100">
        <v>104.32</v>
      </c>
      <c r="CH39" s="100"/>
      <c r="CI39" s="100"/>
      <c r="CJ39" s="60"/>
      <c r="CK39" s="60"/>
      <c r="CL39" s="60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6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</row>
    <row r="40" spans="1:168" s="53" customFormat="1" ht="15.95" customHeight="1" x14ac:dyDescent="0.25">
      <c r="A40" s="51"/>
      <c r="B40" s="56"/>
      <c r="C40" s="56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65"/>
      <c r="BA40" s="51"/>
      <c r="BB40" s="51"/>
      <c r="BC40" s="65"/>
      <c r="BD40" s="65"/>
      <c r="BE40" s="51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51"/>
      <c r="BQ40" s="51"/>
      <c r="BR40" s="56"/>
      <c r="BS40" s="100">
        <v>12</v>
      </c>
      <c r="BT40" s="101" t="s">
        <v>38</v>
      </c>
      <c r="BU40" s="101">
        <v>116.36</v>
      </c>
      <c r="BV40" s="100">
        <v>166.36</v>
      </c>
      <c r="BW40" s="100">
        <v>111.68</v>
      </c>
      <c r="BX40" s="100">
        <v>139.31</v>
      </c>
      <c r="BY40" s="100">
        <v>176488.8</v>
      </c>
      <c r="BZ40" s="100">
        <v>3320.89</v>
      </c>
      <c r="CA40" s="100">
        <v>109.6</v>
      </c>
      <c r="CB40" s="100">
        <v>105.49</v>
      </c>
      <c r="CC40" s="100">
        <v>16.09</v>
      </c>
      <c r="CD40" s="100">
        <v>18.739999999999998</v>
      </c>
      <c r="CE40" s="100">
        <v>18.670000000000002</v>
      </c>
      <c r="CF40" s="100">
        <v>160.68</v>
      </c>
      <c r="CG40" s="100">
        <v>104.43</v>
      </c>
      <c r="CH40" s="100"/>
      <c r="CI40" s="100"/>
      <c r="CJ40" s="60"/>
      <c r="CK40" s="60"/>
      <c r="CL40" s="60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6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</row>
    <row r="41" spans="1:168" s="53" customFormat="1" ht="15.95" customHeight="1" x14ac:dyDescent="0.25">
      <c r="A41" s="51"/>
      <c r="B41" s="56"/>
      <c r="C41" s="56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65"/>
      <c r="BA41" s="51"/>
      <c r="BB41" s="51"/>
      <c r="BC41" s="65"/>
      <c r="BD41" s="65"/>
      <c r="BE41" s="51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51"/>
      <c r="BQ41" s="51"/>
      <c r="BR41" s="56"/>
      <c r="BS41" s="100">
        <v>13</v>
      </c>
      <c r="BT41" s="101" t="s">
        <v>48</v>
      </c>
      <c r="BU41" s="101">
        <v>117.28</v>
      </c>
      <c r="BV41" s="100">
        <v>166.51</v>
      </c>
      <c r="BW41" s="100">
        <v>112.45</v>
      </c>
      <c r="BX41" s="100">
        <v>139.54</v>
      </c>
      <c r="BY41" s="100">
        <v>177047</v>
      </c>
      <c r="BZ41" s="100">
        <v>3341.86</v>
      </c>
      <c r="CA41" s="100">
        <v>110.36</v>
      </c>
      <c r="CB41" s="100">
        <v>105.61</v>
      </c>
      <c r="CC41" s="100">
        <v>16.03</v>
      </c>
      <c r="CD41" s="100">
        <v>18.7</v>
      </c>
      <c r="CE41" s="100">
        <v>18.7</v>
      </c>
      <c r="CF41" s="100">
        <v>161.16999999999999</v>
      </c>
      <c r="CG41" s="100">
        <v>104.89</v>
      </c>
      <c r="CH41" s="100"/>
      <c r="CI41" s="100"/>
      <c r="CJ41" s="60"/>
      <c r="CK41" s="60"/>
      <c r="CL41" s="60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6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</row>
    <row r="42" spans="1:168" s="53" customFormat="1" ht="15.95" customHeight="1" x14ac:dyDescent="0.25">
      <c r="A42" s="51"/>
      <c r="B42" s="56"/>
      <c r="C42" s="56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65"/>
      <c r="BA42" s="51"/>
      <c r="BB42" s="51"/>
      <c r="BC42" s="65"/>
      <c r="BD42" s="65"/>
      <c r="BE42" s="51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51"/>
      <c r="BQ42" s="51"/>
      <c r="BR42" s="56"/>
      <c r="BS42" s="100">
        <v>14</v>
      </c>
      <c r="BT42" s="101" t="s">
        <v>49</v>
      </c>
      <c r="BU42" s="101">
        <v>117.83</v>
      </c>
      <c r="BV42" s="100">
        <v>165.65</v>
      </c>
      <c r="BW42" s="100">
        <v>112.59</v>
      </c>
      <c r="BX42" s="100">
        <v>139.52000000000001</v>
      </c>
      <c r="BY42" s="100">
        <v>176968.72</v>
      </c>
      <c r="BZ42" s="100">
        <v>3344.67</v>
      </c>
      <c r="CA42" s="100">
        <v>110.5</v>
      </c>
      <c r="CB42" s="100">
        <v>105.43</v>
      </c>
      <c r="CC42" s="100">
        <v>16.079999999999998</v>
      </c>
      <c r="CD42" s="100">
        <v>18.739999999999998</v>
      </c>
      <c r="CE42" s="100">
        <v>18.71</v>
      </c>
      <c r="CF42" s="100">
        <v>160.65</v>
      </c>
      <c r="CG42" s="100">
        <v>104.55</v>
      </c>
      <c r="CH42" s="100"/>
      <c r="CI42" s="100"/>
      <c r="CJ42" s="60"/>
      <c r="CK42" s="60"/>
      <c r="CL42" s="60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6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</row>
    <row r="43" spans="1:168" s="53" customFormat="1" ht="15.95" customHeight="1" x14ac:dyDescent="0.25">
      <c r="A43" s="51"/>
      <c r="B43" s="56"/>
      <c r="C43" s="56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65"/>
      <c r="BA43" s="51"/>
      <c r="BB43" s="51"/>
      <c r="BC43" s="65"/>
      <c r="BD43" s="65"/>
      <c r="BE43" s="51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51"/>
      <c r="BQ43" s="51"/>
      <c r="BR43" s="56"/>
      <c r="BS43" s="100">
        <v>15</v>
      </c>
      <c r="BT43" s="101" t="s">
        <v>39</v>
      </c>
      <c r="BU43" s="101">
        <v>118.35</v>
      </c>
      <c r="BV43" s="100">
        <v>165.96</v>
      </c>
      <c r="BW43" s="100">
        <v>112.64</v>
      </c>
      <c r="BX43" s="100">
        <v>139.44999999999999</v>
      </c>
      <c r="BY43" s="100">
        <v>176926.2</v>
      </c>
      <c r="BZ43" s="100">
        <v>3365.12</v>
      </c>
      <c r="CA43" s="100">
        <v>110.44</v>
      </c>
      <c r="CB43" s="100">
        <v>105.57</v>
      </c>
      <c r="CC43" s="100">
        <v>16.05</v>
      </c>
      <c r="CD43" s="100">
        <v>18.84</v>
      </c>
      <c r="CE43" s="100">
        <v>18.690000000000001</v>
      </c>
      <c r="CF43" s="100">
        <v>160.72999999999999</v>
      </c>
      <c r="CG43" s="100">
        <v>104.57</v>
      </c>
      <c r="CH43" s="100"/>
      <c r="CI43" s="100"/>
      <c r="CJ43" s="60"/>
      <c r="CK43" s="60"/>
      <c r="CL43" s="60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6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</row>
    <row r="44" spans="1:168" s="53" customFormat="1" ht="15.95" customHeight="1" x14ac:dyDescent="0.25">
      <c r="A44" s="57"/>
      <c r="B44" s="58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9"/>
      <c r="BA44" s="54"/>
      <c r="BB44" s="54"/>
      <c r="BC44" s="59"/>
      <c r="BD44" s="59"/>
      <c r="BE44" s="54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60"/>
      <c r="BQ44" s="60"/>
      <c r="BR44" s="60"/>
      <c r="BS44" s="100">
        <v>16</v>
      </c>
      <c r="BT44" s="100" t="s">
        <v>40</v>
      </c>
      <c r="BU44" s="100">
        <v>116.76</v>
      </c>
      <c r="BV44" s="100">
        <v>165.66</v>
      </c>
      <c r="BW44" s="100">
        <v>112.46</v>
      </c>
      <c r="BX44" s="100">
        <v>139.4</v>
      </c>
      <c r="BY44" s="100">
        <v>175596.31</v>
      </c>
      <c r="BZ44" s="100">
        <v>3335.33</v>
      </c>
      <c r="CA44" s="100">
        <v>109.83</v>
      </c>
      <c r="CB44" s="100">
        <v>104.61</v>
      </c>
      <c r="CC44" s="100">
        <v>16.059999999999999</v>
      </c>
      <c r="CD44" s="100">
        <v>18.82</v>
      </c>
      <c r="CE44" s="100">
        <v>18.690000000000001</v>
      </c>
      <c r="CF44" s="100">
        <v>160.81</v>
      </c>
      <c r="CG44" s="100">
        <v>104.62</v>
      </c>
      <c r="CH44" s="100"/>
      <c r="CI44" s="100"/>
      <c r="CJ44" s="60"/>
      <c r="CK44" s="60"/>
      <c r="CL44" s="60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6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</row>
    <row r="45" spans="1:168" s="53" customFormat="1" ht="15.95" customHeight="1" x14ac:dyDescent="0.25">
      <c r="A45" s="57"/>
      <c r="B45" s="58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9"/>
      <c r="BA45" s="54"/>
      <c r="BB45" s="54"/>
      <c r="BC45" s="59"/>
      <c r="BD45" s="59"/>
      <c r="BE45" s="54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60"/>
      <c r="BQ45" s="60"/>
      <c r="BR45" s="60"/>
      <c r="BS45" s="100">
        <v>17</v>
      </c>
      <c r="BT45" s="100" t="s">
        <v>41</v>
      </c>
      <c r="BU45" s="100">
        <v>114.35</v>
      </c>
      <c r="BV45" s="100">
        <v>163.68</v>
      </c>
      <c r="BW45" s="100">
        <v>112.37</v>
      </c>
      <c r="BX45" s="100">
        <v>139.41</v>
      </c>
      <c r="BY45" s="100">
        <v>173310.07</v>
      </c>
      <c r="BZ45" s="100">
        <v>3290.99</v>
      </c>
      <c r="CA45" s="100">
        <v>108.51</v>
      </c>
      <c r="CB45" s="100">
        <v>103.52</v>
      </c>
      <c r="CC45" s="100">
        <v>16.09</v>
      </c>
      <c r="CD45" s="100">
        <v>18.850000000000001</v>
      </c>
      <c r="CE45" s="100">
        <v>18.7</v>
      </c>
      <c r="CF45" s="100">
        <v>159.34</v>
      </c>
      <c r="CG45" s="100">
        <v>103.85</v>
      </c>
      <c r="CH45" s="100"/>
      <c r="CI45" s="100"/>
      <c r="CJ45" s="60"/>
      <c r="CK45" s="60"/>
      <c r="CL45" s="60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6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</row>
    <row r="46" spans="1:168" s="53" customFormat="1" ht="15.95" customHeight="1" x14ac:dyDescent="0.25">
      <c r="A46" s="57"/>
      <c r="B46" s="61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9"/>
      <c r="BA46" s="54"/>
      <c r="BB46" s="54"/>
      <c r="BC46" s="59"/>
      <c r="BD46" s="59"/>
      <c r="BE46" s="54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60"/>
      <c r="BQ46" s="60"/>
      <c r="BR46" s="60"/>
      <c r="BS46" s="100">
        <v>18</v>
      </c>
      <c r="BT46" s="100" t="s">
        <v>50</v>
      </c>
      <c r="BU46" s="100">
        <v>114.47</v>
      </c>
      <c r="BV46" s="100">
        <v>163.24</v>
      </c>
      <c r="BW46" s="100">
        <v>112.04</v>
      </c>
      <c r="BX46" s="100">
        <v>139.52000000000001</v>
      </c>
      <c r="BY46" s="100">
        <v>171687.18</v>
      </c>
      <c r="BZ46" s="100">
        <v>3201.51</v>
      </c>
      <c r="CA46" s="100">
        <v>107.86</v>
      </c>
      <c r="CB46" s="100">
        <v>104.83</v>
      </c>
      <c r="CC46" s="100">
        <v>16.09</v>
      </c>
      <c r="CD46" s="100">
        <v>18.760000000000002</v>
      </c>
      <c r="CE46" s="100">
        <v>18.72</v>
      </c>
      <c r="CF46" s="100">
        <v>159.47</v>
      </c>
      <c r="CG46" s="100">
        <v>103.81</v>
      </c>
      <c r="CH46" s="100"/>
      <c r="CI46" s="100"/>
      <c r="CJ46" s="60"/>
      <c r="CK46" s="60"/>
      <c r="CL46" s="60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6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</row>
    <row r="47" spans="1:168" s="53" customFormat="1" ht="15.95" customHeight="1" x14ac:dyDescent="0.25">
      <c r="A47" s="57"/>
      <c r="B47" s="61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9"/>
      <c r="BA47" s="54"/>
      <c r="BB47" s="54"/>
      <c r="BC47" s="59"/>
      <c r="BD47" s="59"/>
      <c r="BE47" s="54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60"/>
      <c r="BQ47" s="60"/>
      <c r="BR47" s="60"/>
      <c r="BS47" s="100">
        <v>19</v>
      </c>
      <c r="BT47" s="100" t="s">
        <v>51</v>
      </c>
      <c r="BU47" s="100">
        <v>114.61</v>
      </c>
      <c r="BV47" s="100">
        <v>163.06</v>
      </c>
      <c r="BW47" s="100">
        <v>112.31</v>
      </c>
      <c r="BX47" s="100">
        <v>139.54</v>
      </c>
      <c r="BY47" s="100">
        <v>172433.6</v>
      </c>
      <c r="BZ47" s="100">
        <v>3221.97</v>
      </c>
      <c r="CA47" s="100">
        <v>108.41</v>
      </c>
      <c r="CB47" s="100">
        <v>103.17</v>
      </c>
      <c r="CC47" s="100">
        <v>16.190000000000001</v>
      </c>
      <c r="CD47" s="100">
        <v>18.78</v>
      </c>
      <c r="CE47" s="100">
        <v>18.72</v>
      </c>
      <c r="CF47" s="100">
        <v>159.44999999999999</v>
      </c>
      <c r="CG47" s="100">
        <v>103.8</v>
      </c>
      <c r="CH47" s="100"/>
      <c r="CI47" s="100"/>
      <c r="CJ47" s="60"/>
      <c r="CK47" s="60"/>
      <c r="CL47" s="60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6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</row>
    <row r="48" spans="1:168" s="53" customFormat="1" ht="15.95" customHeight="1" x14ac:dyDescent="0.25">
      <c r="A48" s="57"/>
      <c r="B48" s="61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9"/>
      <c r="BA48" s="54"/>
      <c r="BB48" s="54"/>
      <c r="BC48" s="59"/>
      <c r="BD48" s="59"/>
      <c r="BE48" s="54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60"/>
      <c r="BQ48" s="60"/>
      <c r="BR48" s="60"/>
      <c r="BS48" s="100">
        <v>20</v>
      </c>
      <c r="BT48" s="100" t="s">
        <v>42</v>
      </c>
      <c r="BU48" s="100">
        <v>113</v>
      </c>
      <c r="BV48" s="100">
        <v>162.61000000000001</v>
      </c>
      <c r="BW48" s="100">
        <v>112.38</v>
      </c>
      <c r="BX48" s="100">
        <v>139.56</v>
      </c>
      <c r="BY48" s="100">
        <v>171936.77</v>
      </c>
      <c r="BZ48" s="100">
        <v>3243.45</v>
      </c>
      <c r="CA48" s="100">
        <v>107.7</v>
      </c>
      <c r="CB48" s="100">
        <v>102.96</v>
      </c>
      <c r="CC48" s="100">
        <v>16.23</v>
      </c>
      <c r="CD48" s="100">
        <v>18.79</v>
      </c>
      <c r="CE48" s="100">
        <v>18.739999999999998</v>
      </c>
      <c r="CF48" s="100">
        <v>158.61000000000001</v>
      </c>
      <c r="CG48" s="100">
        <v>103.23</v>
      </c>
      <c r="CH48" s="100"/>
      <c r="CI48" s="100"/>
      <c r="CJ48" s="60"/>
      <c r="CK48" s="60"/>
      <c r="CL48" s="60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6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</row>
    <row r="49" spans="1:168" s="53" customFormat="1" ht="15.95" customHeight="1" x14ac:dyDescent="0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4"/>
      <c r="BA49" s="63"/>
      <c r="BB49" s="63"/>
      <c r="BC49" s="64"/>
      <c r="BD49" s="64"/>
      <c r="BE49" s="63"/>
      <c r="BF49" s="64"/>
      <c r="BG49" s="64"/>
      <c r="BH49" s="64"/>
      <c r="BI49" s="64"/>
      <c r="BJ49" s="64"/>
      <c r="BK49" s="64"/>
      <c r="BL49" s="64"/>
      <c r="BM49" s="64"/>
      <c r="BN49" s="59"/>
      <c r="BO49" s="59"/>
      <c r="BP49" s="60"/>
      <c r="BQ49" s="60"/>
      <c r="BR49" s="60"/>
      <c r="BS49" s="100">
        <v>21</v>
      </c>
      <c r="BT49" s="100" t="s">
        <v>43</v>
      </c>
      <c r="BU49" s="100">
        <v>113.16</v>
      </c>
      <c r="BV49" s="100">
        <v>162.94999999999999</v>
      </c>
      <c r="BW49" s="100">
        <v>113.07</v>
      </c>
      <c r="BX49" s="100">
        <v>139.58000000000001</v>
      </c>
      <c r="BY49" s="100">
        <v>172456.99</v>
      </c>
      <c r="BZ49" s="100">
        <v>3289.78</v>
      </c>
      <c r="CA49" s="100">
        <v>107.3</v>
      </c>
      <c r="CB49" s="100">
        <v>102.82</v>
      </c>
      <c r="CC49" s="100">
        <v>16.21</v>
      </c>
      <c r="CD49" s="100">
        <v>18.77</v>
      </c>
      <c r="CE49" s="100">
        <v>18.72</v>
      </c>
      <c r="CF49" s="100">
        <v>158.69</v>
      </c>
      <c r="CG49" s="100">
        <v>103</v>
      </c>
      <c r="CH49" s="100"/>
      <c r="CI49" s="100"/>
      <c r="CJ49" s="60"/>
      <c r="CK49" s="60"/>
      <c r="CL49" s="60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6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</row>
    <row r="50" spans="1:168" s="53" customFormat="1" ht="15.95" customHeight="1" x14ac:dyDescent="0.25">
      <c r="A50" s="51"/>
      <c r="B50" s="56"/>
      <c r="C50" s="56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65"/>
      <c r="BA50" s="51"/>
      <c r="BB50" s="51"/>
      <c r="BC50" s="65"/>
      <c r="BD50" s="65"/>
      <c r="BE50" s="51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51"/>
      <c r="BQ50" s="51"/>
      <c r="BR50" s="56"/>
      <c r="BS50" s="100"/>
      <c r="BT50" s="101"/>
      <c r="BU50" s="101">
        <f>AVERAGE(BU29:BU49)</f>
        <v>117.86761904761902</v>
      </c>
      <c r="BV50" s="101">
        <f t="shared" ref="BV50:CG50" si="2">AVERAGE(BV29:BV49)</f>
        <v>167.43571428571425</v>
      </c>
      <c r="BW50" s="101">
        <f t="shared" si="2"/>
        <v>113.48142857142858</v>
      </c>
      <c r="BX50" s="101">
        <f t="shared" si="2"/>
        <v>139.48857142857142</v>
      </c>
      <c r="BY50" s="101">
        <f t="shared" si="2"/>
        <v>175388.410952381</v>
      </c>
      <c r="BZ50" s="101">
        <f t="shared" si="2"/>
        <v>3265.8314285714287</v>
      </c>
      <c r="CA50" s="101">
        <f t="shared" si="2"/>
        <v>110.21142857142856</v>
      </c>
      <c r="CB50" s="101">
        <f t="shared" si="2"/>
        <v>105.92333333333333</v>
      </c>
      <c r="CC50" s="101">
        <f t="shared" si="2"/>
        <v>16.178095238095235</v>
      </c>
      <c r="CD50" s="101">
        <f t="shared" si="2"/>
        <v>18.895714285714284</v>
      </c>
      <c r="CE50" s="101">
        <f t="shared" si="2"/>
        <v>18.706190476190478</v>
      </c>
      <c r="CF50" s="101">
        <f t="shared" si="2"/>
        <v>161.13238095238094</v>
      </c>
      <c r="CG50" s="101">
        <f t="shared" si="2"/>
        <v>104.96285714285712</v>
      </c>
      <c r="CH50" s="100"/>
      <c r="CI50" s="100"/>
      <c r="CJ50" s="60"/>
      <c r="CK50" s="60"/>
      <c r="CL50" s="60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6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</row>
    <row r="51" spans="1:168" s="53" customFormat="1" ht="15.95" customHeight="1" x14ac:dyDescent="0.25">
      <c r="A51" s="51"/>
      <c r="B51" s="56"/>
      <c r="C51" s="56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65"/>
      <c r="BA51" s="51"/>
      <c r="BB51" s="51"/>
      <c r="BC51" s="65"/>
      <c r="BD51" s="65"/>
      <c r="BE51" s="51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51"/>
      <c r="BQ51" s="51"/>
      <c r="BR51" s="56"/>
      <c r="BS51" s="100"/>
      <c r="BT51" s="101"/>
      <c r="BU51" s="102">
        <v>117.86761904761902</v>
      </c>
      <c r="BV51" s="102">
        <v>167.43571428571425</v>
      </c>
      <c r="BW51" s="102">
        <v>113.48142857142858</v>
      </c>
      <c r="BX51" s="102">
        <v>139.48857142857142</v>
      </c>
      <c r="BY51" s="102">
        <v>175388.410952381</v>
      </c>
      <c r="BZ51" s="102">
        <v>3265.8314285714287</v>
      </c>
      <c r="CA51" s="102">
        <v>110.21142857142856</v>
      </c>
      <c r="CB51" s="102">
        <v>105.92333333333333</v>
      </c>
      <c r="CC51" s="102">
        <v>16.178095238095235</v>
      </c>
      <c r="CD51" s="102">
        <v>18.895714285714284</v>
      </c>
      <c r="CE51" s="102">
        <v>18.706190476190478</v>
      </c>
      <c r="CF51" s="102">
        <v>161.13238095238094</v>
      </c>
      <c r="CG51" s="100">
        <v>104.96285714285712</v>
      </c>
      <c r="CH51" s="100"/>
      <c r="CI51" s="100"/>
      <c r="CJ51" s="60"/>
      <c r="CK51" s="60"/>
      <c r="CL51" s="60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6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</row>
    <row r="52" spans="1:168" s="53" customFormat="1" ht="15.95" customHeight="1" x14ac:dyDescent="0.25">
      <c r="A52" s="51"/>
      <c r="B52" s="56"/>
      <c r="C52" s="56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65"/>
      <c r="BA52" s="51"/>
      <c r="BB52" s="51"/>
      <c r="BC52" s="65"/>
      <c r="BD52" s="65"/>
      <c r="BE52" s="51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51"/>
      <c r="BQ52" s="51"/>
      <c r="BR52" s="56"/>
      <c r="BS52" s="100"/>
      <c r="BT52" s="101"/>
      <c r="BU52" s="101">
        <f>BU50-BU51</f>
        <v>0</v>
      </c>
      <c r="BV52" s="101">
        <f t="shared" ref="BV52:CG52" si="3">BV50-BV51</f>
        <v>0</v>
      </c>
      <c r="BW52" s="101">
        <f t="shared" si="3"/>
        <v>0</v>
      </c>
      <c r="BX52" s="101">
        <f t="shared" si="3"/>
        <v>0</v>
      </c>
      <c r="BY52" s="101">
        <f t="shared" si="3"/>
        <v>0</v>
      </c>
      <c r="BZ52" s="101">
        <f t="shared" si="3"/>
        <v>0</v>
      </c>
      <c r="CA52" s="101">
        <f t="shared" si="3"/>
        <v>0</v>
      </c>
      <c r="CB52" s="101">
        <f t="shared" si="3"/>
        <v>0</v>
      </c>
      <c r="CC52" s="101">
        <f t="shared" si="3"/>
        <v>0</v>
      </c>
      <c r="CD52" s="101">
        <f t="shared" si="3"/>
        <v>0</v>
      </c>
      <c r="CE52" s="101">
        <f t="shared" si="3"/>
        <v>0</v>
      </c>
      <c r="CF52" s="101">
        <f t="shared" si="3"/>
        <v>0</v>
      </c>
      <c r="CG52" s="101">
        <f t="shared" si="3"/>
        <v>0</v>
      </c>
      <c r="CH52" s="100"/>
      <c r="CI52" s="100"/>
      <c r="CJ52" s="60"/>
      <c r="CK52" s="60"/>
      <c r="CL52" s="60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6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</row>
    <row r="53" spans="1:168" ht="15.95" customHeight="1" x14ac:dyDescent="0.25">
      <c r="A53" s="36"/>
      <c r="B53" s="18"/>
      <c r="C53" s="1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6"/>
      <c r="BA53" s="25"/>
      <c r="BB53" s="25"/>
      <c r="BC53" s="26"/>
      <c r="BD53" s="26"/>
      <c r="BE53" s="25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5"/>
      <c r="BQ53" s="25"/>
      <c r="BR53" s="18"/>
      <c r="BS53" s="103"/>
      <c r="BT53" s="89"/>
      <c r="BU53" s="89"/>
      <c r="BV53" s="89"/>
      <c r="BW53" s="89"/>
      <c r="BX53" s="89"/>
      <c r="BY53" s="90"/>
      <c r="CH53" s="92"/>
      <c r="CI53" s="92"/>
      <c r="CJ53" s="47"/>
      <c r="CK53" s="47"/>
      <c r="CL53" s="47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12"/>
    </row>
    <row r="54" spans="1:168" ht="15.95" customHeight="1" x14ac:dyDescent="0.25">
      <c r="A54" s="36"/>
      <c r="B54" s="18"/>
      <c r="C54" s="1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6"/>
      <c r="BA54" s="25"/>
      <c r="BB54" s="25"/>
      <c r="BC54" s="26"/>
      <c r="BD54" s="26"/>
      <c r="BE54" s="25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5"/>
      <c r="BQ54" s="25"/>
      <c r="BR54" s="18"/>
      <c r="BS54" s="103"/>
      <c r="BT54" s="89"/>
      <c r="BU54" s="89"/>
      <c r="BV54" s="89"/>
      <c r="BW54" s="89"/>
      <c r="BX54" s="89"/>
      <c r="BY54" s="90"/>
      <c r="CH54" s="92"/>
      <c r="CI54" s="92"/>
      <c r="CJ54" s="47"/>
      <c r="CK54" s="47"/>
      <c r="CL54" s="47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12"/>
    </row>
    <row r="55" spans="1:168" ht="15.95" customHeight="1" x14ac:dyDescent="0.25">
      <c r="A55" s="36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6"/>
      <c r="BA55" s="25"/>
      <c r="BB55" s="25"/>
      <c r="BC55" s="26"/>
      <c r="BD55" s="26"/>
      <c r="BE55" s="25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5"/>
      <c r="BQ55" s="25"/>
      <c r="BR55" s="18"/>
      <c r="BS55" s="103"/>
      <c r="BT55" s="89"/>
      <c r="BU55" s="89"/>
      <c r="BV55" s="89"/>
      <c r="BW55" s="89"/>
      <c r="BX55" s="89"/>
      <c r="BY55" s="90"/>
      <c r="CH55" s="92"/>
      <c r="CI55" s="92"/>
      <c r="CJ55" s="47"/>
      <c r="CK55" s="47"/>
      <c r="CL55" s="47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12"/>
    </row>
    <row r="56" spans="1:168" ht="15.95" customHeight="1" x14ac:dyDescent="0.25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6"/>
      <c r="BA56" s="25"/>
      <c r="BB56" s="25"/>
      <c r="BC56" s="26"/>
      <c r="BD56" s="26"/>
      <c r="BE56" s="25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5"/>
      <c r="BQ56" s="25"/>
      <c r="BR56" s="18"/>
      <c r="BS56" s="103"/>
      <c r="BT56" s="89"/>
      <c r="BU56" s="89"/>
      <c r="BV56" s="89"/>
      <c r="BW56" s="89"/>
      <c r="BX56" s="89"/>
      <c r="BY56" s="90"/>
      <c r="CH56" s="92"/>
      <c r="CI56" s="92"/>
      <c r="CJ56" s="47"/>
      <c r="CK56" s="47"/>
      <c r="CL56" s="47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12"/>
    </row>
    <row r="57" spans="1:168" ht="15.9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Q57" s="20"/>
      <c r="BR57" s="69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92"/>
      <c r="CI57" s="92"/>
      <c r="CJ57" s="47"/>
      <c r="CK57" s="47"/>
      <c r="CL57" s="47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12"/>
    </row>
    <row r="58" spans="1:168" ht="15.9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Q58" s="20"/>
      <c r="BR58" s="69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92"/>
      <c r="CI58" s="92"/>
      <c r="CJ58" s="47"/>
      <c r="CK58" s="47"/>
      <c r="CL58" s="47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12"/>
    </row>
    <row r="59" spans="1:168" ht="15.9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Q59" s="20"/>
      <c r="BR59" s="69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92"/>
      <c r="CI59" s="92"/>
      <c r="CJ59" s="47"/>
      <c r="CK59" s="47"/>
      <c r="CL59" s="47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12"/>
    </row>
    <row r="60" spans="1:168" ht="15.9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Q60" s="20"/>
      <c r="BR60" s="69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92"/>
      <c r="CI60" s="92"/>
      <c r="CJ60" s="47"/>
      <c r="CK60" s="47"/>
      <c r="CL60" s="47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12"/>
    </row>
    <row r="61" spans="1:168" ht="15.9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Q61" s="20"/>
      <c r="BR61" s="69"/>
      <c r="BS61" s="104"/>
      <c r="BT61" s="104" t="s">
        <v>18</v>
      </c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92"/>
      <c r="CI61" s="92"/>
      <c r="CJ61" s="47"/>
      <c r="CK61" s="47"/>
      <c r="CL61" s="47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12"/>
    </row>
    <row r="62" spans="1:168" ht="15.9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 s="55"/>
      <c r="BO62" s="55"/>
      <c r="BP62" s="113"/>
      <c r="BQ62" s="69"/>
      <c r="BR62" s="69"/>
      <c r="BS62" s="104"/>
      <c r="BT62" s="104"/>
      <c r="BU62" s="92" t="s">
        <v>5</v>
      </c>
      <c r="BV62" s="92" t="s">
        <v>6</v>
      </c>
      <c r="BW62" s="92" t="s">
        <v>7</v>
      </c>
      <c r="BX62" s="92" t="s">
        <v>8</v>
      </c>
      <c r="BY62" s="90" t="s">
        <v>9</v>
      </c>
      <c r="BZ62" s="91" t="s">
        <v>10</v>
      </c>
      <c r="CA62" s="91" t="s">
        <v>11</v>
      </c>
      <c r="CB62" s="91" t="s">
        <v>12</v>
      </c>
      <c r="CC62" s="91" t="s">
        <v>13</v>
      </c>
      <c r="CD62" s="91" t="s">
        <v>14</v>
      </c>
      <c r="CE62" s="91" t="s">
        <v>15</v>
      </c>
      <c r="CF62" s="91" t="s">
        <v>16</v>
      </c>
      <c r="CG62" s="91" t="s">
        <v>17</v>
      </c>
      <c r="CH62" s="92"/>
      <c r="CI62" s="92"/>
      <c r="CJ62" s="47"/>
      <c r="CK62" s="47"/>
      <c r="CL62" s="47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12"/>
    </row>
    <row r="63" spans="1:168" s="76" customFormat="1" ht="15.95" customHeight="1" x14ac:dyDescent="0.25">
      <c r="A63" s="70"/>
      <c r="B63" s="71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3"/>
      <c r="BA63" s="72"/>
      <c r="BB63" s="72"/>
      <c r="BC63" s="73"/>
      <c r="BD63" s="73"/>
      <c r="BE63" s="72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4"/>
      <c r="BQ63" s="74"/>
      <c r="BR63" s="74"/>
      <c r="BS63" s="105">
        <v>1</v>
      </c>
      <c r="BT63" s="105" t="s">
        <v>31</v>
      </c>
      <c r="BU63" s="106">
        <v>87.02</v>
      </c>
      <c r="BV63" s="106">
        <v>0.61719999999999997</v>
      </c>
      <c r="BW63" s="106">
        <v>0.92190000000000005</v>
      </c>
      <c r="BX63" s="106">
        <v>0.76280000000000003</v>
      </c>
      <c r="BY63" s="106">
        <v>1684.2</v>
      </c>
      <c r="BZ63" s="106">
        <v>30.93</v>
      </c>
      <c r="CA63" s="106">
        <v>0.95220000000000005</v>
      </c>
      <c r="CB63" s="106">
        <v>0.98499999999999999</v>
      </c>
      <c r="CC63" s="106">
        <v>6.5118999999999998</v>
      </c>
      <c r="CD63" s="106">
        <v>5.5632999999999999</v>
      </c>
      <c r="CE63" s="106">
        <v>5.6890999999999998</v>
      </c>
      <c r="CF63" s="106">
        <v>0.64925999999999995</v>
      </c>
      <c r="CG63" s="106">
        <v>1</v>
      </c>
      <c r="CH63" s="107"/>
      <c r="CI63" s="107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</row>
    <row r="64" spans="1:168" s="76" customFormat="1" ht="15.95" customHeight="1" x14ac:dyDescent="0.25">
      <c r="A64" s="77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9"/>
      <c r="BA64" s="78"/>
      <c r="BB64" s="78"/>
      <c r="BC64" s="79"/>
      <c r="BD64" s="79"/>
      <c r="BE64" s="78"/>
      <c r="BF64" s="79"/>
      <c r="BG64" s="79"/>
      <c r="BH64" s="79"/>
      <c r="BI64" s="79"/>
      <c r="BJ64" s="79"/>
      <c r="BK64" s="79"/>
      <c r="BL64" s="79"/>
      <c r="BM64" s="79"/>
      <c r="BN64" s="73"/>
      <c r="BO64" s="73"/>
      <c r="BP64" s="74"/>
      <c r="BQ64" s="74"/>
      <c r="BR64" s="74"/>
      <c r="BS64" s="105">
        <v>2</v>
      </c>
      <c r="BT64" s="105" t="s">
        <v>32</v>
      </c>
      <c r="BU64" s="106">
        <v>88.23</v>
      </c>
      <c r="BV64" s="106">
        <v>0.62390000000000001</v>
      </c>
      <c r="BW64" s="106">
        <v>0.92869999999999997</v>
      </c>
      <c r="BX64" s="106">
        <v>0.76819999999999999</v>
      </c>
      <c r="BY64" s="106">
        <v>1630.4</v>
      </c>
      <c r="BZ64" s="106">
        <v>29.25</v>
      </c>
      <c r="CA64" s="106">
        <v>0.96089999999999998</v>
      </c>
      <c r="CB64" s="106">
        <v>0.9909</v>
      </c>
      <c r="CC64" s="106">
        <v>6.5484999999999998</v>
      </c>
      <c r="CD64" s="106">
        <v>5.6032000000000002</v>
      </c>
      <c r="CE64" s="106">
        <v>5.7295999999999996</v>
      </c>
      <c r="CF64" s="106">
        <v>0.65207000000000004</v>
      </c>
      <c r="CG64" s="106">
        <v>1</v>
      </c>
      <c r="CH64" s="107"/>
      <c r="CI64" s="107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</row>
    <row r="65" spans="1:168" s="76" customFormat="1" ht="15.95" customHeight="1" x14ac:dyDescent="0.25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3"/>
      <c r="BA65" s="82"/>
      <c r="BB65" s="82"/>
      <c r="BC65" s="83"/>
      <c r="BD65" s="83"/>
      <c r="BE65" s="82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2"/>
      <c r="BQ65" s="81"/>
      <c r="BR65" s="74"/>
      <c r="BS65" s="105">
        <v>3</v>
      </c>
      <c r="BT65" s="105" t="s">
        <v>44</v>
      </c>
      <c r="BU65" s="106">
        <v>87.83</v>
      </c>
      <c r="BV65" s="106">
        <v>0.62260000000000004</v>
      </c>
      <c r="BW65" s="106">
        <v>0.9264</v>
      </c>
      <c r="BX65" s="106">
        <v>0.76670000000000005</v>
      </c>
      <c r="BY65" s="106">
        <v>1653.19</v>
      </c>
      <c r="BZ65" s="106">
        <v>30.13</v>
      </c>
      <c r="CA65" s="106">
        <v>0.95279999999999998</v>
      </c>
      <c r="CB65" s="106">
        <v>0.98619999999999997</v>
      </c>
      <c r="CC65" s="106">
        <v>6.5362</v>
      </c>
      <c r="CD65" s="106">
        <v>5.6066000000000003</v>
      </c>
      <c r="CE65" s="106">
        <v>5.7176999999999998</v>
      </c>
      <c r="CF65" s="106">
        <v>0.65578999999999998</v>
      </c>
      <c r="CG65" s="106">
        <v>1</v>
      </c>
      <c r="CH65" s="107"/>
      <c r="CI65" s="107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</row>
    <row r="66" spans="1:168" s="76" customFormat="1" ht="15.95" customHeight="1" x14ac:dyDescent="0.25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3"/>
      <c r="BA66" s="82"/>
      <c r="BB66" s="82"/>
      <c r="BC66" s="83"/>
      <c r="BD66" s="83"/>
      <c r="BE66" s="82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2"/>
      <c r="BQ66" s="81"/>
      <c r="BR66" s="74"/>
      <c r="BS66" s="105">
        <v>4</v>
      </c>
      <c r="BT66" s="105" t="s">
        <v>45</v>
      </c>
      <c r="BU66" s="106">
        <v>87.45</v>
      </c>
      <c r="BV66" s="106">
        <v>0.62170000000000003</v>
      </c>
      <c r="BW66" s="106">
        <v>0.92200000000000004</v>
      </c>
      <c r="BX66" s="106">
        <v>0.76249999999999996</v>
      </c>
      <c r="BY66" s="106">
        <v>1653.04</v>
      </c>
      <c r="BZ66" s="106">
        <v>30.24</v>
      </c>
      <c r="CA66" s="106">
        <v>0.95309999999999995</v>
      </c>
      <c r="CB66" s="106">
        <v>0.98529999999999995</v>
      </c>
      <c r="CC66" s="106">
        <v>6.5313999999999997</v>
      </c>
      <c r="CD66" s="106">
        <v>5.5849000000000002</v>
      </c>
      <c r="CE66" s="106">
        <v>5.6859999999999999</v>
      </c>
      <c r="CF66" s="106">
        <v>0.65476000000000001</v>
      </c>
      <c r="CG66" s="106">
        <v>1</v>
      </c>
      <c r="CH66" s="107"/>
      <c r="CI66" s="107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</row>
    <row r="67" spans="1:168" s="76" customFormat="1" ht="15.95" customHeight="1" x14ac:dyDescent="0.25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3"/>
      <c r="BA67" s="82"/>
      <c r="BB67" s="82"/>
      <c r="BC67" s="83"/>
      <c r="BD67" s="83"/>
      <c r="BE67" s="82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2"/>
      <c r="BQ67" s="81"/>
      <c r="BR67" s="74"/>
      <c r="BS67" s="105">
        <v>5</v>
      </c>
      <c r="BT67" s="105" t="s">
        <v>33</v>
      </c>
      <c r="BU67" s="106">
        <v>87.53</v>
      </c>
      <c r="BV67" s="106">
        <v>0.62239999999999995</v>
      </c>
      <c r="BW67" s="106">
        <v>0.92449999999999999</v>
      </c>
      <c r="BX67" s="106">
        <v>0.76490000000000002</v>
      </c>
      <c r="BY67" s="106">
        <v>1663.4</v>
      </c>
      <c r="BZ67" s="106">
        <v>30.43</v>
      </c>
      <c r="CA67" s="106">
        <v>0.95199999999999996</v>
      </c>
      <c r="CB67" s="106">
        <v>0.98699999999999999</v>
      </c>
      <c r="CC67" s="106">
        <v>6.5713999999999997</v>
      </c>
      <c r="CD67" s="106">
        <v>5.6014999999999997</v>
      </c>
      <c r="CE67" s="106">
        <v>5.7058999999999997</v>
      </c>
      <c r="CF67" s="106">
        <v>0.65271000000000001</v>
      </c>
      <c r="CG67" s="106">
        <v>1</v>
      </c>
      <c r="CH67" s="107"/>
      <c r="CI67" s="107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</row>
    <row r="68" spans="1:168" s="76" customFormat="1" ht="15.95" customHeight="1" x14ac:dyDescent="0.25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3"/>
      <c r="BA68" s="82"/>
      <c r="BB68" s="82"/>
      <c r="BC68" s="83"/>
      <c r="BD68" s="83"/>
      <c r="BE68" s="82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2"/>
      <c r="BQ68" s="81"/>
      <c r="BR68" s="74"/>
      <c r="BS68" s="105">
        <v>6</v>
      </c>
      <c r="BT68" s="105" t="s">
        <v>34</v>
      </c>
      <c r="BU68" s="106">
        <v>88.05</v>
      </c>
      <c r="BV68" s="106">
        <v>0.62309999999999999</v>
      </c>
      <c r="BW68" s="106">
        <v>0.92210000000000003</v>
      </c>
      <c r="BX68" s="106">
        <v>0.76300000000000001</v>
      </c>
      <c r="BY68" s="106">
        <v>1663.5</v>
      </c>
      <c r="BZ68" s="106">
        <v>30.5</v>
      </c>
      <c r="CA68" s="106">
        <v>0.9456</v>
      </c>
      <c r="CB68" s="106">
        <v>0.98529999999999995</v>
      </c>
      <c r="CC68" s="106">
        <v>6.5453000000000001</v>
      </c>
      <c r="CD68" s="106">
        <v>5.5772000000000004</v>
      </c>
      <c r="CE68" s="106">
        <v>5.6913</v>
      </c>
      <c r="CF68" s="106">
        <v>0.65430999999999995</v>
      </c>
      <c r="CG68" s="106">
        <v>1</v>
      </c>
      <c r="CH68" s="107"/>
      <c r="CI68" s="107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</row>
    <row r="69" spans="1:168" s="76" customFormat="1" ht="15.95" customHeight="1" x14ac:dyDescent="0.25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3"/>
      <c r="BA69" s="82"/>
      <c r="BB69" s="82"/>
      <c r="BC69" s="83"/>
      <c r="BD69" s="83"/>
      <c r="BE69" s="82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2"/>
      <c r="BQ69" s="81"/>
      <c r="BR69" s="74"/>
      <c r="BS69" s="105">
        <v>7</v>
      </c>
      <c r="BT69" s="105" t="s">
        <v>35</v>
      </c>
      <c r="BU69" s="106">
        <v>88.92</v>
      </c>
      <c r="BV69" s="106">
        <v>0.62070000000000003</v>
      </c>
      <c r="BW69" s="106">
        <v>0.91700000000000004</v>
      </c>
      <c r="BX69" s="106">
        <v>0.75370000000000004</v>
      </c>
      <c r="BY69" s="106">
        <v>1669.22</v>
      </c>
      <c r="BZ69" s="106">
        <v>30.68</v>
      </c>
      <c r="CA69" s="106">
        <v>0.94699999999999995</v>
      </c>
      <c r="CB69" s="106">
        <v>0.98309999999999997</v>
      </c>
      <c r="CC69" s="106">
        <v>6.5065999999999997</v>
      </c>
      <c r="CD69" s="106">
        <v>5.5401999999999996</v>
      </c>
      <c r="CE69" s="106">
        <v>5.6219000000000001</v>
      </c>
      <c r="CF69" s="106">
        <v>0.65364999999999995</v>
      </c>
      <c r="CG69" s="106">
        <v>1</v>
      </c>
      <c r="CH69" s="107"/>
      <c r="CI69" s="107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</row>
    <row r="70" spans="1:168" s="76" customFormat="1" ht="15.95" customHeight="1" x14ac:dyDescent="0.25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3"/>
      <c r="BA70" s="82"/>
      <c r="BB70" s="82"/>
      <c r="BC70" s="83"/>
      <c r="BD70" s="83"/>
      <c r="BE70" s="82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2"/>
      <c r="BQ70" s="81"/>
      <c r="BR70" s="74"/>
      <c r="BS70" s="105">
        <v>8</v>
      </c>
      <c r="BT70" s="105" t="s">
        <v>46</v>
      </c>
      <c r="BU70" s="106">
        <v>89.28</v>
      </c>
      <c r="BV70" s="106">
        <v>0.62029999999999996</v>
      </c>
      <c r="BW70" s="106">
        <v>0.9173</v>
      </c>
      <c r="BX70" s="106">
        <v>0.74760000000000004</v>
      </c>
      <c r="BY70" s="106">
        <v>1667.85</v>
      </c>
      <c r="BZ70" s="106">
        <v>30.74</v>
      </c>
      <c r="CA70" s="106">
        <v>0.94620000000000004</v>
      </c>
      <c r="CB70" s="106">
        <v>0.98340000000000005</v>
      </c>
      <c r="CC70" s="106">
        <v>6.4568000000000003</v>
      </c>
      <c r="CD70" s="106">
        <v>5.5180999999999996</v>
      </c>
      <c r="CE70" s="106">
        <v>5.5780000000000003</v>
      </c>
      <c r="CF70" s="106">
        <v>0.65115999999999996</v>
      </c>
      <c r="CG70" s="106">
        <v>1</v>
      </c>
      <c r="CH70" s="107"/>
      <c r="CI70" s="107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</row>
    <row r="71" spans="1:168" s="76" customFormat="1" ht="15.95" customHeight="1" x14ac:dyDescent="0.25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3"/>
      <c r="BA71" s="82"/>
      <c r="BB71" s="82"/>
      <c r="BC71" s="83"/>
      <c r="BD71" s="83"/>
      <c r="BE71" s="82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2"/>
      <c r="BQ71" s="81"/>
      <c r="BR71" s="74"/>
      <c r="BS71" s="105">
        <v>9</v>
      </c>
      <c r="BT71" s="108" t="s">
        <v>47</v>
      </c>
      <c r="BU71" s="106">
        <v>88.79</v>
      </c>
      <c r="BV71" s="106">
        <v>0.62219999999999998</v>
      </c>
      <c r="BW71" s="106">
        <v>0.92490000000000006</v>
      </c>
      <c r="BX71" s="106">
        <v>0.74809999999999999</v>
      </c>
      <c r="BY71" s="106">
        <v>1679.99</v>
      </c>
      <c r="BZ71" s="106">
        <v>31.28</v>
      </c>
      <c r="CA71" s="106">
        <v>0.94789999999999996</v>
      </c>
      <c r="CB71" s="106">
        <v>0.98419999999999996</v>
      </c>
      <c r="CC71" s="106">
        <v>6.4518000000000004</v>
      </c>
      <c r="CD71" s="106">
        <v>5.5080999999999998</v>
      </c>
      <c r="CE71" s="106">
        <v>5.5811999999999999</v>
      </c>
      <c r="CF71" s="106">
        <v>0.64971000000000001</v>
      </c>
      <c r="CG71" s="106">
        <v>1</v>
      </c>
      <c r="CH71" s="107"/>
      <c r="CI71" s="107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</row>
    <row r="72" spans="1:168" s="76" customFormat="1" ht="15.95" customHeight="1" x14ac:dyDescent="0.25">
      <c r="A72" s="80"/>
      <c r="B72" s="84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3"/>
      <c r="BA72" s="82"/>
      <c r="BB72" s="82"/>
      <c r="BC72" s="83"/>
      <c r="BD72" s="83"/>
      <c r="BE72" s="82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2"/>
      <c r="BQ72" s="81"/>
      <c r="BR72" s="74"/>
      <c r="BS72" s="105">
        <v>10</v>
      </c>
      <c r="BT72" s="108" t="s">
        <v>36</v>
      </c>
      <c r="BU72" s="106">
        <v>88.15</v>
      </c>
      <c r="BV72" s="106">
        <v>0.62360000000000004</v>
      </c>
      <c r="BW72" s="106">
        <v>0.92879999999999996</v>
      </c>
      <c r="BX72" s="106">
        <v>0.75170000000000003</v>
      </c>
      <c r="BY72" s="106">
        <v>1679.6</v>
      </c>
      <c r="BZ72" s="106">
        <v>31.26</v>
      </c>
      <c r="CA72" s="106">
        <v>0.94769999999999999</v>
      </c>
      <c r="CB72" s="106">
        <v>0.98499999999999999</v>
      </c>
      <c r="CC72" s="106">
        <v>6.5063000000000004</v>
      </c>
      <c r="CD72" s="106">
        <v>5.5730000000000004</v>
      </c>
      <c r="CE72" s="106">
        <v>5.6071999999999997</v>
      </c>
      <c r="CF72" s="106">
        <v>0.64951000000000003</v>
      </c>
      <c r="CG72" s="106">
        <v>1</v>
      </c>
      <c r="CH72" s="107"/>
      <c r="CI72" s="107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</row>
    <row r="73" spans="1:168" s="76" customFormat="1" ht="15.95" customHeight="1" x14ac:dyDescent="0.25">
      <c r="A73" s="80"/>
      <c r="B73" s="84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5"/>
      <c r="BO73" s="85"/>
      <c r="BP73" s="82"/>
      <c r="BQ73" s="81"/>
      <c r="BR73" s="74"/>
      <c r="BS73" s="105">
        <v>11</v>
      </c>
      <c r="BT73" s="108" t="s">
        <v>37</v>
      </c>
      <c r="BU73" s="106">
        <v>89.14</v>
      </c>
      <c r="BV73" s="106">
        <v>0.62450000000000006</v>
      </c>
      <c r="BW73" s="106">
        <v>0.93100000000000005</v>
      </c>
      <c r="BX73" s="106">
        <v>0.749</v>
      </c>
      <c r="BY73" s="106">
        <v>1682.5</v>
      </c>
      <c r="BZ73" s="106">
        <v>31.45</v>
      </c>
      <c r="CA73" s="106">
        <v>0.95120000000000005</v>
      </c>
      <c r="CB73" s="106">
        <v>0.9869</v>
      </c>
      <c r="CC73" s="106">
        <v>6.4813999999999998</v>
      </c>
      <c r="CD73" s="106">
        <v>5.5491000000000001</v>
      </c>
      <c r="CE73" s="106">
        <v>5.5885999999999996</v>
      </c>
      <c r="CF73" s="106">
        <v>0.65010999999999997</v>
      </c>
      <c r="CG73" s="106">
        <v>1</v>
      </c>
      <c r="CH73" s="107"/>
      <c r="CI73" s="107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</row>
    <row r="74" spans="1:168" s="76" customFormat="1" ht="15.95" customHeight="1" x14ac:dyDescent="0.25">
      <c r="A74" s="80"/>
      <c r="B74" s="84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5"/>
      <c r="BO74" s="85"/>
      <c r="BP74" s="82"/>
      <c r="BQ74" s="81"/>
      <c r="BR74" s="74"/>
      <c r="BS74" s="105">
        <v>12</v>
      </c>
      <c r="BT74" s="108" t="s">
        <v>38</v>
      </c>
      <c r="BU74" s="106">
        <v>89.75</v>
      </c>
      <c r="BV74" s="106">
        <v>0.62770000000000004</v>
      </c>
      <c r="BW74" s="106">
        <v>0.93510000000000004</v>
      </c>
      <c r="BX74" s="106">
        <v>0.74960000000000004</v>
      </c>
      <c r="BY74" s="106">
        <v>1690.01</v>
      </c>
      <c r="BZ74" s="106">
        <v>31.8</v>
      </c>
      <c r="CA74" s="106">
        <v>0.95279999999999998</v>
      </c>
      <c r="CB74" s="106">
        <v>0.99</v>
      </c>
      <c r="CC74" s="106">
        <v>6.4903000000000004</v>
      </c>
      <c r="CD74" s="106">
        <v>5.5712000000000002</v>
      </c>
      <c r="CE74" s="106">
        <v>5.5933999999999999</v>
      </c>
      <c r="CF74" s="106">
        <v>0.64993999999999996</v>
      </c>
      <c r="CG74" s="106">
        <v>1</v>
      </c>
      <c r="CH74" s="107"/>
      <c r="CI74" s="107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</row>
    <row r="75" spans="1:168" s="76" customFormat="1" ht="15.95" customHeight="1" x14ac:dyDescent="0.25">
      <c r="A75" s="80"/>
      <c r="B75" s="84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5"/>
      <c r="BO75" s="85"/>
      <c r="BP75" s="82"/>
      <c r="BQ75" s="81"/>
      <c r="BR75" s="74"/>
      <c r="BS75" s="105">
        <v>13</v>
      </c>
      <c r="BT75" s="108" t="s">
        <v>48</v>
      </c>
      <c r="BU75" s="106">
        <v>89.44</v>
      </c>
      <c r="BV75" s="106">
        <v>0.63</v>
      </c>
      <c r="BW75" s="106">
        <v>0.93279999999999996</v>
      </c>
      <c r="BX75" s="106">
        <v>0.75180000000000002</v>
      </c>
      <c r="BY75" s="106">
        <v>1687.9</v>
      </c>
      <c r="BZ75" s="106">
        <v>31.86</v>
      </c>
      <c r="CA75" s="106">
        <v>0.95050000000000001</v>
      </c>
      <c r="CB75" s="106">
        <v>0.99319999999999997</v>
      </c>
      <c r="CC75" s="106">
        <v>6.5444000000000004</v>
      </c>
      <c r="CD75" s="106">
        <v>5.6093999999999999</v>
      </c>
      <c r="CE75" s="106">
        <v>5.6092000000000004</v>
      </c>
      <c r="CF75" s="106">
        <v>0.65081999999999995</v>
      </c>
      <c r="CG75" s="106">
        <v>1</v>
      </c>
      <c r="CH75" s="107"/>
      <c r="CI75" s="107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</row>
    <row r="76" spans="1:168" s="76" customFormat="1" ht="15.95" customHeight="1" x14ac:dyDescent="0.25">
      <c r="A76" s="80"/>
      <c r="B76" s="84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5"/>
      <c r="BO76" s="85"/>
      <c r="BP76" s="82"/>
      <c r="BQ76" s="81"/>
      <c r="BR76" s="74"/>
      <c r="BS76" s="105">
        <v>14</v>
      </c>
      <c r="BT76" s="108" t="s">
        <v>49</v>
      </c>
      <c r="BU76" s="106">
        <v>88.73</v>
      </c>
      <c r="BV76" s="106">
        <v>0.63119999999999998</v>
      </c>
      <c r="BW76" s="106">
        <v>0.92859999999999998</v>
      </c>
      <c r="BX76" s="106">
        <v>0.74919999999999998</v>
      </c>
      <c r="BY76" s="106">
        <v>1692.61</v>
      </c>
      <c r="BZ76" s="106">
        <v>31.99</v>
      </c>
      <c r="CA76" s="106">
        <v>0.94620000000000004</v>
      </c>
      <c r="CB76" s="106">
        <v>0.99170000000000003</v>
      </c>
      <c r="CC76" s="106">
        <v>6.5003000000000002</v>
      </c>
      <c r="CD76" s="106">
        <v>5.5777000000000001</v>
      </c>
      <c r="CE76" s="106">
        <v>5.5895000000000001</v>
      </c>
      <c r="CF76" s="106">
        <v>0.65081999999999995</v>
      </c>
      <c r="CG76" s="106">
        <v>1</v>
      </c>
      <c r="CH76" s="107"/>
      <c r="CI76" s="107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</row>
    <row r="77" spans="1:168" s="76" customFormat="1" ht="15.95" customHeight="1" x14ac:dyDescent="0.25">
      <c r="A77" s="80"/>
      <c r="B77" s="84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5"/>
      <c r="BO77" s="85"/>
      <c r="BP77" s="82"/>
      <c r="BQ77" s="81"/>
      <c r="BR77" s="74"/>
      <c r="BS77" s="105">
        <v>15</v>
      </c>
      <c r="BT77" s="108" t="s">
        <v>39</v>
      </c>
      <c r="BU77" s="106">
        <v>88.36</v>
      </c>
      <c r="BV77" s="106">
        <v>0.63009999999999999</v>
      </c>
      <c r="BW77" s="106">
        <v>0.9284</v>
      </c>
      <c r="BX77" s="106">
        <v>0.74980000000000002</v>
      </c>
      <c r="BY77" s="106">
        <v>1691.91</v>
      </c>
      <c r="BZ77" s="106">
        <v>32.18</v>
      </c>
      <c r="CA77" s="106">
        <v>0.94689999999999996</v>
      </c>
      <c r="CB77" s="106">
        <v>0.99050000000000005</v>
      </c>
      <c r="CC77" s="106">
        <v>6.5145</v>
      </c>
      <c r="CD77" s="106">
        <v>5.5517000000000003</v>
      </c>
      <c r="CE77" s="106">
        <v>5.5937000000000001</v>
      </c>
      <c r="CF77" s="106">
        <v>0.65059999999999996</v>
      </c>
      <c r="CG77" s="106">
        <v>1</v>
      </c>
      <c r="CH77" s="107"/>
      <c r="CI77" s="107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</row>
    <row r="78" spans="1:168" s="76" customFormat="1" ht="15.95" customHeight="1" x14ac:dyDescent="0.25">
      <c r="A78" s="80"/>
      <c r="B78" s="84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5"/>
      <c r="BO78" s="85"/>
      <c r="BP78" s="82"/>
      <c r="BQ78" s="81"/>
      <c r="BR78" s="81"/>
      <c r="BS78" s="105">
        <v>16</v>
      </c>
      <c r="BT78" s="105" t="s">
        <v>40</v>
      </c>
      <c r="BU78" s="106">
        <v>89.6</v>
      </c>
      <c r="BV78" s="106">
        <v>0.63160000000000005</v>
      </c>
      <c r="BW78" s="106">
        <v>0.93030000000000002</v>
      </c>
      <c r="BX78" s="106">
        <v>0.75019999999999998</v>
      </c>
      <c r="BY78" s="106">
        <v>1678.4</v>
      </c>
      <c r="BZ78" s="106">
        <v>31.88</v>
      </c>
      <c r="CA78" s="106">
        <v>0.9526</v>
      </c>
      <c r="CB78" s="106">
        <v>1.0001</v>
      </c>
      <c r="CC78" s="106">
        <v>6.5148999999999999</v>
      </c>
      <c r="CD78" s="106">
        <v>5.5594999999999999</v>
      </c>
      <c r="CE78" s="106">
        <v>5.5965999999999996</v>
      </c>
      <c r="CF78" s="106">
        <v>0.65059999999999996</v>
      </c>
      <c r="CG78" s="106">
        <v>1</v>
      </c>
      <c r="CH78" s="107"/>
      <c r="CI78" s="107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</row>
    <row r="79" spans="1:168" s="76" customFormat="1" ht="15.95" customHeight="1" x14ac:dyDescent="0.25">
      <c r="A79" s="80"/>
      <c r="B79" s="84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5"/>
      <c r="BO79" s="85"/>
      <c r="BP79" s="82"/>
      <c r="BQ79" s="81"/>
      <c r="BR79" s="81"/>
      <c r="BS79" s="105">
        <v>17</v>
      </c>
      <c r="BT79" s="105" t="s">
        <v>41</v>
      </c>
      <c r="BU79" s="106">
        <v>90.82</v>
      </c>
      <c r="BV79" s="106">
        <v>0.63449999999999995</v>
      </c>
      <c r="BW79" s="106">
        <v>0.92420000000000002</v>
      </c>
      <c r="BX79" s="106">
        <v>0.74439999999999995</v>
      </c>
      <c r="BY79" s="106">
        <v>1668.86</v>
      </c>
      <c r="BZ79" s="106">
        <v>31.69</v>
      </c>
      <c r="CA79" s="106">
        <v>0.95699999999999996</v>
      </c>
      <c r="CB79" s="106">
        <v>1.0032000000000001</v>
      </c>
      <c r="CC79" s="106">
        <v>6.4526000000000003</v>
      </c>
      <c r="CD79" s="106">
        <v>5.5087000000000002</v>
      </c>
      <c r="CE79" s="106">
        <v>5.5530999999999997</v>
      </c>
      <c r="CF79" s="106">
        <v>0.65175000000000005</v>
      </c>
      <c r="CG79" s="106">
        <v>1</v>
      </c>
      <c r="CH79" s="107"/>
      <c r="CI79" s="107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</row>
    <row r="80" spans="1:168" s="76" customFormat="1" ht="15.95" customHeight="1" x14ac:dyDescent="0.25">
      <c r="A80" s="80"/>
      <c r="B80" s="84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5"/>
      <c r="BO80" s="85"/>
      <c r="BP80" s="82"/>
      <c r="BQ80" s="81"/>
      <c r="BR80" s="81"/>
      <c r="BS80" s="105">
        <v>18</v>
      </c>
      <c r="BT80" s="105" t="s">
        <v>50</v>
      </c>
      <c r="BU80" s="106">
        <v>90.69</v>
      </c>
      <c r="BV80" s="106">
        <v>0.63600000000000001</v>
      </c>
      <c r="BW80" s="106">
        <v>0.92659999999999998</v>
      </c>
      <c r="BX80" s="106">
        <v>0.74350000000000005</v>
      </c>
      <c r="BY80" s="106">
        <v>1653.79</v>
      </c>
      <c r="BZ80" s="106">
        <v>30.838999999999999</v>
      </c>
      <c r="CA80" s="106">
        <v>0.96250000000000002</v>
      </c>
      <c r="CB80" s="106">
        <v>0.99029999999999996</v>
      </c>
      <c r="CC80" s="106">
        <v>6.4527000000000001</v>
      </c>
      <c r="CD80" s="106">
        <v>5.5335999999999999</v>
      </c>
      <c r="CE80" s="106">
        <v>5.5468999999999999</v>
      </c>
      <c r="CF80" s="106">
        <v>0.65098</v>
      </c>
      <c r="CG80" s="106">
        <v>1</v>
      </c>
      <c r="CH80" s="107"/>
      <c r="CI80" s="107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</row>
    <row r="81" spans="1:168" s="76" customFormat="1" ht="15.95" customHeight="1" x14ac:dyDescent="0.25">
      <c r="A81" s="86"/>
      <c r="B81" s="87"/>
      <c r="BN81" s="88"/>
      <c r="BO81" s="88"/>
      <c r="BQ81" s="75"/>
      <c r="BR81" s="75"/>
      <c r="BS81" s="105">
        <v>19</v>
      </c>
      <c r="BT81" s="105" t="s">
        <v>51</v>
      </c>
      <c r="BU81" s="106">
        <v>90.57</v>
      </c>
      <c r="BV81" s="106">
        <v>0.63660000000000005</v>
      </c>
      <c r="BW81" s="106">
        <v>0.92420000000000002</v>
      </c>
      <c r="BX81" s="106">
        <v>0.74350000000000005</v>
      </c>
      <c r="BY81" s="106">
        <v>1661.2</v>
      </c>
      <c r="BZ81" s="106">
        <v>31.04</v>
      </c>
      <c r="CA81" s="106">
        <v>0.95750000000000002</v>
      </c>
      <c r="CB81" s="106">
        <v>1.0061</v>
      </c>
      <c r="CC81" s="106">
        <v>6.4119999999999999</v>
      </c>
      <c r="CD81" s="106">
        <v>5.5267999999999997</v>
      </c>
      <c r="CE81" s="106">
        <v>5.5454999999999997</v>
      </c>
      <c r="CF81" s="106">
        <v>0.65100999999999998</v>
      </c>
      <c r="CG81" s="106">
        <v>1</v>
      </c>
      <c r="CH81" s="107"/>
      <c r="CI81" s="107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</row>
    <row r="82" spans="1:168" s="76" customFormat="1" ht="15.95" customHeight="1" x14ac:dyDescent="0.25">
      <c r="A82" s="86"/>
      <c r="B82" s="87"/>
      <c r="BN82" s="88"/>
      <c r="BO82" s="88"/>
      <c r="BQ82" s="75"/>
      <c r="BR82" s="75"/>
      <c r="BS82" s="105">
        <v>20</v>
      </c>
      <c r="BT82" s="105" t="s">
        <v>42</v>
      </c>
      <c r="BU82" s="106">
        <v>91.35</v>
      </c>
      <c r="BV82" s="106">
        <v>0.63480000000000003</v>
      </c>
      <c r="BW82" s="106">
        <v>0.91859999999999997</v>
      </c>
      <c r="BX82" s="106">
        <v>0.73880000000000001</v>
      </c>
      <c r="BY82" s="106">
        <v>1665.59</v>
      </c>
      <c r="BZ82" s="106">
        <v>31.42</v>
      </c>
      <c r="CA82" s="106">
        <v>0.95850000000000002</v>
      </c>
      <c r="CB82" s="106">
        <v>1.0025999999999999</v>
      </c>
      <c r="CC82" s="106">
        <v>6.3593000000000002</v>
      </c>
      <c r="CD82" s="106">
        <v>5.4942000000000002</v>
      </c>
      <c r="CE82" s="106">
        <v>5.5082000000000004</v>
      </c>
      <c r="CF82" s="106">
        <v>0.65081999999999995</v>
      </c>
      <c r="CG82" s="106">
        <v>1</v>
      </c>
      <c r="CH82" s="107"/>
      <c r="CI82" s="107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</row>
    <row r="83" spans="1:168" s="76" customFormat="1" ht="15.95" customHeight="1" x14ac:dyDescent="0.25">
      <c r="A83" s="86"/>
      <c r="B83" s="87"/>
      <c r="BQ83" s="75"/>
      <c r="BR83" s="75"/>
      <c r="BS83" s="105">
        <v>21</v>
      </c>
      <c r="BT83" s="105" t="s">
        <v>43</v>
      </c>
      <c r="BU83" s="107">
        <v>91.02</v>
      </c>
      <c r="BV83" s="107">
        <v>0.6321</v>
      </c>
      <c r="BW83" s="107">
        <v>0.91090000000000004</v>
      </c>
      <c r="BX83" s="107">
        <v>0.73740000000000006</v>
      </c>
      <c r="BY83" s="107">
        <v>1674.36</v>
      </c>
      <c r="BZ83" s="107">
        <v>31.94</v>
      </c>
      <c r="CA83" s="107">
        <v>0.95989999999999998</v>
      </c>
      <c r="CB83" s="107">
        <v>1.0017</v>
      </c>
      <c r="CC83" s="107">
        <v>6.3548</v>
      </c>
      <c r="CD83" s="107">
        <v>5.4869000000000003</v>
      </c>
      <c r="CE83" s="107">
        <v>5.5016999999999996</v>
      </c>
      <c r="CF83" s="107">
        <v>0.64907999999999999</v>
      </c>
      <c r="CG83" s="107">
        <v>1</v>
      </c>
      <c r="CH83" s="107"/>
      <c r="CI83" s="107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</row>
    <row r="84" spans="1:168" s="76" customFormat="1" ht="15.95" customHeight="1" x14ac:dyDescent="0.2">
      <c r="A84" s="86"/>
      <c r="B84" s="87"/>
      <c r="BN84" s="88"/>
      <c r="BO84" s="88"/>
      <c r="BQ84" s="75"/>
      <c r="BR84" s="75"/>
      <c r="BS84" s="107"/>
      <c r="BT84" s="107"/>
      <c r="BU84" s="107">
        <f>AVERAGE(BU63:BU83)</f>
        <v>89.081904761904738</v>
      </c>
      <c r="BV84" s="107">
        <f t="shared" ref="BV84:CG84" si="4">AVERAGE(BV63:BV83)</f>
        <v>0.6269904761904761</v>
      </c>
      <c r="BW84" s="107">
        <f t="shared" si="4"/>
        <v>0.92496666666666683</v>
      </c>
      <c r="BX84" s="107">
        <f t="shared" si="4"/>
        <v>0.75220952380952388</v>
      </c>
      <c r="BY84" s="107">
        <f t="shared" si="4"/>
        <v>1671.024761904762</v>
      </c>
      <c r="BZ84" s="107">
        <f t="shared" si="4"/>
        <v>31.120428571428576</v>
      </c>
      <c r="CA84" s="107">
        <f t="shared" si="4"/>
        <v>0.95242857142857129</v>
      </c>
      <c r="CB84" s="107">
        <f t="shared" si="4"/>
        <v>0.99103333333333343</v>
      </c>
      <c r="CC84" s="107">
        <f t="shared" si="4"/>
        <v>6.4877809523809518</v>
      </c>
      <c r="CD84" s="107">
        <f t="shared" si="4"/>
        <v>5.5545190476190482</v>
      </c>
      <c r="CE84" s="107">
        <f t="shared" si="4"/>
        <v>5.6111571428571425</v>
      </c>
      <c r="CF84" s="107">
        <f t="shared" si="4"/>
        <v>0.65140285714285706</v>
      </c>
      <c r="CG84" s="107">
        <f t="shared" si="4"/>
        <v>1</v>
      </c>
      <c r="CH84" s="107"/>
      <c r="CI84" s="107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</row>
    <row r="85" spans="1:168" s="76" customFormat="1" ht="15.95" customHeight="1" x14ac:dyDescent="0.2">
      <c r="A85" s="86"/>
      <c r="B85" s="87"/>
      <c r="BN85" s="88"/>
      <c r="BO85" s="88"/>
      <c r="BQ85" s="75"/>
      <c r="BR85" s="75"/>
      <c r="BS85" s="107"/>
      <c r="BT85" s="107"/>
      <c r="BU85" s="107">
        <v>89.081904761904738</v>
      </c>
      <c r="BV85" s="107">
        <v>0.6269904761904761</v>
      </c>
      <c r="BW85" s="107">
        <v>0.92496666666666683</v>
      </c>
      <c r="BX85" s="109">
        <v>0.75220952380952388</v>
      </c>
      <c r="BY85" s="107">
        <v>1671.024761904762</v>
      </c>
      <c r="BZ85" s="107">
        <v>31.120428571428576</v>
      </c>
      <c r="CA85" s="107">
        <v>0.95242857142857129</v>
      </c>
      <c r="CB85" s="107">
        <v>0.99103333333333343</v>
      </c>
      <c r="CC85" s="107">
        <v>6.4877809523809518</v>
      </c>
      <c r="CD85" s="107">
        <v>5.5545190476190482</v>
      </c>
      <c r="CE85" s="107">
        <v>5.6111571428571425</v>
      </c>
      <c r="CF85" s="107">
        <v>0.65140285714285706</v>
      </c>
      <c r="CG85" s="107">
        <v>1</v>
      </c>
      <c r="CH85" s="107"/>
      <c r="CI85" s="107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</row>
    <row r="86" spans="1:168" s="76" customFormat="1" ht="15.95" customHeight="1" x14ac:dyDescent="0.2">
      <c r="A86" s="86"/>
      <c r="B86" s="87"/>
      <c r="BN86" s="88"/>
      <c r="BO86" s="88"/>
      <c r="BQ86" s="75"/>
      <c r="BR86" s="75"/>
      <c r="BS86" s="107"/>
      <c r="BT86" s="107"/>
      <c r="BU86" s="107"/>
      <c r="BV86" s="107"/>
      <c r="BW86" s="107"/>
      <c r="BX86" s="109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</row>
    <row r="87" spans="1:168" s="76" customFormat="1" ht="15.95" customHeight="1" x14ac:dyDescent="0.2">
      <c r="A87" s="86"/>
      <c r="B87" s="87"/>
      <c r="BN87" s="88"/>
      <c r="BO87" s="88"/>
      <c r="BQ87" s="75"/>
      <c r="BR87" s="75"/>
      <c r="BS87" s="107"/>
      <c r="BT87" s="107"/>
      <c r="BU87" s="107">
        <f t="shared" ref="BU87:CG87" si="5">BU84-BU85</f>
        <v>0</v>
      </c>
      <c r="BV87" s="107">
        <f t="shared" si="5"/>
        <v>0</v>
      </c>
      <c r="BW87" s="107">
        <f t="shared" si="5"/>
        <v>0</v>
      </c>
      <c r="BX87" s="107">
        <f t="shared" si="5"/>
        <v>0</v>
      </c>
      <c r="BY87" s="107">
        <f t="shared" si="5"/>
        <v>0</v>
      </c>
      <c r="BZ87" s="107">
        <f t="shared" si="5"/>
        <v>0</v>
      </c>
      <c r="CA87" s="107">
        <f t="shared" si="5"/>
        <v>0</v>
      </c>
      <c r="CB87" s="107">
        <f t="shared" si="5"/>
        <v>0</v>
      </c>
      <c r="CC87" s="107">
        <f t="shared" si="5"/>
        <v>0</v>
      </c>
      <c r="CD87" s="107">
        <f t="shared" si="5"/>
        <v>0</v>
      </c>
      <c r="CE87" s="107">
        <f t="shared" si="5"/>
        <v>0</v>
      </c>
      <c r="CF87" s="107">
        <f t="shared" si="5"/>
        <v>0</v>
      </c>
      <c r="CG87" s="107">
        <f t="shared" si="5"/>
        <v>0</v>
      </c>
      <c r="CH87" s="107"/>
      <c r="CI87" s="107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</row>
  </sheetData>
  <mergeCells count="2">
    <mergeCell ref="BN4:BO4"/>
    <mergeCell ref="BK4:BL4"/>
  </mergeCells>
  <phoneticPr fontId="4" type="noConversion"/>
  <pageMargins left="0.75" right="0.75" top="1" bottom="1" header="0.5" footer="0.5"/>
  <pageSetup paperSize="9" scale="75" orientation="landscape" r:id="rId1"/>
  <headerFooter alignWithMargins="0"/>
  <colBreaks count="9" manualBreakCount="9">
    <brk id="7" max="26" man="1"/>
    <brk id="13" max="26" man="1"/>
    <brk id="19" max="26" man="1"/>
    <brk id="26" max="26" man="1"/>
    <brk id="31" max="26" man="1"/>
    <brk id="37" max="26" man="1"/>
    <brk id="43" max="26" man="1"/>
    <brk id="49" max="26" man="1"/>
    <brk id="55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194"/>
  <sheetViews>
    <sheetView zoomScale="85" zoomScaleNormal="85" workbookViewId="0">
      <pane xSplit="2" ySplit="12" topLeftCell="BM13" activePane="bottomRight" state="frozen"/>
      <selection pane="topRight" activeCell="C1" sqref="C1"/>
      <selection pane="bottomLeft" activeCell="A12" sqref="A12"/>
      <selection pane="bottomRight" activeCell="BQ34" sqref="BQ34"/>
    </sheetView>
  </sheetViews>
  <sheetFormatPr defaultColWidth="13.28515625" defaultRowHeight="12.75" x14ac:dyDescent="0.2"/>
  <cols>
    <col min="1" max="1" width="7.85546875" style="37" customWidth="1"/>
    <col min="2" max="2" width="31.42578125" style="27" customWidth="1"/>
    <col min="3" max="3" width="23.42578125" style="20" customWidth="1"/>
    <col min="4" max="4" width="16.28515625" style="20" customWidth="1"/>
    <col min="5" max="5" width="12.28515625" style="20" customWidth="1"/>
    <col min="6" max="6" width="20.28515625" style="20" customWidth="1"/>
    <col min="7" max="7" width="18.42578125" style="20" customWidth="1"/>
    <col min="8" max="8" width="8" style="20" customWidth="1"/>
    <col min="9" max="9" width="22.42578125" style="20" customWidth="1"/>
    <col min="10" max="10" width="16.140625" style="20" customWidth="1"/>
    <col min="11" max="11" width="7.85546875" style="20" customWidth="1"/>
    <col min="12" max="12" width="17.28515625" style="20" customWidth="1"/>
    <col min="13" max="13" width="17.7109375" style="20" customWidth="1"/>
    <col min="14" max="14" width="9.28515625" style="20" customWidth="1"/>
    <col min="15" max="15" width="19.5703125" style="20" customWidth="1"/>
    <col min="16" max="16" width="18.42578125" style="20" customWidth="1"/>
    <col min="17" max="17" width="8.28515625" style="19" customWidth="1"/>
    <col min="18" max="18" width="19.28515625" style="20" customWidth="1"/>
    <col min="19" max="19" width="22" style="20" customWidth="1"/>
    <col min="20" max="20" width="8.42578125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8" style="20" customWidth="1"/>
    <col min="30" max="30" width="17.85546875" style="20" customWidth="1"/>
    <col min="31" max="31" width="16.570312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9.42578125" style="20" customWidth="1"/>
    <col min="45" max="45" width="19.7109375" style="20" customWidth="1"/>
    <col min="46" max="46" width="14.42578125" style="20" customWidth="1"/>
    <col min="47" max="47" width="8.5703125" style="20" customWidth="1"/>
    <col min="48" max="48" width="21.42578125" style="20" customWidth="1"/>
    <col min="49" max="49" width="15.28515625" style="20" customWidth="1"/>
    <col min="50" max="50" width="9" style="20" customWidth="1"/>
    <col min="51" max="51" width="19.5703125" style="20" customWidth="1"/>
    <col min="52" max="52" width="15.28515625" style="20" customWidth="1"/>
    <col min="53" max="53" width="8.5703125" style="20" customWidth="1"/>
    <col min="54" max="54" width="20.5703125" style="20" customWidth="1"/>
    <col min="55" max="55" width="21.7109375" style="20" customWidth="1"/>
    <col min="56" max="56" width="13.7109375" style="20" customWidth="1"/>
    <col min="57" max="57" width="20.5703125" style="20" customWidth="1"/>
    <col min="58" max="58" width="21.7109375" style="20" customWidth="1"/>
    <col min="59" max="59" width="11" style="20" customWidth="1"/>
    <col min="60" max="60" width="20.5703125" style="20" customWidth="1"/>
    <col min="61" max="61" width="21.7109375" style="20" customWidth="1"/>
    <col min="62" max="62" width="12.42578125" style="20" customWidth="1"/>
    <col min="63" max="63" width="20.5703125" style="20" customWidth="1"/>
    <col min="64" max="64" width="21.7109375" style="20" customWidth="1"/>
    <col min="65" max="65" width="12.85546875" style="20" customWidth="1"/>
    <col min="66" max="67" width="21.7109375" style="20" customWidth="1"/>
    <col min="68" max="68" width="12" style="20" customWidth="1"/>
    <col min="69" max="69" width="20.5703125" style="20" customWidth="1"/>
    <col min="70" max="70" width="21.7109375" style="20" customWidth="1"/>
    <col min="71" max="71" width="22.42578125" style="20" customWidth="1"/>
    <col min="72" max="72" width="13.7109375" style="19" bestFit="1" customWidth="1"/>
    <col min="73" max="73" width="22.42578125" style="20" customWidth="1"/>
    <col min="74" max="74" width="17.42578125" style="19" customWidth="1"/>
    <col min="75" max="75" width="22.5703125" style="182" customWidth="1"/>
    <col min="76" max="76" width="21.85546875" style="182" customWidth="1"/>
    <col min="77" max="77" width="19" style="182" customWidth="1"/>
    <col min="78" max="78" width="19.5703125" style="182" customWidth="1"/>
    <col min="79" max="80" width="12" style="182" customWidth="1"/>
    <col min="81" max="81" width="12" style="90" customWidth="1"/>
    <col min="82" max="82" width="16.140625" style="182" customWidth="1"/>
    <col min="83" max="88" width="12" style="182" customWidth="1"/>
    <col min="89" max="89" width="12" style="255" customWidth="1"/>
    <col min="90" max="90" width="12" style="182" customWidth="1"/>
    <col min="91" max="91" width="19" style="182" customWidth="1"/>
    <col min="92" max="93" width="7.85546875" style="182" customWidth="1"/>
    <col min="94" max="96" width="13.28515625" style="182" customWidth="1"/>
    <col min="97" max="101" width="13.28515625" style="19" customWidth="1"/>
    <col min="102" max="102" width="13.28515625" style="182" customWidth="1"/>
    <col min="103" max="177" width="13.28515625" style="19" customWidth="1"/>
    <col min="178" max="16384" width="13.28515625" style="20"/>
  </cols>
  <sheetData>
    <row r="1" spans="1:177" x14ac:dyDescent="0.2">
      <c r="B1" s="19"/>
    </row>
    <row r="2" spans="1:177" ht="15.95" customHeight="1" x14ac:dyDescent="0.25">
      <c r="A2" s="29" t="s">
        <v>19</v>
      </c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 t="s">
        <v>0</v>
      </c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18"/>
      <c r="BT2" s="18"/>
      <c r="BU2" s="110"/>
      <c r="BV2" s="111"/>
      <c r="BW2" s="184"/>
      <c r="BX2" s="184"/>
      <c r="BY2" s="184"/>
      <c r="BZ2" s="184"/>
      <c r="CA2" s="184"/>
      <c r="CB2" s="184"/>
      <c r="CC2" s="183"/>
      <c r="CD2" s="90"/>
      <c r="CM2" s="184"/>
      <c r="FS2" s="20"/>
      <c r="FT2" s="20"/>
      <c r="FU2" s="20"/>
    </row>
    <row r="3" spans="1:177" x14ac:dyDescent="0.2">
      <c r="B3" s="19"/>
      <c r="C3" s="19">
        <v>1</v>
      </c>
      <c r="F3" s="20">
        <v>2</v>
      </c>
      <c r="I3" s="20">
        <v>3</v>
      </c>
      <c r="L3" s="20">
        <v>4</v>
      </c>
      <c r="O3" s="20">
        <v>5</v>
      </c>
      <c r="R3" s="20">
        <v>6</v>
      </c>
      <c r="U3" s="20">
        <v>7</v>
      </c>
      <c r="Y3" s="20">
        <v>8</v>
      </c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256"/>
      <c r="CL3" s="189"/>
    </row>
    <row r="4" spans="1:177" ht="15.95" customHeight="1" x14ac:dyDescent="0.25">
      <c r="A4" s="30"/>
      <c r="B4" s="2" t="s">
        <v>274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47"/>
      <c r="BT4" s="47"/>
      <c r="BU4" s="48"/>
      <c r="BV4" s="48"/>
      <c r="BW4" s="183"/>
      <c r="BX4" s="183"/>
      <c r="BY4" s="183"/>
      <c r="BZ4" s="183"/>
      <c r="CA4" s="183"/>
      <c r="CB4" s="183"/>
      <c r="CC4" s="183"/>
      <c r="CD4" s="90"/>
      <c r="CM4" s="183"/>
      <c r="FS4" s="20"/>
      <c r="FT4" s="20"/>
      <c r="FU4" s="20"/>
    </row>
    <row r="5" spans="1:177" s="21" customFormat="1" ht="15.95" customHeight="1" thickBot="1" x14ac:dyDescent="0.3">
      <c r="A5" s="31" t="s">
        <v>1</v>
      </c>
      <c r="B5" s="8"/>
      <c r="C5" s="271" t="s">
        <v>282</v>
      </c>
      <c r="D5" s="271"/>
      <c r="E5" s="10"/>
      <c r="F5" s="271" t="s">
        <v>283</v>
      </c>
      <c r="G5" s="271"/>
      <c r="H5" s="10"/>
      <c r="I5" s="271" t="s">
        <v>284</v>
      </c>
      <c r="J5" s="271"/>
      <c r="K5" s="9"/>
      <c r="L5" s="271" t="s">
        <v>285</v>
      </c>
      <c r="M5" s="271"/>
      <c r="N5" s="10"/>
      <c r="O5" s="271" t="s">
        <v>286</v>
      </c>
      <c r="P5" s="271"/>
      <c r="Q5" s="10"/>
      <c r="R5" s="271" t="s">
        <v>287</v>
      </c>
      <c r="S5" s="271"/>
      <c r="T5" s="9"/>
      <c r="U5" s="271" t="s">
        <v>288</v>
      </c>
      <c r="V5" s="271"/>
      <c r="W5" s="9"/>
      <c r="X5" s="271" t="s">
        <v>289</v>
      </c>
      <c r="Y5" s="271"/>
      <c r="Z5" s="10"/>
      <c r="AA5" s="271" t="s">
        <v>290</v>
      </c>
      <c r="AB5" s="271"/>
      <c r="AC5" s="10"/>
      <c r="AD5" s="271" t="s">
        <v>291</v>
      </c>
      <c r="AE5" s="271"/>
      <c r="AF5" s="10"/>
      <c r="AG5" s="271" t="s">
        <v>275</v>
      </c>
      <c r="AH5" s="271"/>
      <c r="AI5" s="10"/>
      <c r="AJ5" s="271" t="s">
        <v>276</v>
      </c>
      <c r="AK5" s="271"/>
      <c r="AL5" s="10"/>
      <c r="AM5" s="271" t="s">
        <v>277</v>
      </c>
      <c r="AN5" s="271"/>
      <c r="AO5" s="10"/>
      <c r="AP5" s="271" t="s">
        <v>292</v>
      </c>
      <c r="AQ5" s="271"/>
      <c r="AR5" s="10"/>
      <c r="AS5" s="271" t="s">
        <v>293</v>
      </c>
      <c r="AT5" s="271"/>
      <c r="AU5" s="10"/>
      <c r="AV5" s="271" t="s">
        <v>278</v>
      </c>
      <c r="AW5" s="271"/>
      <c r="AX5" s="9"/>
      <c r="AY5" s="271" t="s">
        <v>279</v>
      </c>
      <c r="AZ5" s="271"/>
      <c r="BA5" s="9"/>
      <c r="BB5" s="271" t="s">
        <v>280</v>
      </c>
      <c r="BC5" s="271"/>
      <c r="BD5" s="264"/>
      <c r="BE5" s="271" t="s">
        <v>294</v>
      </c>
      <c r="BF5" s="271"/>
      <c r="BG5" s="264"/>
      <c r="BH5" s="271" t="s">
        <v>295</v>
      </c>
      <c r="BI5" s="271"/>
      <c r="BJ5" s="264"/>
      <c r="BK5" s="271" t="s">
        <v>281</v>
      </c>
      <c r="BL5" s="271"/>
      <c r="BM5" s="265"/>
      <c r="BN5" s="271" t="s">
        <v>296</v>
      </c>
      <c r="BO5" s="271"/>
      <c r="BP5" s="264"/>
      <c r="BQ5" s="271" t="s">
        <v>2</v>
      </c>
      <c r="BR5" s="271"/>
      <c r="BS5" s="110"/>
      <c r="BT5" s="111"/>
      <c r="BU5" s="48"/>
      <c r="BV5" s="48"/>
      <c r="BW5" s="185"/>
      <c r="BX5" s="185"/>
      <c r="BY5" s="185"/>
      <c r="BZ5" s="185"/>
      <c r="CA5" s="185"/>
      <c r="CB5" s="185"/>
      <c r="CC5" s="185"/>
      <c r="CD5" s="90"/>
      <c r="CE5" s="182"/>
      <c r="CF5" s="182"/>
      <c r="CG5" s="182"/>
      <c r="CH5" s="182"/>
      <c r="CI5" s="182"/>
      <c r="CJ5" s="182"/>
      <c r="CK5" s="255"/>
      <c r="CL5" s="182"/>
      <c r="CM5" s="185"/>
      <c r="CN5" s="182"/>
      <c r="CO5" s="182"/>
      <c r="CP5" s="182"/>
      <c r="CQ5" s="182"/>
      <c r="CR5" s="182"/>
      <c r="CS5" s="19"/>
      <c r="CT5" s="19"/>
      <c r="CU5" s="19"/>
      <c r="CV5" s="19"/>
      <c r="CW5" s="19"/>
      <c r="CX5" s="182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</row>
    <row r="6" spans="1:177" ht="15.95" customHeight="1" thickTop="1" x14ac:dyDescent="0.25">
      <c r="A6" s="30"/>
      <c r="B6" s="1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48"/>
      <c r="BT6" s="48"/>
      <c r="BU6" s="48"/>
      <c r="BV6" s="48"/>
      <c r="BW6" s="185"/>
      <c r="BX6" s="185"/>
      <c r="BY6" s="185"/>
      <c r="BZ6" s="185"/>
      <c r="CA6" s="185"/>
      <c r="CB6" s="185"/>
      <c r="CC6" s="185"/>
      <c r="CD6" s="90"/>
      <c r="CM6" s="185"/>
    </row>
    <row r="7" spans="1:177" ht="15.6" customHeight="1" x14ac:dyDescent="0.25">
      <c r="A7" s="30"/>
      <c r="B7" s="11"/>
      <c r="C7" s="12"/>
      <c r="D7" s="12" t="s">
        <v>3</v>
      </c>
      <c r="E7" s="6"/>
      <c r="F7" s="12"/>
      <c r="G7" s="12" t="s">
        <v>3</v>
      </c>
      <c r="H7" s="6"/>
      <c r="I7" s="12"/>
      <c r="J7" s="12" t="s">
        <v>3</v>
      </c>
      <c r="K7" s="6"/>
      <c r="L7" s="12"/>
      <c r="M7" s="12" t="s">
        <v>3</v>
      </c>
      <c r="N7" s="6"/>
      <c r="O7" s="12"/>
      <c r="P7" s="12" t="s">
        <v>3</v>
      </c>
      <c r="Q7" s="6"/>
      <c r="R7" s="12"/>
      <c r="S7" s="12" t="s">
        <v>3</v>
      </c>
      <c r="T7" s="6"/>
      <c r="U7" s="12"/>
      <c r="V7" s="12" t="s">
        <v>3</v>
      </c>
      <c r="W7" s="6"/>
      <c r="X7" s="12"/>
      <c r="Y7" s="12" t="s">
        <v>3</v>
      </c>
      <c r="Z7" s="6"/>
      <c r="AA7" s="12"/>
      <c r="AB7" s="12" t="s">
        <v>3</v>
      </c>
      <c r="AC7" s="6"/>
      <c r="AD7" s="12"/>
      <c r="AE7" s="12" t="s">
        <v>3</v>
      </c>
      <c r="AF7" s="6"/>
      <c r="AG7" s="12"/>
      <c r="AH7" s="12" t="s">
        <v>3</v>
      </c>
      <c r="AI7" s="6"/>
      <c r="AJ7" s="12"/>
      <c r="AK7" s="12" t="s">
        <v>3</v>
      </c>
      <c r="AL7" s="6"/>
      <c r="AM7" s="12"/>
      <c r="AN7" s="12" t="s">
        <v>3</v>
      </c>
      <c r="AO7" s="6"/>
      <c r="AP7" s="12"/>
      <c r="AQ7" s="12" t="s">
        <v>3</v>
      </c>
      <c r="AR7" s="6"/>
      <c r="AS7" s="12"/>
      <c r="AT7" s="12" t="s">
        <v>3</v>
      </c>
      <c r="AU7" s="6"/>
      <c r="AV7" s="12"/>
      <c r="AW7" s="12" t="s">
        <v>3</v>
      </c>
      <c r="AX7" s="6"/>
      <c r="AY7" s="12"/>
      <c r="AZ7" s="12" t="s">
        <v>3</v>
      </c>
      <c r="BA7" s="6"/>
      <c r="BB7" s="12"/>
      <c r="BC7" s="12" t="s">
        <v>3</v>
      </c>
      <c r="BD7" s="12"/>
      <c r="BE7" s="12"/>
      <c r="BF7" s="12" t="s">
        <v>3</v>
      </c>
      <c r="BG7" s="12"/>
      <c r="BH7" s="12"/>
      <c r="BI7" s="12" t="s">
        <v>3</v>
      </c>
      <c r="BJ7" s="12"/>
      <c r="BK7" s="12"/>
      <c r="BL7" s="12" t="s">
        <v>3</v>
      </c>
      <c r="BM7" s="12"/>
      <c r="BN7" s="12"/>
      <c r="BO7" s="12" t="s">
        <v>3</v>
      </c>
      <c r="BP7" s="12"/>
      <c r="BQ7" s="12"/>
      <c r="BR7" s="12" t="s">
        <v>3</v>
      </c>
      <c r="BS7" s="48"/>
      <c r="BT7" s="48"/>
      <c r="BU7" s="48"/>
      <c r="BV7" s="48"/>
      <c r="BW7" s="185"/>
      <c r="BX7" s="185"/>
      <c r="BY7" s="185"/>
      <c r="BZ7" s="185"/>
      <c r="CA7" s="185"/>
      <c r="CB7" s="185"/>
      <c r="CC7" s="185"/>
      <c r="CD7" s="95"/>
      <c r="CE7" s="186"/>
      <c r="CF7" s="186"/>
      <c r="CG7" s="186"/>
      <c r="CH7" s="186"/>
      <c r="CI7" s="186"/>
      <c r="CJ7" s="186"/>
      <c r="CK7" s="257"/>
      <c r="CL7" s="186"/>
      <c r="CM7" s="185"/>
      <c r="CN7" s="186"/>
      <c r="CO7" s="186"/>
      <c r="CP7" s="186"/>
      <c r="CQ7" s="186"/>
      <c r="CR7" s="186"/>
      <c r="CS7" s="49"/>
      <c r="CT7" s="49"/>
      <c r="CX7" s="186"/>
      <c r="CY7" s="49"/>
      <c r="CZ7" s="49"/>
    </row>
    <row r="8" spans="1:177" ht="15.95" customHeight="1" x14ac:dyDescent="0.25">
      <c r="A8" s="32"/>
      <c r="B8" s="11"/>
      <c r="C8" s="12" t="s">
        <v>3</v>
      </c>
      <c r="D8" s="12" t="s">
        <v>20</v>
      </c>
      <c r="E8" s="12"/>
      <c r="F8" s="12" t="s">
        <v>3</v>
      </c>
      <c r="G8" s="12" t="s">
        <v>20</v>
      </c>
      <c r="H8" s="12"/>
      <c r="I8" s="12" t="s">
        <v>3</v>
      </c>
      <c r="J8" s="12" t="s">
        <v>20</v>
      </c>
      <c r="K8" s="12"/>
      <c r="L8" s="12" t="s">
        <v>3</v>
      </c>
      <c r="M8" s="12" t="s">
        <v>20</v>
      </c>
      <c r="N8" s="12"/>
      <c r="O8" s="12" t="s">
        <v>3</v>
      </c>
      <c r="P8" s="12" t="s">
        <v>20</v>
      </c>
      <c r="Q8" s="12"/>
      <c r="R8" s="12" t="s">
        <v>3</v>
      </c>
      <c r="S8" s="12" t="s">
        <v>20</v>
      </c>
      <c r="T8" s="12"/>
      <c r="U8" s="12" t="s">
        <v>3</v>
      </c>
      <c r="V8" s="12" t="s">
        <v>20</v>
      </c>
      <c r="W8" s="12"/>
      <c r="X8" s="12" t="s">
        <v>3</v>
      </c>
      <c r="Y8" s="12" t="s">
        <v>20</v>
      </c>
      <c r="Z8" s="12"/>
      <c r="AA8" s="12" t="s">
        <v>3</v>
      </c>
      <c r="AB8" s="12" t="s">
        <v>20</v>
      </c>
      <c r="AC8" s="12"/>
      <c r="AD8" s="12" t="s">
        <v>3</v>
      </c>
      <c r="AE8" s="12" t="s">
        <v>20</v>
      </c>
      <c r="AF8" s="12"/>
      <c r="AG8" s="12" t="s">
        <v>3</v>
      </c>
      <c r="AH8" s="12" t="s">
        <v>20</v>
      </c>
      <c r="AI8" s="12"/>
      <c r="AJ8" s="12" t="s">
        <v>3</v>
      </c>
      <c r="AK8" s="12" t="s">
        <v>20</v>
      </c>
      <c r="AL8" s="12"/>
      <c r="AM8" s="12" t="s">
        <v>3</v>
      </c>
      <c r="AN8" s="12" t="s">
        <v>20</v>
      </c>
      <c r="AO8" s="12"/>
      <c r="AP8" s="12" t="s">
        <v>3</v>
      </c>
      <c r="AQ8" s="12" t="s">
        <v>20</v>
      </c>
      <c r="AR8" s="12"/>
      <c r="AS8" s="12" t="s">
        <v>3</v>
      </c>
      <c r="AT8" s="12" t="s">
        <v>20</v>
      </c>
      <c r="AU8" s="12"/>
      <c r="AV8" s="12" t="s">
        <v>3</v>
      </c>
      <c r="AW8" s="12" t="s">
        <v>20</v>
      </c>
      <c r="AX8" s="12"/>
      <c r="AY8" s="12" t="s">
        <v>3</v>
      </c>
      <c r="AZ8" s="12" t="s">
        <v>20</v>
      </c>
      <c r="BA8" s="12"/>
      <c r="BB8" s="12" t="s">
        <v>3</v>
      </c>
      <c r="BC8" s="12" t="s">
        <v>20</v>
      </c>
      <c r="BD8" s="12"/>
      <c r="BE8" s="12" t="s">
        <v>3</v>
      </c>
      <c r="BF8" s="12" t="s">
        <v>20</v>
      </c>
      <c r="BG8" s="12"/>
      <c r="BH8" s="12" t="s">
        <v>3</v>
      </c>
      <c r="BI8" s="12" t="s">
        <v>20</v>
      </c>
      <c r="BJ8" s="12"/>
      <c r="BK8" s="12" t="s">
        <v>3</v>
      </c>
      <c r="BL8" s="12" t="s">
        <v>20</v>
      </c>
      <c r="BM8" s="12"/>
      <c r="BN8" s="12" t="s">
        <v>3</v>
      </c>
      <c r="BO8" s="12" t="s">
        <v>20</v>
      </c>
      <c r="BP8" s="12"/>
      <c r="BQ8" s="12" t="s">
        <v>3</v>
      </c>
      <c r="BR8" s="12" t="s">
        <v>20</v>
      </c>
      <c r="BS8" s="48"/>
      <c r="BT8" s="48"/>
      <c r="BU8" s="48"/>
      <c r="BV8" s="48"/>
      <c r="BW8" s="185"/>
      <c r="BX8" s="183"/>
      <c r="BY8" s="185"/>
      <c r="BZ8" s="185"/>
      <c r="CA8" s="185"/>
      <c r="CB8" s="185"/>
      <c r="CC8" s="185"/>
      <c r="CD8" s="97"/>
      <c r="CM8" s="185"/>
    </row>
    <row r="9" spans="1:177" ht="15.95" customHeight="1" x14ac:dyDescent="0.25">
      <c r="A9" s="30"/>
      <c r="B9" s="13" t="s">
        <v>21</v>
      </c>
      <c r="C9" s="12" t="s">
        <v>25</v>
      </c>
      <c r="D9" s="12" t="s">
        <v>22</v>
      </c>
      <c r="E9" s="12"/>
      <c r="F9" s="12" t="s">
        <v>25</v>
      </c>
      <c r="G9" s="12" t="s">
        <v>22</v>
      </c>
      <c r="H9" s="12"/>
      <c r="I9" s="12" t="s">
        <v>25</v>
      </c>
      <c r="J9" s="12" t="s">
        <v>22</v>
      </c>
      <c r="K9" s="12"/>
      <c r="L9" s="12" t="s">
        <v>25</v>
      </c>
      <c r="M9" s="12" t="s">
        <v>22</v>
      </c>
      <c r="N9" s="12"/>
      <c r="O9" s="12" t="s">
        <v>25</v>
      </c>
      <c r="P9" s="12" t="s">
        <v>22</v>
      </c>
      <c r="Q9" s="12"/>
      <c r="R9" s="12" t="s">
        <v>25</v>
      </c>
      <c r="S9" s="12" t="s">
        <v>22</v>
      </c>
      <c r="T9" s="12"/>
      <c r="U9" s="12" t="s">
        <v>25</v>
      </c>
      <c r="V9" s="12" t="s">
        <v>22</v>
      </c>
      <c r="W9" s="12"/>
      <c r="X9" s="12" t="s">
        <v>25</v>
      </c>
      <c r="Y9" s="12" t="s">
        <v>22</v>
      </c>
      <c r="Z9" s="12"/>
      <c r="AA9" s="12" t="s">
        <v>25</v>
      </c>
      <c r="AB9" s="12" t="s">
        <v>22</v>
      </c>
      <c r="AC9" s="12"/>
      <c r="AD9" s="12" t="s">
        <v>25</v>
      </c>
      <c r="AE9" s="12" t="s">
        <v>22</v>
      </c>
      <c r="AF9" s="12"/>
      <c r="AG9" s="12" t="s">
        <v>25</v>
      </c>
      <c r="AH9" s="12" t="s">
        <v>22</v>
      </c>
      <c r="AI9" s="12"/>
      <c r="AJ9" s="12" t="s">
        <v>25</v>
      </c>
      <c r="AK9" s="12" t="s">
        <v>22</v>
      </c>
      <c r="AL9" s="12"/>
      <c r="AM9" s="12" t="s">
        <v>25</v>
      </c>
      <c r="AN9" s="12" t="s">
        <v>22</v>
      </c>
      <c r="AO9" s="12"/>
      <c r="AP9" s="12" t="s">
        <v>25</v>
      </c>
      <c r="AQ9" s="12" t="s">
        <v>22</v>
      </c>
      <c r="AR9" s="12"/>
      <c r="AS9" s="12" t="s">
        <v>25</v>
      </c>
      <c r="AT9" s="12" t="s">
        <v>22</v>
      </c>
      <c r="AU9" s="12"/>
      <c r="AV9" s="12" t="s">
        <v>25</v>
      </c>
      <c r="AW9" s="12" t="s">
        <v>22</v>
      </c>
      <c r="AX9" s="12"/>
      <c r="AY9" s="12" t="s">
        <v>25</v>
      </c>
      <c r="AZ9" s="12" t="s">
        <v>22</v>
      </c>
      <c r="BA9" s="12"/>
      <c r="BB9" s="12" t="s">
        <v>26</v>
      </c>
      <c r="BC9" s="12" t="s">
        <v>22</v>
      </c>
      <c r="BD9" s="12"/>
      <c r="BE9" s="12" t="s">
        <v>26</v>
      </c>
      <c r="BF9" s="12" t="s">
        <v>22</v>
      </c>
      <c r="BG9" s="12"/>
      <c r="BH9" s="12" t="s">
        <v>26</v>
      </c>
      <c r="BI9" s="12" t="s">
        <v>22</v>
      </c>
      <c r="BJ9" s="12"/>
      <c r="BK9" s="12" t="s">
        <v>26</v>
      </c>
      <c r="BL9" s="12" t="s">
        <v>22</v>
      </c>
      <c r="BM9" s="12"/>
      <c r="BN9" s="12" t="s">
        <v>26</v>
      </c>
      <c r="BO9" s="12" t="s">
        <v>22</v>
      </c>
      <c r="BP9" s="12"/>
      <c r="BQ9" s="12" t="s">
        <v>26</v>
      </c>
      <c r="BR9" s="12" t="s">
        <v>22</v>
      </c>
      <c r="BS9" s="48"/>
      <c r="BT9" s="48"/>
      <c r="BU9" s="48"/>
      <c r="BV9" s="48"/>
      <c r="BW9" s="183"/>
      <c r="BX9" s="183"/>
      <c r="BY9" s="183"/>
      <c r="BZ9" s="183"/>
      <c r="CA9" s="183"/>
      <c r="CB9" s="183"/>
      <c r="CC9" s="183"/>
      <c r="CD9" s="90"/>
      <c r="CM9" s="183"/>
    </row>
    <row r="10" spans="1:177" s="46" customFormat="1" ht="15.75" customHeight="1" x14ac:dyDescent="0.25">
      <c r="A10" s="44"/>
      <c r="B10" s="45"/>
      <c r="C10" s="12"/>
      <c r="D10" s="12" t="s">
        <v>23</v>
      </c>
      <c r="E10" s="12"/>
      <c r="F10" s="12"/>
      <c r="G10" s="12" t="s">
        <v>23</v>
      </c>
      <c r="H10" s="12"/>
      <c r="I10" s="12"/>
      <c r="J10" s="12" t="s">
        <v>23</v>
      </c>
      <c r="K10" s="12"/>
      <c r="L10" s="12"/>
      <c r="M10" s="12" t="s">
        <v>23</v>
      </c>
      <c r="N10" s="12"/>
      <c r="O10" s="12"/>
      <c r="P10" s="12" t="s">
        <v>23</v>
      </c>
      <c r="Q10" s="12"/>
      <c r="R10" s="12"/>
      <c r="S10" s="12" t="s">
        <v>23</v>
      </c>
      <c r="T10" s="12"/>
      <c r="U10" s="12"/>
      <c r="V10" s="12" t="s">
        <v>23</v>
      </c>
      <c r="W10" s="12"/>
      <c r="X10" s="12"/>
      <c r="Y10" s="12" t="s">
        <v>23</v>
      </c>
      <c r="Z10" s="12"/>
      <c r="AA10" s="12"/>
      <c r="AB10" s="12" t="s">
        <v>23</v>
      </c>
      <c r="AC10" s="12"/>
      <c r="AD10" s="12"/>
      <c r="AE10" s="12" t="s">
        <v>23</v>
      </c>
      <c r="AF10" s="12"/>
      <c r="AG10" s="12"/>
      <c r="AH10" s="12" t="s">
        <v>23</v>
      </c>
      <c r="AI10" s="12"/>
      <c r="AJ10" s="12"/>
      <c r="AK10" s="12" t="s">
        <v>23</v>
      </c>
      <c r="AL10" s="12"/>
      <c r="AM10" s="12"/>
      <c r="AN10" s="12" t="s">
        <v>23</v>
      </c>
      <c r="AO10" s="12"/>
      <c r="AP10" s="12"/>
      <c r="AQ10" s="12" t="s">
        <v>23</v>
      </c>
      <c r="AR10" s="12"/>
      <c r="AS10" s="12"/>
      <c r="AT10" s="12" t="s">
        <v>23</v>
      </c>
      <c r="AU10" s="12"/>
      <c r="AV10" s="12"/>
      <c r="AW10" s="12" t="s">
        <v>23</v>
      </c>
      <c r="AX10" s="12"/>
      <c r="AY10" s="12"/>
      <c r="AZ10" s="12" t="s">
        <v>23</v>
      </c>
      <c r="BA10" s="12"/>
      <c r="BB10" s="12"/>
      <c r="BC10" s="12" t="s">
        <v>23</v>
      </c>
      <c r="BD10" s="12"/>
      <c r="BE10" s="12"/>
      <c r="BF10" s="12" t="s">
        <v>23</v>
      </c>
      <c r="BG10" s="12"/>
      <c r="BH10" s="12"/>
      <c r="BI10" s="12" t="s">
        <v>23</v>
      </c>
      <c r="BJ10" s="12"/>
      <c r="BK10" s="12"/>
      <c r="BL10" s="12" t="s">
        <v>23</v>
      </c>
      <c r="BM10" s="12"/>
      <c r="BN10" s="12"/>
      <c r="BO10" s="12" t="s">
        <v>23</v>
      </c>
      <c r="BP10" s="12"/>
      <c r="BQ10" s="12"/>
      <c r="BR10" s="12" t="s">
        <v>23</v>
      </c>
      <c r="BS10" s="48"/>
      <c r="BT10" s="48"/>
      <c r="BU10" s="48"/>
      <c r="BV10" s="48"/>
      <c r="BW10" s="183"/>
      <c r="BX10" s="183"/>
      <c r="BY10" s="183"/>
      <c r="BZ10" s="183"/>
      <c r="CA10" s="183"/>
      <c r="CB10" s="183"/>
      <c r="CC10" s="183"/>
      <c r="CD10" s="90"/>
      <c r="CE10" s="182"/>
      <c r="CF10" s="182"/>
      <c r="CG10" s="182"/>
      <c r="CH10" s="182"/>
      <c r="CI10" s="182"/>
      <c r="CJ10" s="182"/>
      <c r="CK10" s="255"/>
      <c r="CL10" s="182"/>
      <c r="CM10" s="183"/>
      <c r="CN10" s="182"/>
      <c r="CO10" s="182"/>
      <c r="CP10" s="182"/>
      <c r="CQ10" s="182"/>
      <c r="CR10" s="182"/>
      <c r="CS10" s="19"/>
      <c r="CT10" s="19"/>
      <c r="CU10" s="49"/>
      <c r="CV10" s="49"/>
      <c r="CW10" s="49"/>
      <c r="CX10" s="182"/>
      <c r="CY10" s="19"/>
      <c r="CZ10" s="1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</row>
    <row r="11" spans="1:177" ht="15.95" customHeight="1" x14ac:dyDescent="0.25">
      <c r="A11" s="30"/>
      <c r="B11" s="11"/>
      <c r="C11" s="12"/>
      <c r="D11" s="12" t="s">
        <v>4</v>
      </c>
      <c r="E11" s="12"/>
      <c r="F11" s="12"/>
      <c r="G11" s="12" t="s">
        <v>4</v>
      </c>
      <c r="H11" s="12"/>
      <c r="I11" s="12"/>
      <c r="J11" s="12" t="s">
        <v>4</v>
      </c>
      <c r="K11" s="6"/>
      <c r="L11" s="12"/>
      <c r="M11" s="12" t="s">
        <v>4</v>
      </c>
      <c r="N11" s="12"/>
      <c r="O11" s="12"/>
      <c r="P11" s="12" t="s">
        <v>4</v>
      </c>
      <c r="Q11" s="12"/>
      <c r="R11" s="12"/>
      <c r="S11" s="12" t="s">
        <v>4</v>
      </c>
      <c r="T11" s="12"/>
      <c r="U11" s="12"/>
      <c r="V11" s="12" t="s">
        <v>4</v>
      </c>
      <c r="W11" s="12"/>
      <c r="X11" s="12"/>
      <c r="Y11" s="12" t="s">
        <v>4</v>
      </c>
      <c r="Z11" s="12"/>
      <c r="AA11" s="12"/>
      <c r="AB11" s="12" t="s">
        <v>4</v>
      </c>
      <c r="AC11" s="12"/>
      <c r="AD11" s="12"/>
      <c r="AE11" s="12" t="s">
        <v>4</v>
      </c>
      <c r="AF11" s="12"/>
      <c r="AG11" s="12"/>
      <c r="AH11" s="12" t="s">
        <v>4</v>
      </c>
      <c r="AI11" s="12"/>
      <c r="AJ11" s="12"/>
      <c r="AK11" s="12" t="s">
        <v>4</v>
      </c>
      <c r="AL11" s="12"/>
      <c r="AM11" s="12"/>
      <c r="AN11" s="12" t="s">
        <v>4</v>
      </c>
      <c r="AO11" s="12"/>
      <c r="AP11" s="12"/>
      <c r="AQ11" s="12" t="s">
        <v>4</v>
      </c>
      <c r="AR11" s="12"/>
      <c r="AS11" s="12"/>
      <c r="AT11" s="12" t="s">
        <v>4</v>
      </c>
      <c r="AU11" s="12"/>
      <c r="AV11" s="12"/>
      <c r="AW11" s="12" t="s">
        <v>4</v>
      </c>
      <c r="AX11" s="12"/>
      <c r="AY11" s="12"/>
      <c r="AZ11" s="12" t="s">
        <v>4</v>
      </c>
      <c r="BA11" s="12"/>
      <c r="BB11" s="12"/>
      <c r="BC11" s="12" t="s">
        <v>4</v>
      </c>
      <c r="BD11" s="12"/>
      <c r="BE11" s="12"/>
      <c r="BF11" s="12" t="s">
        <v>4</v>
      </c>
      <c r="BG11" s="12"/>
      <c r="BH11" s="12"/>
      <c r="BI11" s="12" t="s">
        <v>4</v>
      </c>
      <c r="BJ11" s="12"/>
      <c r="BK11" s="12"/>
      <c r="BL11" s="12" t="s">
        <v>4</v>
      </c>
      <c r="BM11" s="12"/>
      <c r="BN11" s="12"/>
      <c r="BO11" s="12" t="s">
        <v>4</v>
      </c>
      <c r="BP11" s="12"/>
      <c r="BQ11" s="12"/>
      <c r="BR11" s="12" t="s">
        <v>4</v>
      </c>
      <c r="BS11" s="48"/>
      <c r="BT11" s="48"/>
      <c r="BU11" s="68"/>
      <c r="BV11" s="68"/>
      <c r="BW11" s="151"/>
      <c r="BX11" s="183"/>
      <c r="BY11" s="183"/>
      <c r="BZ11" s="183"/>
      <c r="CA11" s="98"/>
      <c r="CB11" s="98"/>
      <c r="CC11" s="183"/>
      <c r="CD11" s="90"/>
      <c r="CM11" s="183"/>
    </row>
    <row r="12" spans="1:177" s="22" customFormat="1" ht="14.25" customHeight="1" x14ac:dyDescent="0.25">
      <c r="A12" s="33"/>
      <c r="B12" s="15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6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48"/>
      <c r="BT12" s="48"/>
      <c r="BU12" s="68"/>
      <c r="BV12" s="68"/>
      <c r="BW12" s="151"/>
      <c r="BX12" s="183"/>
      <c r="BY12" s="183"/>
      <c r="BZ12" s="183"/>
      <c r="CA12" s="98"/>
      <c r="CB12" s="98"/>
      <c r="CC12" s="183"/>
      <c r="CD12" s="90"/>
      <c r="CE12" s="182"/>
      <c r="CF12" s="182"/>
      <c r="CG12" s="182"/>
      <c r="CH12" s="182"/>
      <c r="CI12" s="182"/>
      <c r="CJ12" s="182"/>
      <c r="CK12" s="255"/>
      <c r="CL12" s="182"/>
      <c r="CM12" s="183"/>
      <c r="CN12" s="182"/>
      <c r="CO12" s="182"/>
      <c r="CP12" s="182"/>
      <c r="CQ12" s="182"/>
      <c r="CR12" s="182"/>
      <c r="CS12" s="19"/>
      <c r="CT12" s="19"/>
      <c r="CU12" s="19"/>
      <c r="CV12" s="19"/>
      <c r="CW12" s="19"/>
      <c r="CX12" s="182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</row>
    <row r="13" spans="1:177" ht="16.5" customHeight="1" x14ac:dyDescent="0.25">
      <c r="A13" s="34" t="s">
        <v>1</v>
      </c>
      <c r="B13" s="11"/>
      <c r="C13" s="1"/>
      <c r="D13" s="6"/>
      <c r="E13" s="6"/>
      <c r="F13" s="1"/>
      <c r="G13" s="6"/>
      <c r="H13" s="6"/>
      <c r="I13" s="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48"/>
      <c r="BT13" s="48"/>
      <c r="BU13" s="68"/>
      <c r="BV13" s="68"/>
      <c r="BW13" s="151"/>
      <c r="BX13" s="183"/>
      <c r="BY13" s="183"/>
      <c r="BZ13" s="183"/>
      <c r="CA13" s="98"/>
      <c r="CB13" s="98"/>
      <c r="CC13" s="183"/>
      <c r="CD13" s="90"/>
      <c r="CM13" s="183"/>
    </row>
    <row r="14" spans="1:177" ht="15.95" customHeight="1" x14ac:dyDescent="0.25">
      <c r="A14" s="32">
        <v>1</v>
      </c>
      <c r="B14" s="3" t="s">
        <v>5</v>
      </c>
      <c r="C14" s="41">
        <v>97.82</v>
      </c>
      <c r="D14" s="38">
        <v>106.74</v>
      </c>
      <c r="E14" s="6"/>
      <c r="F14" s="41">
        <v>97.49</v>
      </c>
      <c r="G14" s="38">
        <v>107.22</v>
      </c>
      <c r="H14" s="6"/>
      <c r="I14" s="41">
        <v>97.79</v>
      </c>
      <c r="J14" s="38">
        <v>106.38</v>
      </c>
      <c r="K14" s="6"/>
      <c r="L14" s="41">
        <v>97.12</v>
      </c>
      <c r="M14" s="38">
        <v>107.17</v>
      </c>
      <c r="N14" s="6"/>
      <c r="O14" s="41">
        <v>96.98</v>
      </c>
      <c r="P14" s="38">
        <v>107.49</v>
      </c>
      <c r="Q14" s="6"/>
      <c r="R14" s="41">
        <v>97.03</v>
      </c>
      <c r="S14" s="38">
        <v>107.47</v>
      </c>
      <c r="T14" s="6"/>
      <c r="U14" s="41">
        <v>97.39</v>
      </c>
      <c r="V14" s="38">
        <v>107.46</v>
      </c>
      <c r="W14" s="6"/>
      <c r="X14" s="41">
        <v>97.82</v>
      </c>
      <c r="Y14" s="38">
        <v>106.92</v>
      </c>
      <c r="Z14" s="6"/>
      <c r="AA14" s="41">
        <v>98.34</v>
      </c>
      <c r="AB14" s="38">
        <v>105.95</v>
      </c>
      <c r="AC14" s="6"/>
      <c r="AD14" s="41">
        <v>98.3</v>
      </c>
      <c r="AE14" s="38">
        <v>105.79</v>
      </c>
      <c r="AF14" s="6"/>
      <c r="AG14" s="41">
        <v>98.34</v>
      </c>
      <c r="AH14" s="38">
        <v>105.33</v>
      </c>
      <c r="AI14" s="6"/>
      <c r="AJ14" s="41">
        <v>97.95</v>
      </c>
      <c r="AK14" s="38">
        <v>104.98</v>
      </c>
      <c r="AL14" s="6"/>
      <c r="AM14" s="41">
        <v>97.77</v>
      </c>
      <c r="AN14" s="38">
        <v>104.99</v>
      </c>
      <c r="AO14" s="6"/>
      <c r="AP14" s="41">
        <v>98.05</v>
      </c>
      <c r="AQ14" s="38">
        <v>104.94</v>
      </c>
      <c r="AR14" s="6"/>
      <c r="AS14" s="41">
        <v>98.35</v>
      </c>
      <c r="AT14" s="38">
        <v>104.59</v>
      </c>
      <c r="AU14" s="6"/>
      <c r="AV14" s="41">
        <v>97.32</v>
      </c>
      <c r="AW14" s="38">
        <v>105.17</v>
      </c>
      <c r="AX14" s="6"/>
      <c r="AY14" s="41">
        <v>97.41</v>
      </c>
      <c r="AZ14" s="38">
        <v>104.77</v>
      </c>
      <c r="BA14" s="6"/>
      <c r="BB14" s="41">
        <v>97.14</v>
      </c>
      <c r="BC14" s="38">
        <v>104.79</v>
      </c>
      <c r="BD14" s="38"/>
      <c r="BE14" s="41">
        <v>97.64</v>
      </c>
      <c r="BF14" s="38">
        <v>104.13</v>
      </c>
      <c r="BG14" s="38"/>
      <c r="BH14" s="41">
        <v>97.67</v>
      </c>
      <c r="BI14" s="38">
        <v>104.28</v>
      </c>
      <c r="BJ14" s="38"/>
      <c r="BK14" s="41">
        <v>98.24</v>
      </c>
      <c r="BL14" s="38">
        <v>103.75</v>
      </c>
      <c r="BM14" s="38"/>
      <c r="BN14" s="41">
        <v>98.21</v>
      </c>
      <c r="BO14" s="38">
        <v>104.38</v>
      </c>
      <c r="BP14" s="38"/>
      <c r="BQ14" s="41">
        <f>(C14+F14+I14+L14+O14+R14+U14+X14+AA14+AD14+AG14+AJ14+AM14+AP14+AS14+AV14+AY14+BB14+BE14+BH14+BK14+BN14)/22</f>
        <v>97.734999999999999</v>
      </c>
      <c r="BR14" s="66">
        <f>(D14+G14+J14+M14+P14+S14+V14+Y14+AB14+AE14+AH14+AK14+AN14+AQ14+AT14+AW14+AZ14+BC14+BF14+BI14+BL14+BO14)/22</f>
        <v>105.66772727272729</v>
      </c>
      <c r="BS14" s="68"/>
      <c r="BT14" s="266"/>
      <c r="BU14" s="266"/>
      <c r="BV14" s="68"/>
      <c r="BW14" s="68"/>
      <c r="BX14" s="183"/>
      <c r="BY14" s="183"/>
      <c r="BZ14" s="183"/>
      <c r="CA14" s="98"/>
      <c r="CB14" s="98"/>
      <c r="CC14" s="183"/>
      <c r="CD14" s="90"/>
      <c r="CM14" s="183"/>
    </row>
    <row r="15" spans="1:177" s="23" customFormat="1" ht="15.95" customHeight="1" x14ac:dyDescent="0.25">
      <c r="A15" s="32">
        <v>2</v>
      </c>
      <c r="B15" s="3" t="s">
        <v>6</v>
      </c>
      <c r="C15" s="41">
        <v>0.61580000000000001</v>
      </c>
      <c r="D15" s="38">
        <v>169.57</v>
      </c>
      <c r="E15" s="6"/>
      <c r="F15" s="41">
        <v>0.61680000000000001</v>
      </c>
      <c r="G15" s="38">
        <v>169.49</v>
      </c>
      <c r="H15" s="6"/>
      <c r="I15" s="41">
        <v>0.61619999999999997</v>
      </c>
      <c r="J15" s="38">
        <v>168.83</v>
      </c>
      <c r="K15" s="6"/>
      <c r="L15" s="41">
        <v>0.62190000000000001</v>
      </c>
      <c r="M15" s="38">
        <v>167.37</v>
      </c>
      <c r="N15" s="6"/>
      <c r="O15" s="41">
        <v>0.62260000000000004</v>
      </c>
      <c r="P15" s="38">
        <v>167.44</v>
      </c>
      <c r="Q15" s="6"/>
      <c r="R15" s="41">
        <v>0.62219999999999998</v>
      </c>
      <c r="S15" s="38">
        <v>167.6</v>
      </c>
      <c r="T15" s="6"/>
      <c r="U15" s="41">
        <v>0.62629999999999997</v>
      </c>
      <c r="V15" s="38">
        <v>167.11</v>
      </c>
      <c r="W15" s="6"/>
      <c r="X15" s="41">
        <v>0.62739999999999996</v>
      </c>
      <c r="Y15" s="38">
        <v>166.7</v>
      </c>
      <c r="Z15" s="6"/>
      <c r="AA15" s="41">
        <v>0.62570000000000003</v>
      </c>
      <c r="AB15" s="38">
        <v>166.51</v>
      </c>
      <c r="AC15" s="6"/>
      <c r="AD15" s="41">
        <v>0.62660000000000005</v>
      </c>
      <c r="AE15" s="38">
        <v>165.96</v>
      </c>
      <c r="AF15" s="6"/>
      <c r="AG15" s="41">
        <v>0.62360000000000004</v>
      </c>
      <c r="AH15" s="38">
        <v>166.1</v>
      </c>
      <c r="AI15" s="6"/>
      <c r="AJ15" s="41">
        <v>0.62180000000000002</v>
      </c>
      <c r="AK15" s="38">
        <v>165.37</v>
      </c>
      <c r="AL15" s="6"/>
      <c r="AM15" s="41">
        <v>0.61760000000000004</v>
      </c>
      <c r="AN15" s="38">
        <v>166.2</v>
      </c>
      <c r="AO15" s="6"/>
      <c r="AP15" s="41">
        <v>0.61829999999999996</v>
      </c>
      <c r="AQ15" s="38">
        <v>166.42</v>
      </c>
      <c r="AR15" s="6"/>
      <c r="AS15" s="41">
        <v>0.62009999999999998</v>
      </c>
      <c r="AT15" s="38">
        <v>165.9</v>
      </c>
      <c r="AU15" s="6"/>
      <c r="AV15" s="41">
        <v>0.61929999999999996</v>
      </c>
      <c r="AW15" s="38">
        <v>165.27</v>
      </c>
      <c r="AX15" s="6"/>
      <c r="AY15" s="41">
        <v>0.61829999999999996</v>
      </c>
      <c r="AZ15" s="38">
        <v>165.06</v>
      </c>
      <c r="BA15" s="6"/>
      <c r="BB15" s="41">
        <v>0.61709999999999998</v>
      </c>
      <c r="BC15" s="38">
        <v>164.95</v>
      </c>
      <c r="BD15" s="38"/>
      <c r="BE15" s="41">
        <v>0.61709999999999998</v>
      </c>
      <c r="BF15" s="38">
        <v>164.75</v>
      </c>
      <c r="BG15" s="38"/>
      <c r="BH15" s="41">
        <v>0.62170000000000003</v>
      </c>
      <c r="BI15" s="38">
        <v>163.82</v>
      </c>
      <c r="BJ15" s="38"/>
      <c r="BK15" s="41">
        <v>0.62270000000000003</v>
      </c>
      <c r="BL15" s="38">
        <v>163.68</v>
      </c>
      <c r="BM15" s="38"/>
      <c r="BN15" s="41">
        <v>0.62409999999999999</v>
      </c>
      <c r="BO15" s="38">
        <v>164.27</v>
      </c>
      <c r="BP15" s="38"/>
      <c r="BQ15" s="41">
        <f t="shared" ref="BQ15:BQ17" si="0">(C15+F15+I15+L15+O15+R15+U15+X15+AA15+AD15+AG15+AJ15+AM15+AP15+AS15+AV15+AY15+BB15+BE15+BH15+BK15+BN15)/22</f>
        <v>0.62105454545454553</v>
      </c>
      <c r="BR15" s="66">
        <f t="shared" ref="BR15:BR26" si="1">(D15+G15+J15+M15+P15+S15+V15+Y15+AB15+AE15+AH15+AK15+AN15+AQ15+AT15+AW15+AZ15+BC15+BF15+BI15+BL15+BO15)/22</f>
        <v>166.28954545454545</v>
      </c>
      <c r="BS15" s="68"/>
      <c r="BT15" s="266"/>
      <c r="BU15" s="266"/>
      <c r="BV15" s="68"/>
      <c r="BW15" s="68"/>
      <c r="BX15" s="183"/>
      <c r="BY15" s="183"/>
      <c r="BZ15" s="183"/>
      <c r="CA15" s="98"/>
      <c r="CB15" s="98"/>
      <c r="CC15" s="183"/>
      <c r="CD15" s="90"/>
      <c r="CE15" s="182"/>
      <c r="CF15" s="182"/>
      <c r="CG15" s="182"/>
      <c r="CH15" s="182"/>
      <c r="CI15" s="182"/>
      <c r="CJ15" s="182"/>
      <c r="CK15" s="255"/>
      <c r="CL15" s="182"/>
      <c r="CM15" s="183"/>
      <c r="CN15" s="182"/>
      <c r="CO15" s="182"/>
      <c r="CP15" s="182"/>
      <c r="CQ15" s="182"/>
      <c r="CR15" s="182"/>
      <c r="CS15" s="19"/>
      <c r="CT15" s="19"/>
      <c r="CU15" s="19"/>
      <c r="CV15" s="19"/>
      <c r="CW15" s="19"/>
      <c r="CX15" s="182"/>
      <c r="CY15" s="19"/>
      <c r="CZ15" s="19"/>
      <c r="DA15" s="19"/>
      <c r="DB15" s="19"/>
      <c r="DC15" s="19"/>
    </row>
    <row r="16" spans="1:177" ht="15.95" customHeight="1" x14ac:dyDescent="0.25">
      <c r="A16" s="32">
        <v>3</v>
      </c>
      <c r="B16" s="3" t="s">
        <v>7</v>
      </c>
      <c r="C16" s="41">
        <v>0.90410000000000001</v>
      </c>
      <c r="D16" s="38">
        <v>115.49</v>
      </c>
      <c r="E16" s="6"/>
      <c r="F16" s="41">
        <v>0.90459999999999996</v>
      </c>
      <c r="G16" s="38">
        <v>115.55</v>
      </c>
      <c r="H16" s="6"/>
      <c r="I16" s="41">
        <v>0.90139999999999998</v>
      </c>
      <c r="J16" s="38">
        <v>115.41</v>
      </c>
      <c r="K16" s="6"/>
      <c r="L16" s="41">
        <v>0.90080000000000005</v>
      </c>
      <c r="M16" s="38">
        <v>115.55</v>
      </c>
      <c r="N16" s="6"/>
      <c r="O16" s="41">
        <v>0.9022</v>
      </c>
      <c r="P16" s="38">
        <v>115.55</v>
      </c>
      <c r="Q16" s="6"/>
      <c r="R16" s="41">
        <v>0.90539999999999998</v>
      </c>
      <c r="S16" s="38">
        <v>115.17</v>
      </c>
      <c r="T16" s="6"/>
      <c r="U16" s="41">
        <v>0.9103</v>
      </c>
      <c r="V16" s="38">
        <v>114.97</v>
      </c>
      <c r="W16" s="6"/>
      <c r="X16" s="41">
        <v>0.91020000000000001</v>
      </c>
      <c r="Y16" s="38">
        <v>114.91</v>
      </c>
      <c r="Z16" s="6"/>
      <c r="AA16" s="41">
        <v>0.90749999999999997</v>
      </c>
      <c r="AB16" s="38">
        <v>114.81</v>
      </c>
      <c r="AC16" s="6"/>
      <c r="AD16" s="41">
        <v>0.91069999999999995</v>
      </c>
      <c r="AE16" s="38">
        <v>114.19</v>
      </c>
      <c r="AF16" s="6"/>
      <c r="AG16" s="41">
        <v>0.91210000000000002</v>
      </c>
      <c r="AH16" s="38">
        <v>113.57</v>
      </c>
      <c r="AI16" s="6"/>
      <c r="AJ16" s="41">
        <v>0.90439999999999998</v>
      </c>
      <c r="AK16" s="38">
        <v>113.7</v>
      </c>
      <c r="AL16" s="6"/>
      <c r="AM16" s="41">
        <v>0.90180000000000005</v>
      </c>
      <c r="AN16" s="38">
        <v>113.83</v>
      </c>
      <c r="AO16" s="6"/>
      <c r="AP16" s="41">
        <v>0.9032</v>
      </c>
      <c r="AQ16" s="38">
        <v>113.93</v>
      </c>
      <c r="AR16" s="6"/>
      <c r="AS16" s="41">
        <v>0.90339999999999998</v>
      </c>
      <c r="AT16" s="38">
        <v>113.87</v>
      </c>
      <c r="AU16" s="6"/>
      <c r="AV16" s="41">
        <v>0.89470000000000005</v>
      </c>
      <c r="AW16" s="38">
        <v>114.4</v>
      </c>
      <c r="AX16" s="6"/>
      <c r="AY16" s="41">
        <v>0.89200000000000002</v>
      </c>
      <c r="AZ16" s="38">
        <v>114.42</v>
      </c>
      <c r="BA16" s="6"/>
      <c r="BB16" s="41">
        <v>0.89349999999999996</v>
      </c>
      <c r="BC16" s="38">
        <v>113.92</v>
      </c>
      <c r="BD16" s="38"/>
      <c r="BE16" s="41">
        <v>0.89349999999999996</v>
      </c>
      <c r="BF16" s="38">
        <v>113.79</v>
      </c>
      <c r="BG16" s="38"/>
      <c r="BH16" s="41">
        <v>0.89729999999999999</v>
      </c>
      <c r="BI16" s="38">
        <v>113.51</v>
      </c>
      <c r="BJ16" s="38"/>
      <c r="BK16" s="41">
        <v>0.89790000000000003</v>
      </c>
      <c r="BL16" s="38">
        <v>113.52</v>
      </c>
      <c r="BM16" s="38"/>
      <c r="BN16" s="41">
        <v>0.90239999999999998</v>
      </c>
      <c r="BO16" s="38">
        <v>113.6</v>
      </c>
      <c r="BP16" s="38"/>
      <c r="BQ16" s="41">
        <f t="shared" si="0"/>
        <v>0.90242727272727274</v>
      </c>
      <c r="BR16" s="66">
        <f t="shared" si="1"/>
        <v>114.43909090909092</v>
      </c>
      <c r="BS16" s="68"/>
      <c r="BT16" s="266"/>
      <c r="BU16" s="266"/>
      <c r="BV16" s="68"/>
      <c r="BW16" s="68"/>
      <c r="BX16" s="183"/>
      <c r="BY16" s="183"/>
      <c r="BZ16" s="183"/>
      <c r="CA16" s="98"/>
      <c r="CB16" s="98"/>
      <c r="CC16" s="183"/>
      <c r="CD16" s="90"/>
      <c r="CM16" s="183"/>
    </row>
    <row r="17" spans="1:177" ht="15.95" customHeight="1" x14ac:dyDescent="0.25">
      <c r="A17" s="32">
        <v>4</v>
      </c>
      <c r="B17" s="3" t="s">
        <v>8</v>
      </c>
      <c r="C17" s="41">
        <v>0.73839999999999995</v>
      </c>
      <c r="D17" s="38">
        <v>141.4</v>
      </c>
      <c r="E17" s="6"/>
      <c r="F17" s="41">
        <v>0.7389</v>
      </c>
      <c r="G17" s="38">
        <v>141.4</v>
      </c>
      <c r="H17" s="6"/>
      <c r="I17" s="41">
        <v>0.73470000000000002</v>
      </c>
      <c r="J17" s="38">
        <v>141.5</v>
      </c>
      <c r="K17" s="6"/>
      <c r="L17" s="41">
        <v>0.73499999999999999</v>
      </c>
      <c r="M17" s="38">
        <v>141.57</v>
      </c>
      <c r="N17" s="6"/>
      <c r="O17" s="41">
        <v>0.73619999999999997</v>
      </c>
      <c r="P17" s="38">
        <v>141.52000000000001</v>
      </c>
      <c r="Q17" s="6"/>
      <c r="R17" s="41">
        <v>0.73680000000000001</v>
      </c>
      <c r="S17" s="38">
        <v>141.5</v>
      </c>
      <c r="T17" s="6"/>
      <c r="U17" s="41">
        <v>0.73980000000000001</v>
      </c>
      <c r="V17" s="38">
        <v>141.47999999999999</v>
      </c>
      <c r="W17" s="6"/>
      <c r="X17" s="41">
        <v>0.73929999999999996</v>
      </c>
      <c r="Y17" s="38">
        <v>141.44999999999999</v>
      </c>
      <c r="Z17" s="6"/>
      <c r="AA17" s="41">
        <v>0.73680000000000001</v>
      </c>
      <c r="AB17" s="38">
        <v>141.30000000000001</v>
      </c>
      <c r="AC17" s="6"/>
      <c r="AD17" s="41">
        <v>0.7379</v>
      </c>
      <c r="AE17" s="38">
        <v>140.91999999999999</v>
      </c>
      <c r="AF17" s="6"/>
      <c r="AG17" s="41">
        <v>0.73909999999999998</v>
      </c>
      <c r="AH17" s="38">
        <v>140.13999999999999</v>
      </c>
      <c r="AI17" s="6"/>
      <c r="AJ17" s="41">
        <v>0.7339</v>
      </c>
      <c r="AK17" s="38">
        <v>139.99</v>
      </c>
      <c r="AL17" s="6"/>
      <c r="AM17" s="41">
        <v>0.73060000000000003</v>
      </c>
      <c r="AN17" s="38">
        <v>140.41999999999999</v>
      </c>
      <c r="AO17" s="6"/>
      <c r="AP17" s="41">
        <v>0.73150000000000004</v>
      </c>
      <c r="AQ17" s="38">
        <v>140.63999999999999</v>
      </c>
      <c r="AR17" s="6"/>
      <c r="AS17" s="41">
        <v>0.73170000000000002</v>
      </c>
      <c r="AT17" s="38">
        <v>140.55000000000001</v>
      </c>
      <c r="AU17" s="6"/>
      <c r="AV17" s="41">
        <v>0.72670000000000001</v>
      </c>
      <c r="AW17" s="38">
        <v>140.75</v>
      </c>
      <c r="AX17" s="6"/>
      <c r="AY17" s="41">
        <v>0.72550000000000003</v>
      </c>
      <c r="AZ17" s="38">
        <v>140.66</v>
      </c>
      <c r="BA17" s="6"/>
      <c r="BB17" s="41">
        <v>0.72470000000000001</v>
      </c>
      <c r="BC17" s="38">
        <v>140.47</v>
      </c>
      <c r="BD17" s="38"/>
      <c r="BE17" s="41">
        <v>0.72409999999999997</v>
      </c>
      <c r="BF17" s="38">
        <v>140.38999999999999</v>
      </c>
      <c r="BG17" s="38"/>
      <c r="BH17" s="41">
        <v>0.72660000000000002</v>
      </c>
      <c r="BI17" s="38">
        <v>140.21</v>
      </c>
      <c r="BJ17" s="38"/>
      <c r="BK17" s="41">
        <v>0.7268</v>
      </c>
      <c r="BL17" s="38">
        <v>140.24</v>
      </c>
      <c r="BM17" s="38"/>
      <c r="BN17" s="41">
        <v>0.7319</v>
      </c>
      <c r="BO17" s="38">
        <v>140.11000000000001</v>
      </c>
      <c r="BP17" s="38"/>
      <c r="BQ17" s="41">
        <f t="shared" si="0"/>
        <v>0.73304090909090924</v>
      </c>
      <c r="BR17" s="66">
        <f t="shared" si="1"/>
        <v>140.84590909090909</v>
      </c>
      <c r="BS17" s="68"/>
      <c r="BT17" s="266"/>
      <c r="BU17" s="266"/>
      <c r="BV17" s="68"/>
      <c r="BW17" s="68"/>
      <c r="BX17" s="183"/>
      <c r="BY17" s="183"/>
      <c r="BZ17" s="183"/>
      <c r="CA17" s="98"/>
      <c r="CB17" s="98"/>
      <c r="CC17" s="183"/>
      <c r="CD17" s="90"/>
      <c r="CM17" s="183"/>
    </row>
    <row r="18" spans="1:177" ht="15.95" customHeight="1" x14ac:dyDescent="0.25">
      <c r="A18" s="32">
        <v>5</v>
      </c>
      <c r="B18" s="3" t="s">
        <v>9</v>
      </c>
      <c r="C18" s="41">
        <v>1331.7</v>
      </c>
      <c r="D18" s="39">
        <v>139051.12</v>
      </c>
      <c r="E18" s="6"/>
      <c r="F18" s="41">
        <v>1294.1600000000001</v>
      </c>
      <c r="G18" s="39">
        <v>135279.35</v>
      </c>
      <c r="H18" s="6"/>
      <c r="I18" s="41">
        <v>1309.51</v>
      </c>
      <c r="J18" s="39">
        <v>136233.24</v>
      </c>
      <c r="K18" s="6"/>
      <c r="L18" s="41">
        <v>1315.56</v>
      </c>
      <c r="M18" s="39">
        <v>136934.17000000001</v>
      </c>
      <c r="N18" s="6"/>
      <c r="O18" s="41">
        <v>1310.49</v>
      </c>
      <c r="P18" s="39">
        <v>136616.13</v>
      </c>
      <c r="Q18" s="6"/>
      <c r="R18" s="41">
        <v>1321.24</v>
      </c>
      <c r="S18" s="39">
        <v>137773.95000000001</v>
      </c>
      <c r="T18" s="6"/>
      <c r="U18" s="41">
        <v>1310.1600000000001</v>
      </c>
      <c r="V18" s="39">
        <v>137112.34</v>
      </c>
      <c r="W18" s="6"/>
      <c r="X18" s="41">
        <v>1299.06</v>
      </c>
      <c r="Y18" s="39">
        <v>135865.44</v>
      </c>
      <c r="Z18" s="6"/>
      <c r="AA18" s="41">
        <v>1286.5</v>
      </c>
      <c r="AB18" s="39">
        <v>134045.26</v>
      </c>
      <c r="AC18" s="6"/>
      <c r="AD18" s="41">
        <v>1275.1600000000001</v>
      </c>
      <c r="AE18" s="39">
        <v>132611.85999999999</v>
      </c>
      <c r="AF18" s="6"/>
      <c r="AG18" s="41">
        <v>1278.51</v>
      </c>
      <c r="AH18" s="39">
        <v>132433.66</v>
      </c>
      <c r="AI18" s="6"/>
      <c r="AJ18" s="41">
        <v>1306.6099999999999</v>
      </c>
      <c r="AK18" s="39">
        <v>134353.81</v>
      </c>
      <c r="AL18" s="6"/>
      <c r="AM18" s="41">
        <v>1316.76</v>
      </c>
      <c r="AN18" s="39">
        <v>135162.95000000001</v>
      </c>
      <c r="AO18" s="6"/>
      <c r="AP18" s="41">
        <v>1317.9</v>
      </c>
      <c r="AQ18" s="39">
        <v>135608.62</v>
      </c>
      <c r="AR18" s="6"/>
      <c r="AS18" s="41">
        <v>1311.96</v>
      </c>
      <c r="AT18" s="39">
        <v>134958.87</v>
      </c>
      <c r="AU18" s="6"/>
      <c r="AV18" s="41">
        <v>1333.16</v>
      </c>
      <c r="AW18" s="39">
        <v>136453.93</v>
      </c>
      <c r="AX18" s="24"/>
      <c r="AY18" s="41">
        <v>1335.66</v>
      </c>
      <c r="AZ18" s="39">
        <v>136318.29</v>
      </c>
      <c r="BA18" s="24"/>
      <c r="BB18" s="41">
        <v>1341.4</v>
      </c>
      <c r="BC18" s="39">
        <v>136541.94</v>
      </c>
      <c r="BD18" s="39"/>
      <c r="BE18" s="41">
        <v>1351.06</v>
      </c>
      <c r="BF18" s="39">
        <v>137363.96</v>
      </c>
      <c r="BG18" s="39"/>
      <c r="BH18" s="41">
        <v>1345.4</v>
      </c>
      <c r="BI18" s="39">
        <v>137034.04</v>
      </c>
      <c r="BJ18" s="39"/>
      <c r="BK18" s="41">
        <v>1349.81</v>
      </c>
      <c r="BL18" s="39">
        <v>137582.76</v>
      </c>
      <c r="BM18" s="39"/>
      <c r="BN18" s="41">
        <v>1334.6</v>
      </c>
      <c r="BO18" s="39">
        <v>136816.51999999999</v>
      </c>
      <c r="BP18" s="39"/>
      <c r="BQ18" s="41">
        <f t="shared" ref="BQ18:BQ26" si="2">(C18+F18+I18+L18+O18+R18+U18+X18+AA18+AD18+AG18+AJ18+AM18+AP18+AS18+AV18+AY18+BB18+BE18+BH18+BK18+BN18)/22</f>
        <v>1317.1077272727273</v>
      </c>
      <c r="BR18" s="66">
        <f t="shared" si="1"/>
        <v>136006.91863636367</v>
      </c>
      <c r="BS18" s="112"/>
      <c r="BT18" s="266"/>
      <c r="BU18" s="266"/>
      <c r="BV18" s="68"/>
      <c r="BW18" s="68"/>
      <c r="BX18" s="183"/>
      <c r="BY18" s="183"/>
      <c r="BZ18" s="183"/>
      <c r="CA18" s="98"/>
      <c r="CB18" s="98"/>
      <c r="CC18" s="183"/>
      <c r="CD18" s="90"/>
      <c r="CM18" s="183"/>
    </row>
    <row r="19" spans="1:177" ht="15.95" customHeight="1" x14ac:dyDescent="0.25">
      <c r="A19" s="32">
        <v>6</v>
      </c>
      <c r="B19" s="3" t="s">
        <v>10</v>
      </c>
      <c r="C19" s="41">
        <v>21.72</v>
      </c>
      <c r="D19" s="38">
        <v>2267.92</v>
      </c>
      <c r="E19" s="6"/>
      <c r="F19" s="41">
        <v>21.17</v>
      </c>
      <c r="G19" s="38">
        <v>2212.91</v>
      </c>
      <c r="H19" s="6"/>
      <c r="I19" s="41">
        <v>21.58</v>
      </c>
      <c r="J19" s="38">
        <v>2245.0500000000002</v>
      </c>
      <c r="K19" s="6"/>
      <c r="L19" s="41">
        <v>21.59</v>
      </c>
      <c r="M19" s="38">
        <v>2247.2600000000002</v>
      </c>
      <c r="N19" s="6"/>
      <c r="O19" s="41">
        <v>21.71</v>
      </c>
      <c r="P19" s="38">
        <v>2263.23</v>
      </c>
      <c r="Q19" s="6"/>
      <c r="R19" s="41">
        <v>22.27</v>
      </c>
      <c r="S19" s="38">
        <v>2322.23</v>
      </c>
      <c r="T19" s="6"/>
      <c r="U19" s="41">
        <v>22.11</v>
      </c>
      <c r="V19" s="38">
        <v>2313.88</v>
      </c>
      <c r="W19" s="6"/>
      <c r="X19" s="41">
        <v>21.82</v>
      </c>
      <c r="Y19" s="38">
        <v>2282.1</v>
      </c>
      <c r="Z19" s="6"/>
      <c r="AA19" s="41">
        <v>21.5</v>
      </c>
      <c r="AB19" s="38">
        <v>2240.17</v>
      </c>
      <c r="AC19" s="6"/>
      <c r="AD19" s="41">
        <v>21.36</v>
      </c>
      <c r="AE19" s="38">
        <v>2221.36</v>
      </c>
      <c r="AF19" s="6"/>
      <c r="AG19" s="41">
        <v>21.2</v>
      </c>
      <c r="AH19" s="38">
        <v>2195.9899999999998</v>
      </c>
      <c r="AI19" s="6"/>
      <c r="AJ19" s="41">
        <v>21.74</v>
      </c>
      <c r="AK19" s="38">
        <v>2235.44</v>
      </c>
      <c r="AL19" s="6"/>
      <c r="AM19" s="41">
        <v>21.88</v>
      </c>
      <c r="AN19" s="38">
        <v>2245.94</v>
      </c>
      <c r="AO19" s="6"/>
      <c r="AP19" s="41">
        <v>22.12</v>
      </c>
      <c r="AQ19" s="38">
        <v>2276.09</v>
      </c>
      <c r="AR19" s="6"/>
      <c r="AS19" s="41">
        <v>22.05</v>
      </c>
      <c r="AT19" s="38">
        <v>2268.2399999999998</v>
      </c>
      <c r="AU19" s="6"/>
      <c r="AV19" s="41">
        <v>22.59</v>
      </c>
      <c r="AW19" s="38">
        <v>2312.17</v>
      </c>
      <c r="AX19" s="6"/>
      <c r="AY19" s="41">
        <v>22.6</v>
      </c>
      <c r="AZ19" s="38">
        <v>2306.5700000000002</v>
      </c>
      <c r="BA19" s="6"/>
      <c r="BB19" s="41">
        <v>22.4</v>
      </c>
      <c r="BC19" s="38">
        <v>2280.11</v>
      </c>
      <c r="BD19" s="38"/>
      <c r="BE19" s="41">
        <v>22.58</v>
      </c>
      <c r="BF19" s="38">
        <v>2295.7399999999998</v>
      </c>
      <c r="BG19" s="38"/>
      <c r="BH19" s="41">
        <v>22.35</v>
      </c>
      <c r="BI19" s="38">
        <v>2276.4299999999998</v>
      </c>
      <c r="BJ19" s="38"/>
      <c r="BK19" s="41">
        <v>22.7</v>
      </c>
      <c r="BL19" s="38">
        <v>2313.75</v>
      </c>
      <c r="BM19" s="38"/>
      <c r="BN19" s="41">
        <v>22.32</v>
      </c>
      <c r="BO19" s="38">
        <v>2288.13</v>
      </c>
      <c r="BP19" s="38"/>
      <c r="BQ19" s="41">
        <f t="shared" si="2"/>
        <v>21.970909090909092</v>
      </c>
      <c r="BR19" s="66">
        <f t="shared" si="1"/>
        <v>2268.6686363636359</v>
      </c>
      <c r="BS19" s="68"/>
      <c r="BT19" s="266"/>
      <c r="BU19" s="266"/>
      <c r="BV19" s="68"/>
      <c r="BW19" s="68"/>
      <c r="BX19" s="183"/>
      <c r="BY19" s="183"/>
      <c r="BZ19" s="183"/>
      <c r="CA19" s="98"/>
      <c r="CB19" s="98"/>
      <c r="CC19" s="183"/>
      <c r="CD19" s="90"/>
      <c r="CM19" s="183"/>
    </row>
    <row r="20" spans="1:177" ht="15.95" customHeight="1" x14ac:dyDescent="0.25">
      <c r="A20" s="32">
        <v>7</v>
      </c>
      <c r="B20" s="3" t="s">
        <v>27</v>
      </c>
      <c r="C20" s="41">
        <v>1.0616000000000001</v>
      </c>
      <c r="D20" s="38">
        <v>98.36</v>
      </c>
      <c r="E20" s="6"/>
      <c r="F20" s="41">
        <v>1.0697000000000001</v>
      </c>
      <c r="G20" s="38">
        <v>97.72</v>
      </c>
      <c r="H20" s="6"/>
      <c r="I20" s="41">
        <v>1.0659000000000001</v>
      </c>
      <c r="J20" s="38">
        <v>97.6</v>
      </c>
      <c r="K20" s="6"/>
      <c r="L20" s="41">
        <v>1.0590999999999999</v>
      </c>
      <c r="M20" s="38">
        <v>98.28</v>
      </c>
      <c r="N20" s="6"/>
      <c r="O20" s="41">
        <v>1.0629</v>
      </c>
      <c r="P20" s="38">
        <v>98.08</v>
      </c>
      <c r="Q20" s="6"/>
      <c r="R20" s="41">
        <v>1.0589</v>
      </c>
      <c r="S20" s="38">
        <v>98.48</v>
      </c>
      <c r="T20" s="6"/>
      <c r="U20" s="41">
        <v>1.0586</v>
      </c>
      <c r="V20" s="38">
        <v>98.86</v>
      </c>
      <c r="W20" s="6"/>
      <c r="X20" s="41">
        <v>1.0602</v>
      </c>
      <c r="Y20" s="38">
        <v>98.65</v>
      </c>
      <c r="Z20" s="6"/>
      <c r="AA20" s="41">
        <v>1.0549999999999999</v>
      </c>
      <c r="AB20" s="38">
        <v>98.77</v>
      </c>
      <c r="AC20" s="6"/>
      <c r="AD20" s="41">
        <v>1.0563</v>
      </c>
      <c r="AE20" s="38">
        <v>98.45</v>
      </c>
      <c r="AF20" s="6"/>
      <c r="AG20" s="41">
        <v>1.0488999999999999</v>
      </c>
      <c r="AH20" s="38">
        <v>98.76</v>
      </c>
      <c r="AI20" s="6"/>
      <c r="AJ20" s="41">
        <v>1.0423</v>
      </c>
      <c r="AK20" s="38">
        <v>98.65</v>
      </c>
      <c r="AL20" s="6"/>
      <c r="AM20" s="41">
        <v>1.0362</v>
      </c>
      <c r="AN20" s="38">
        <v>99.07</v>
      </c>
      <c r="AO20" s="6"/>
      <c r="AP20" s="41">
        <v>1.0339</v>
      </c>
      <c r="AQ20" s="38">
        <v>99.52</v>
      </c>
      <c r="AR20" s="6"/>
      <c r="AS20" s="41">
        <v>1.0355000000000001</v>
      </c>
      <c r="AT20" s="38">
        <v>99.34</v>
      </c>
      <c r="AU20" s="6"/>
      <c r="AV20" s="41">
        <v>1.038</v>
      </c>
      <c r="AW20" s="38">
        <v>98.61</v>
      </c>
      <c r="AX20" s="6"/>
      <c r="AY20" s="41">
        <v>1.0399</v>
      </c>
      <c r="AZ20" s="38">
        <v>98.14</v>
      </c>
      <c r="BA20" s="6"/>
      <c r="BB20" s="41">
        <v>1.0426</v>
      </c>
      <c r="BC20" s="38">
        <v>97.63</v>
      </c>
      <c r="BD20" s="38"/>
      <c r="BE20" s="41">
        <v>1.0398000000000001</v>
      </c>
      <c r="BF20" s="38">
        <v>97.78</v>
      </c>
      <c r="BG20" s="38"/>
      <c r="BH20" s="41">
        <v>1.0526</v>
      </c>
      <c r="BI20" s="38">
        <v>96.76</v>
      </c>
      <c r="BJ20" s="38"/>
      <c r="BK20" s="41">
        <v>1.0515000000000001</v>
      </c>
      <c r="BL20" s="38">
        <v>96.93</v>
      </c>
      <c r="BM20" s="38"/>
      <c r="BN20" s="41">
        <v>1.0512999999999999</v>
      </c>
      <c r="BO20" s="38">
        <v>97.51</v>
      </c>
      <c r="BP20" s="38"/>
      <c r="BQ20" s="41">
        <f t="shared" si="2"/>
        <v>1.050940909090909</v>
      </c>
      <c r="BR20" s="66">
        <f t="shared" si="1"/>
        <v>98.270454545454541</v>
      </c>
      <c r="BS20" s="68"/>
      <c r="BT20" s="266"/>
      <c r="BU20" s="266"/>
      <c r="BV20" s="68"/>
      <c r="BW20" s="68"/>
      <c r="BX20" s="183"/>
      <c r="BY20" s="183"/>
      <c r="BZ20" s="183"/>
      <c r="CA20" s="98"/>
      <c r="CB20" s="98"/>
      <c r="CC20" s="183"/>
      <c r="CD20" s="90"/>
      <c r="CM20" s="183"/>
    </row>
    <row r="21" spans="1:177" ht="15.95" customHeight="1" x14ac:dyDescent="0.25">
      <c r="A21" s="32">
        <v>8</v>
      </c>
      <c r="B21" s="3" t="s">
        <v>28</v>
      </c>
      <c r="C21" s="41">
        <v>1.0309999999999999</v>
      </c>
      <c r="D21" s="38">
        <v>101.28</v>
      </c>
      <c r="E21" s="6"/>
      <c r="F21" s="41">
        <v>1.0341</v>
      </c>
      <c r="G21" s="38">
        <v>101.08</v>
      </c>
      <c r="H21" s="6"/>
      <c r="I21" s="41">
        <v>1.0335000000000001</v>
      </c>
      <c r="J21" s="38">
        <v>100.66</v>
      </c>
      <c r="K21" s="6"/>
      <c r="L21" s="41">
        <v>1.0334000000000001</v>
      </c>
      <c r="M21" s="38">
        <v>100.72</v>
      </c>
      <c r="N21" s="6"/>
      <c r="O21" s="41">
        <v>1.0316000000000001</v>
      </c>
      <c r="P21" s="38">
        <v>101.05</v>
      </c>
      <c r="Q21" s="6"/>
      <c r="R21" s="41">
        <v>1.0326</v>
      </c>
      <c r="S21" s="38">
        <v>100.98</v>
      </c>
      <c r="T21" s="6"/>
      <c r="U21" s="41">
        <v>1.0375000000000001</v>
      </c>
      <c r="V21" s="38">
        <v>100.87</v>
      </c>
      <c r="W21" s="6"/>
      <c r="X21" s="41">
        <v>1.0394000000000001</v>
      </c>
      <c r="Y21" s="38">
        <v>100.62</v>
      </c>
      <c r="Z21" s="6"/>
      <c r="AA21" s="41">
        <v>1.0383</v>
      </c>
      <c r="AB21" s="38">
        <v>100.35</v>
      </c>
      <c r="AC21" s="6"/>
      <c r="AD21" s="41">
        <v>1.0345</v>
      </c>
      <c r="AE21" s="38">
        <v>100.53</v>
      </c>
      <c r="AF21" s="6"/>
      <c r="AG21" s="41">
        <v>1.0366</v>
      </c>
      <c r="AH21" s="38">
        <v>99.93</v>
      </c>
      <c r="AI21" s="6"/>
      <c r="AJ21" s="41">
        <v>1.0291999999999999</v>
      </c>
      <c r="AK21" s="38">
        <v>99.91</v>
      </c>
      <c r="AL21" s="6"/>
      <c r="AM21" s="41">
        <v>1.0283</v>
      </c>
      <c r="AN21" s="38">
        <v>99.82</v>
      </c>
      <c r="AO21" s="6"/>
      <c r="AP21" s="41">
        <v>1.0295000000000001</v>
      </c>
      <c r="AQ21" s="38">
        <v>99.95</v>
      </c>
      <c r="AR21" s="6"/>
      <c r="AS21" s="41">
        <v>1.0291999999999999</v>
      </c>
      <c r="AT21" s="38">
        <v>99.95</v>
      </c>
      <c r="AU21" s="6"/>
      <c r="AV21" s="41">
        <v>1.0321</v>
      </c>
      <c r="AW21" s="38">
        <v>99.17</v>
      </c>
      <c r="AX21" s="6"/>
      <c r="AY21" s="41">
        <v>1.0402</v>
      </c>
      <c r="AZ21" s="38">
        <v>98.12</v>
      </c>
      <c r="BA21" s="6"/>
      <c r="BB21" s="41">
        <v>1.0451999999999999</v>
      </c>
      <c r="BC21" s="38">
        <v>97.39</v>
      </c>
      <c r="BD21" s="38"/>
      <c r="BE21" s="41">
        <v>1.0442</v>
      </c>
      <c r="BF21" s="38">
        <v>97.37</v>
      </c>
      <c r="BG21" s="38"/>
      <c r="BH21" s="41">
        <v>1.0431999999999999</v>
      </c>
      <c r="BI21" s="38">
        <v>97.64</v>
      </c>
      <c r="BJ21" s="38"/>
      <c r="BK21" s="41">
        <v>1.0451999999999999</v>
      </c>
      <c r="BL21" s="38">
        <v>97.52</v>
      </c>
      <c r="BM21" s="38"/>
      <c r="BN21" s="41">
        <v>1.0448999999999999</v>
      </c>
      <c r="BO21" s="38">
        <v>98.11</v>
      </c>
      <c r="BP21" s="38"/>
      <c r="BQ21" s="41">
        <f t="shared" si="2"/>
        <v>1.0360772727272727</v>
      </c>
      <c r="BR21" s="66">
        <f t="shared" si="1"/>
        <v>99.68272727272732</v>
      </c>
      <c r="BS21" s="68"/>
      <c r="BT21" s="266"/>
      <c r="BU21" s="266"/>
      <c r="BV21" s="68"/>
      <c r="BW21" s="68"/>
      <c r="BX21" s="183"/>
      <c r="BY21" s="183"/>
      <c r="BZ21" s="183"/>
      <c r="CA21" s="98"/>
      <c r="CB21" s="98"/>
      <c r="CC21" s="183"/>
      <c r="CD21" s="90"/>
      <c r="CM21" s="183"/>
    </row>
    <row r="22" spans="1:177" ht="15.95" customHeight="1" x14ac:dyDescent="0.25">
      <c r="A22" s="32">
        <v>9</v>
      </c>
      <c r="B22" s="3" t="s">
        <v>13</v>
      </c>
      <c r="C22" s="41">
        <v>6.3795999999999999</v>
      </c>
      <c r="D22" s="38">
        <v>16.37</v>
      </c>
      <c r="E22" s="6"/>
      <c r="F22" s="41">
        <v>6.3921000000000001</v>
      </c>
      <c r="G22" s="38">
        <v>16.350000000000001</v>
      </c>
      <c r="H22" s="6"/>
      <c r="I22" s="41">
        <v>6.3479000000000001</v>
      </c>
      <c r="J22" s="38">
        <v>16.39</v>
      </c>
      <c r="K22" s="6"/>
      <c r="L22" s="41">
        <v>6.3635999999999999</v>
      </c>
      <c r="M22" s="38">
        <v>16.36</v>
      </c>
      <c r="N22" s="6"/>
      <c r="O22" s="41">
        <v>6.4352</v>
      </c>
      <c r="P22" s="38">
        <v>16.2</v>
      </c>
      <c r="Q22" s="6"/>
      <c r="R22" s="41">
        <v>6.4085999999999999</v>
      </c>
      <c r="S22" s="38">
        <v>16.27</v>
      </c>
      <c r="T22" s="6"/>
      <c r="U22" s="41">
        <v>6.4591000000000003</v>
      </c>
      <c r="V22" s="38">
        <v>16.2</v>
      </c>
      <c r="W22" s="6"/>
      <c r="X22" s="41">
        <v>6.508</v>
      </c>
      <c r="Y22" s="38">
        <v>16.07</v>
      </c>
      <c r="Z22" s="6"/>
      <c r="AA22" s="41">
        <v>6.4626999999999999</v>
      </c>
      <c r="AB22" s="38">
        <v>16.12</v>
      </c>
      <c r="AC22" s="6"/>
      <c r="AD22" s="41">
        <v>6.484</v>
      </c>
      <c r="AE22" s="38">
        <v>16.04</v>
      </c>
      <c r="AF22" s="6"/>
      <c r="AG22" s="41">
        <v>6.5102000000000002</v>
      </c>
      <c r="AH22" s="38">
        <v>15.91</v>
      </c>
      <c r="AI22" s="6"/>
      <c r="AJ22" s="41">
        <v>6.4398999999999997</v>
      </c>
      <c r="AK22" s="38">
        <v>15.97</v>
      </c>
      <c r="AL22" s="6"/>
      <c r="AM22" s="41">
        <v>6.4067999999999996</v>
      </c>
      <c r="AN22" s="38">
        <v>16.02</v>
      </c>
      <c r="AO22" s="6"/>
      <c r="AP22" s="41">
        <v>6.4284999999999997</v>
      </c>
      <c r="AQ22" s="38">
        <v>16.010000000000002</v>
      </c>
      <c r="AR22" s="6"/>
      <c r="AS22" s="41">
        <v>6.4039999999999999</v>
      </c>
      <c r="AT22" s="38">
        <v>16.059999999999999</v>
      </c>
      <c r="AU22" s="6"/>
      <c r="AV22" s="41">
        <v>6.3766999999999996</v>
      </c>
      <c r="AW22" s="38">
        <v>16.05</v>
      </c>
      <c r="AX22" s="6"/>
      <c r="AY22" s="41">
        <v>6.3650000000000002</v>
      </c>
      <c r="AZ22" s="38">
        <v>16.03</v>
      </c>
      <c r="BA22" s="6"/>
      <c r="BB22" s="41">
        <v>6.3333000000000004</v>
      </c>
      <c r="BC22" s="38">
        <v>16.07</v>
      </c>
      <c r="BD22" s="38"/>
      <c r="BE22" s="41">
        <v>6.3133999999999997</v>
      </c>
      <c r="BF22" s="38">
        <v>16.100000000000001</v>
      </c>
      <c r="BG22" s="38"/>
      <c r="BH22" s="41">
        <v>6.3704999999999998</v>
      </c>
      <c r="BI22" s="38">
        <v>15.99</v>
      </c>
      <c r="BJ22" s="38"/>
      <c r="BK22" s="41">
        <v>6.3743999999999996</v>
      </c>
      <c r="BL22" s="38">
        <v>15.99</v>
      </c>
      <c r="BM22" s="38"/>
      <c r="BN22" s="41">
        <v>6.4428000000000001</v>
      </c>
      <c r="BO22" s="38">
        <v>15.91</v>
      </c>
      <c r="BP22" s="38"/>
      <c r="BQ22" s="41">
        <f t="shared" si="2"/>
        <v>6.409377272727272</v>
      </c>
      <c r="BR22" s="66">
        <f t="shared" si="1"/>
        <v>16.112727272727273</v>
      </c>
      <c r="BS22" s="68"/>
      <c r="BT22" s="266"/>
      <c r="BU22" s="266"/>
      <c r="BV22" s="68"/>
      <c r="BW22" s="68"/>
      <c r="BX22" s="183"/>
      <c r="BY22" s="183"/>
      <c r="BZ22" s="183"/>
      <c r="CA22" s="98"/>
      <c r="CB22" s="98"/>
      <c r="CC22" s="183"/>
      <c r="CD22" s="90"/>
      <c r="CM22" s="183"/>
    </row>
    <row r="23" spans="1:177" ht="15.95" customHeight="1" x14ac:dyDescent="0.25">
      <c r="A23" s="32">
        <v>10</v>
      </c>
      <c r="B23" s="3" t="s">
        <v>14</v>
      </c>
      <c r="C23" s="41">
        <v>6.0118999999999998</v>
      </c>
      <c r="D23" s="38">
        <v>17.37</v>
      </c>
      <c r="E23" s="6"/>
      <c r="F23" s="41">
        <v>6.0239000000000003</v>
      </c>
      <c r="G23" s="38">
        <v>17.350000000000001</v>
      </c>
      <c r="H23" s="6"/>
      <c r="I23" s="41">
        <v>5.9858000000000002</v>
      </c>
      <c r="J23" s="38">
        <v>17.38</v>
      </c>
      <c r="K23" s="6"/>
      <c r="L23" s="41">
        <v>5.9492000000000003</v>
      </c>
      <c r="M23" s="38">
        <v>17.5</v>
      </c>
      <c r="N23" s="6"/>
      <c r="O23" s="41">
        <v>5.9911000000000003</v>
      </c>
      <c r="P23" s="38">
        <v>17.399999999999999</v>
      </c>
      <c r="Q23" s="6"/>
      <c r="R23" s="41">
        <v>5.9531000000000001</v>
      </c>
      <c r="S23" s="38">
        <v>17.52</v>
      </c>
      <c r="T23" s="6"/>
      <c r="U23" s="41">
        <v>5.9939</v>
      </c>
      <c r="V23" s="38">
        <v>17.46</v>
      </c>
      <c r="W23" s="6"/>
      <c r="X23" s="41">
        <v>6.0503999999999998</v>
      </c>
      <c r="Y23" s="38">
        <v>17.29</v>
      </c>
      <c r="Z23" s="6"/>
      <c r="AA23" s="41">
        <v>5.9968000000000004</v>
      </c>
      <c r="AB23" s="38">
        <v>17.37</v>
      </c>
      <c r="AC23" s="6"/>
      <c r="AD23" s="41">
        <v>5.9939999999999998</v>
      </c>
      <c r="AE23" s="38">
        <v>17.350000000000001</v>
      </c>
      <c r="AF23" s="6"/>
      <c r="AG23" s="41">
        <v>6.0159000000000002</v>
      </c>
      <c r="AH23" s="38">
        <v>17.22</v>
      </c>
      <c r="AI23" s="6"/>
      <c r="AJ23" s="41">
        <v>5.9451000000000001</v>
      </c>
      <c r="AK23" s="38">
        <v>17.3</v>
      </c>
      <c r="AL23" s="6"/>
      <c r="AM23" s="41">
        <v>5.9185999999999996</v>
      </c>
      <c r="AN23" s="38">
        <v>17.34</v>
      </c>
      <c r="AO23" s="6"/>
      <c r="AP23" s="41">
        <v>5.9188000000000001</v>
      </c>
      <c r="AQ23" s="38">
        <v>17.38</v>
      </c>
      <c r="AR23" s="6"/>
      <c r="AS23" s="41">
        <v>5.94</v>
      </c>
      <c r="AT23" s="38">
        <v>17.32</v>
      </c>
      <c r="AU23" s="6"/>
      <c r="AV23" s="41">
        <v>5.9051999999999998</v>
      </c>
      <c r="AW23" s="38">
        <v>17.329999999999998</v>
      </c>
      <c r="AX23" s="6"/>
      <c r="AY23" s="41">
        <v>5.8948999999999998</v>
      </c>
      <c r="AZ23" s="38">
        <v>17.309999999999999</v>
      </c>
      <c r="BA23" s="6"/>
      <c r="BB23" s="41">
        <v>5.8958000000000004</v>
      </c>
      <c r="BC23" s="38">
        <v>17.260000000000002</v>
      </c>
      <c r="BD23" s="38"/>
      <c r="BE23" s="41">
        <v>5.8730000000000002</v>
      </c>
      <c r="BF23" s="38">
        <v>17.309999999999999</v>
      </c>
      <c r="BG23" s="38"/>
      <c r="BH23" s="41">
        <v>5.9039000000000001</v>
      </c>
      <c r="BI23" s="38">
        <v>17.25</v>
      </c>
      <c r="BJ23" s="38"/>
      <c r="BK23" s="41">
        <v>5.8680000000000003</v>
      </c>
      <c r="BL23" s="38">
        <v>17.37</v>
      </c>
      <c r="BM23" s="38"/>
      <c r="BN23" s="41">
        <v>5.9287999999999998</v>
      </c>
      <c r="BO23" s="38">
        <v>17.29</v>
      </c>
      <c r="BP23" s="38"/>
      <c r="BQ23" s="41">
        <f t="shared" si="2"/>
        <v>5.952640909090908</v>
      </c>
      <c r="BR23" s="66">
        <f t="shared" si="1"/>
        <v>17.348636363636363</v>
      </c>
      <c r="BS23" s="68"/>
      <c r="BT23" s="266"/>
      <c r="BU23" s="266"/>
      <c r="BV23" s="68"/>
      <c r="BW23" s="68"/>
      <c r="BX23" s="183"/>
      <c r="BY23" s="183"/>
      <c r="BZ23" s="183"/>
      <c r="CA23" s="98"/>
      <c r="CB23" s="98"/>
      <c r="CC23" s="183"/>
      <c r="CD23" s="90"/>
      <c r="CM23" s="183"/>
    </row>
    <row r="24" spans="1:177" ht="15.95" customHeight="1" x14ac:dyDescent="0.25">
      <c r="A24" s="32">
        <v>11</v>
      </c>
      <c r="B24" s="3" t="s">
        <v>15</v>
      </c>
      <c r="C24" s="41">
        <v>5.5057</v>
      </c>
      <c r="D24" s="38">
        <v>18.97</v>
      </c>
      <c r="E24" s="6"/>
      <c r="F24" s="41">
        <v>5.5111999999999997</v>
      </c>
      <c r="G24" s="38">
        <v>18.97</v>
      </c>
      <c r="H24" s="6"/>
      <c r="I24" s="41">
        <v>5.4786999999999999</v>
      </c>
      <c r="J24" s="38">
        <v>18.989999999999998</v>
      </c>
      <c r="K24" s="6"/>
      <c r="L24" s="41">
        <v>5.4810999999999996</v>
      </c>
      <c r="M24" s="38">
        <v>18.989999999999998</v>
      </c>
      <c r="N24" s="6"/>
      <c r="O24" s="41">
        <v>5.4916</v>
      </c>
      <c r="P24" s="38">
        <v>18.98</v>
      </c>
      <c r="Q24" s="6"/>
      <c r="R24" s="41">
        <v>5.4949000000000003</v>
      </c>
      <c r="S24" s="38">
        <v>18.98</v>
      </c>
      <c r="T24" s="6"/>
      <c r="U24" s="41">
        <v>5.5170000000000003</v>
      </c>
      <c r="V24" s="38">
        <v>18.97</v>
      </c>
      <c r="W24" s="6"/>
      <c r="X24" s="41">
        <v>5.5136000000000003</v>
      </c>
      <c r="Y24" s="38">
        <v>18.97</v>
      </c>
      <c r="Z24" s="6"/>
      <c r="AA24" s="41">
        <v>5.4935999999999998</v>
      </c>
      <c r="AB24" s="38">
        <v>18.97</v>
      </c>
      <c r="AC24" s="6"/>
      <c r="AD24" s="41">
        <v>5.5033000000000003</v>
      </c>
      <c r="AE24" s="38">
        <v>18.899999999999999</v>
      </c>
      <c r="AF24" s="6"/>
      <c r="AG24" s="41">
        <v>5.5122999999999998</v>
      </c>
      <c r="AH24" s="38">
        <v>18.79</v>
      </c>
      <c r="AI24" s="6"/>
      <c r="AJ24" s="41">
        <v>5.4717000000000002</v>
      </c>
      <c r="AK24" s="38">
        <v>18.79</v>
      </c>
      <c r="AL24" s="6"/>
      <c r="AM24" s="41">
        <v>5.4473000000000003</v>
      </c>
      <c r="AN24" s="38">
        <v>18.84</v>
      </c>
      <c r="AO24" s="6"/>
      <c r="AP24" s="41">
        <v>5.4551999999999996</v>
      </c>
      <c r="AQ24" s="38">
        <v>18.86</v>
      </c>
      <c r="AR24" s="6"/>
      <c r="AS24" s="41">
        <v>5.4572000000000003</v>
      </c>
      <c r="AT24" s="38">
        <v>18.850000000000001</v>
      </c>
      <c r="AU24" s="6"/>
      <c r="AV24" s="41">
        <v>5.4188000000000001</v>
      </c>
      <c r="AW24" s="38">
        <v>18.89</v>
      </c>
      <c r="AX24" s="6"/>
      <c r="AY24" s="41">
        <v>5.4118000000000004</v>
      </c>
      <c r="AZ24" s="38">
        <v>18.86</v>
      </c>
      <c r="BA24" s="6"/>
      <c r="BB24" s="41">
        <v>5.4040999999999997</v>
      </c>
      <c r="BC24" s="38">
        <v>18.84</v>
      </c>
      <c r="BD24" s="38"/>
      <c r="BE24" s="41">
        <v>5.4016000000000002</v>
      </c>
      <c r="BF24" s="38">
        <v>18.82</v>
      </c>
      <c r="BG24" s="38"/>
      <c r="BH24" s="41">
        <v>5.4185999999999996</v>
      </c>
      <c r="BI24" s="38">
        <v>18.8</v>
      </c>
      <c r="BJ24" s="38"/>
      <c r="BK24" s="41">
        <v>5.4208999999999996</v>
      </c>
      <c r="BL24" s="38">
        <v>18.8</v>
      </c>
      <c r="BM24" s="38"/>
      <c r="BN24" s="41">
        <v>5.4583000000000004</v>
      </c>
      <c r="BO24" s="38">
        <v>18.78</v>
      </c>
      <c r="BP24" s="38"/>
      <c r="BQ24" s="41">
        <f t="shared" si="2"/>
        <v>5.4667500000000011</v>
      </c>
      <c r="BR24" s="66">
        <f t="shared" si="1"/>
        <v>18.891363636363636</v>
      </c>
      <c r="BS24" s="68"/>
      <c r="BT24" s="266"/>
      <c r="BU24" s="266"/>
      <c r="BV24" s="68"/>
      <c r="BW24" s="68"/>
      <c r="BX24" s="183"/>
      <c r="BY24" s="183"/>
      <c r="BZ24" s="183"/>
      <c r="CA24" s="98"/>
      <c r="CB24" s="98"/>
      <c r="CC24" s="183"/>
      <c r="CD24" s="90"/>
      <c r="CM24" s="183"/>
    </row>
    <row r="25" spans="1:177" ht="15.95" customHeight="1" x14ac:dyDescent="0.25">
      <c r="A25" s="32">
        <v>12</v>
      </c>
      <c r="B25" s="3" t="s">
        <v>29</v>
      </c>
      <c r="C25" s="41">
        <v>0.65185999999999999</v>
      </c>
      <c r="D25" s="38">
        <v>160.18</v>
      </c>
      <c r="E25" s="6"/>
      <c r="F25" s="41">
        <v>0.65066999999999997</v>
      </c>
      <c r="G25" s="38">
        <v>160.65</v>
      </c>
      <c r="H25" s="6"/>
      <c r="I25" s="41">
        <v>0.65105999999999997</v>
      </c>
      <c r="J25" s="38">
        <v>159.79</v>
      </c>
      <c r="K25" s="6"/>
      <c r="L25" s="41">
        <v>0.64973000000000003</v>
      </c>
      <c r="M25" s="38">
        <v>160.19999999999999</v>
      </c>
      <c r="N25" s="6"/>
      <c r="O25" s="41">
        <v>0.65032000000000001</v>
      </c>
      <c r="P25" s="38">
        <v>160.30000000000001</v>
      </c>
      <c r="Q25" s="6"/>
      <c r="R25" s="41">
        <v>0.65042</v>
      </c>
      <c r="S25" s="38">
        <v>160.32</v>
      </c>
      <c r="T25" s="6"/>
      <c r="U25" s="41">
        <v>0.65051999999999999</v>
      </c>
      <c r="V25" s="38">
        <v>160.87</v>
      </c>
      <c r="W25" s="6"/>
      <c r="X25" s="41">
        <v>0.65208999999999995</v>
      </c>
      <c r="Y25" s="38">
        <v>160.38999999999999</v>
      </c>
      <c r="Z25" s="6"/>
      <c r="AA25" s="41">
        <v>0.65242</v>
      </c>
      <c r="AB25" s="38">
        <v>159.69999999999999</v>
      </c>
      <c r="AC25" s="6"/>
      <c r="AD25" s="41">
        <v>0.65171999999999997</v>
      </c>
      <c r="AE25" s="38">
        <v>159.57</v>
      </c>
      <c r="AF25" s="6"/>
      <c r="AG25" s="41">
        <v>0.65359</v>
      </c>
      <c r="AH25" s="38">
        <v>158.49</v>
      </c>
      <c r="AI25" s="6"/>
      <c r="AJ25" s="41">
        <v>0.65190999999999999</v>
      </c>
      <c r="AK25" s="38">
        <v>157.72999999999999</v>
      </c>
      <c r="AL25" s="6"/>
      <c r="AM25" s="41">
        <v>0.6502</v>
      </c>
      <c r="AN25" s="38">
        <v>157.87</v>
      </c>
      <c r="AO25" s="6"/>
      <c r="AP25" s="41">
        <v>0.64797000000000005</v>
      </c>
      <c r="AQ25" s="38">
        <v>158.80000000000001</v>
      </c>
      <c r="AR25" s="6"/>
      <c r="AS25" s="41">
        <v>0.64878999999999998</v>
      </c>
      <c r="AT25" s="38">
        <v>158.55000000000001</v>
      </c>
      <c r="AU25" s="6"/>
      <c r="AV25" s="41">
        <v>0.64917000000000002</v>
      </c>
      <c r="AW25" s="38">
        <v>157.66999999999999</v>
      </c>
      <c r="AX25" s="6"/>
      <c r="AY25" s="41">
        <v>0.64734999999999998</v>
      </c>
      <c r="AZ25" s="38">
        <v>157.66</v>
      </c>
      <c r="BA25" s="6"/>
      <c r="BB25" s="41">
        <v>0.64607000000000003</v>
      </c>
      <c r="BC25" s="38">
        <v>157.55000000000001</v>
      </c>
      <c r="BD25" s="38"/>
      <c r="BE25" s="41">
        <v>0.64598999999999995</v>
      </c>
      <c r="BF25" s="38">
        <v>157.38999999999999</v>
      </c>
      <c r="BG25" s="38"/>
      <c r="BH25" s="41">
        <v>0.64631000000000005</v>
      </c>
      <c r="BI25" s="38">
        <v>157.59</v>
      </c>
      <c r="BJ25" s="38"/>
      <c r="BK25" s="41">
        <v>0.64766999999999997</v>
      </c>
      <c r="BL25" s="38">
        <v>157.38</v>
      </c>
      <c r="BM25" s="38"/>
      <c r="BN25" s="41">
        <v>0.64785999999999999</v>
      </c>
      <c r="BO25" s="38">
        <v>158.24</v>
      </c>
      <c r="BP25" s="38"/>
      <c r="BQ25" s="41">
        <f t="shared" si="2"/>
        <v>0.64971318181818183</v>
      </c>
      <c r="BR25" s="66">
        <f t="shared" si="1"/>
        <v>158.94954545454547</v>
      </c>
      <c r="BS25" s="68"/>
      <c r="BT25" s="266"/>
      <c r="BU25" s="266"/>
      <c r="BV25" s="68"/>
      <c r="BW25" s="68"/>
      <c r="BX25" s="241"/>
      <c r="BY25" s="241" t="s">
        <v>24</v>
      </c>
      <c r="BZ25" s="241"/>
      <c r="CA25" s="242"/>
      <c r="CB25" s="242"/>
      <c r="CC25" s="241"/>
      <c r="CD25" s="90"/>
      <c r="CM25" s="241" t="s">
        <v>24</v>
      </c>
    </row>
    <row r="26" spans="1:177" s="21" customFormat="1" ht="15.95" customHeight="1" thickBot="1" x14ac:dyDescent="0.3">
      <c r="A26" s="35">
        <v>13</v>
      </c>
      <c r="B26" s="4" t="s">
        <v>17</v>
      </c>
      <c r="C26" s="42">
        <v>1</v>
      </c>
      <c r="D26" s="40">
        <v>104.42</v>
      </c>
      <c r="E26" s="8"/>
      <c r="F26" s="42">
        <v>1</v>
      </c>
      <c r="G26" s="40">
        <v>104.53</v>
      </c>
      <c r="H26" s="8"/>
      <c r="I26" s="42">
        <v>1</v>
      </c>
      <c r="J26" s="40">
        <v>104.03</v>
      </c>
      <c r="K26" s="8"/>
      <c r="L26" s="42">
        <v>1</v>
      </c>
      <c r="M26" s="40">
        <v>104.09</v>
      </c>
      <c r="N26" s="8"/>
      <c r="O26" s="42">
        <v>1</v>
      </c>
      <c r="P26" s="40">
        <v>104.25</v>
      </c>
      <c r="Q26" s="8"/>
      <c r="R26" s="42">
        <v>1</v>
      </c>
      <c r="S26" s="40">
        <v>104.28</v>
      </c>
      <c r="T26" s="8"/>
      <c r="U26" s="42">
        <v>1</v>
      </c>
      <c r="V26" s="40">
        <v>104.65</v>
      </c>
      <c r="W26" s="8"/>
      <c r="X26" s="42">
        <v>1</v>
      </c>
      <c r="Y26" s="40">
        <v>104.59</v>
      </c>
      <c r="Z26" s="8"/>
      <c r="AA26" s="42">
        <v>1</v>
      </c>
      <c r="AB26" s="40">
        <v>104.19</v>
      </c>
      <c r="AC26" s="8"/>
      <c r="AD26" s="42">
        <v>1</v>
      </c>
      <c r="AE26" s="40">
        <v>104</v>
      </c>
      <c r="AF26" s="8"/>
      <c r="AG26" s="42">
        <v>1</v>
      </c>
      <c r="AH26" s="40">
        <v>103.58</v>
      </c>
      <c r="AI26" s="8"/>
      <c r="AJ26" s="42">
        <v>1</v>
      </c>
      <c r="AK26" s="40">
        <v>102.83</v>
      </c>
      <c r="AL26" s="8"/>
      <c r="AM26" s="42">
        <v>1</v>
      </c>
      <c r="AN26" s="40">
        <v>102.65</v>
      </c>
      <c r="AO26" s="8"/>
      <c r="AP26" s="42">
        <v>1</v>
      </c>
      <c r="AQ26" s="40">
        <v>102.9</v>
      </c>
      <c r="AR26" s="8"/>
      <c r="AS26" s="42">
        <v>1</v>
      </c>
      <c r="AT26" s="40">
        <v>102.87</v>
      </c>
      <c r="AU26" s="8"/>
      <c r="AV26" s="42">
        <v>1</v>
      </c>
      <c r="AW26" s="40">
        <v>102.35</v>
      </c>
      <c r="AX26" s="8"/>
      <c r="AY26" s="42">
        <v>1</v>
      </c>
      <c r="AZ26" s="40">
        <v>102.06</v>
      </c>
      <c r="BA26" s="8"/>
      <c r="BB26" s="42">
        <v>1</v>
      </c>
      <c r="BC26" s="40">
        <v>101.79</v>
      </c>
      <c r="BD26" s="40"/>
      <c r="BE26" s="42">
        <v>1</v>
      </c>
      <c r="BF26" s="40">
        <v>101.67</v>
      </c>
      <c r="BG26" s="40"/>
      <c r="BH26" s="42">
        <v>1</v>
      </c>
      <c r="BI26" s="40">
        <v>101.85</v>
      </c>
      <c r="BJ26" s="40"/>
      <c r="BK26" s="42">
        <v>1</v>
      </c>
      <c r="BL26" s="40">
        <v>101.93</v>
      </c>
      <c r="BM26" s="40"/>
      <c r="BN26" s="42">
        <v>1</v>
      </c>
      <c r="BO26" s="40">
        <v>102.52</v>
      </c>
      <c r="BP26" s="40"/>
      <c r="BQ26" s="42">
        <f t="shared" si="2"/>
        <v>1</v>
      </c>
      <c r="BR26" s="67">
        <f t="shared" si="1"/>
        <v>103.2740909090909</v>
      </c>
      <c r="BS26" s="68"/>
      <c r="BT26" s="266"/>
      <c r="BU26" s="266"/>
      <c r="BV26" s="68"/>
      <c r="BW26" s="68"/>
      <c r="BX26" s="243"/>
      <c r="BY26" s="243"/>
      <c r="BZ26" s="243" t="s">
        <v>5</v>
      </c>
      <c r="CA26" s="243" t="s">
        <v>6</v>
      </c>
      <c r="CB26" s="243" t="s">
        <v>7</v>
      </c>
      <c r="CC26" s="243" t="s">
        <v>8</v>
      </c>
      <c r="CD26" s="243" t="s">
        <v>9</v>
      </c>
      <c r="CE26" s="243" t="s">
        <v>10</v>
      </c>
      <c r="CF26" s="243" t="s">
        <v>27</v>
      </c>
      <c r="CG26" s="243" t="s">
        <v>28</v>
      </c>
      <c r="CH26" s="243" t="s">
        <v>13</v>
      </c>
      <c r="CI26" s="243" t="s">
        <v>14</v>
      </c>
      <c r="CJ26" s="243" t="s">
        <v>15</v>
      </c>
      <c r="CK26" s="258" t="s">
        <v>29</v>
      </c>
      <c r="CL26" s="243" t="s">
        <v>17</v>
      </c>
      <c r="CM26" s="243"/>
      <c r="CN26" s="177"/>
      <c r="CO26" s="177"/>
      <c r="CP26" s="177"/>
      <c r="CQ26" s="177"/>
      <c r="CR26" s="177"/>
      <c r="CS26" s="169"/>
      <c r="CT26" s="169"/>
      <c r="CU26" s="19"/>
      <c r="CV26" s="19"/>
      <c r="CW26" s="19"/>
      <c r="CX26" s="177"/>
      <c r="CY26" s="169"/>
      <c r="CZ26" s="16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</row>
    <row r="27" spans="1:177" ht="15.95" customHeight="1" thickTop="1" x14ac:dyDescent="0.25">
      <c r="A27" s="32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47"/>
      <c r="BT27" s="47"/>
      <c r="BU27" s="164"/>
      <c r="BV27" s="164"/>
      <c r="BW27" s="175"/>
      <c r="BX27" s="243">
        <v>1</v>
      </c>
      <c r="BY27" s="244" t="s">
        <v>229</v>
      </c>
      <c r="BZ27" s="245">
        <v>107.19</v>
      </c>
      <c r="CA27" s="245">
        <v>160.88</v>
      </c>
      <c r="CB27" s="245">
        <v>113.74</v>
      </c>
      <c r="CC27" s="245">
        <v>140.08000000000001</v>
      </c>
      <c r="CD27" s="245">
        <v>140084.26</v>
      </c>
      <c r="CE27" s="245">
        <v>2087.37</v>
      </c>
      <c r="CF27" s="245">
        <v>94.95</v>
      </c>
      <c r="CG27" s="245">
        <v>102.87</v>
      </c>
      <c r="CH27" s="245">
        <v>16.14</v>
      </c>
      <c r="CI27" s="245">
        <v>17.88</v>
      </c>
      <c r="CJ27" s="245">
        <v>18.8</v>
      </c>
      <c r="CK27" s="259">
        <v>160.02000000000001</v>
      </c>
      <c r="CL27" s="245">
        <v>105.74</v>
      </c>
      <c r="CM27" s="244"/>
      <c r="CN27" s="177"/>
      <c r="CO27" s="180"/>
      <c r="CP27" s="180"/>
      <c r="CQ27" s="180"/>
      <c r="CR27" s="180"/>
      <c r="CS27" s="168"/>
      <c r="CT27" s="168"/>
      <c r="CX27" s="180"/>
      <c r="CY27" s="168"/>
      <c r="CZ27" s="168"/>
    </row>
    <row r="28" spans="1:177" ht="15.95" customHeight="1" x14ac:dyDescent="0.25">
      <c r="A28" s="32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6"/>
      <c r="AX28" s="6"/>
      <c r="AY28" s="6"/>
      <c r="AZ28" s="16"/>
      <c r="BA28" s="16"/>
      <c r="BB28" s="6"/>
      <c r="BC28" s="16"/>
      <c r="BD28" s="16"/>
      <c r="BE28" s="6"/>
      <c r="BF28" s="16"/>
      <c r="BG28" s="16"/>
      <c r="BH28" s="6"/>
      <c r="BI28" s="16"/>
      <c r="BJ28" s="16"/>
      <c r="BK28" s="6"/>
      <c r="BL28" s="16"/>
      <c r="BM28" s="16"/>
      <c r="BN28" s="16"/>
      <c r="BO28" s="16"/>
      <c r="BP28" s="16"/>
      <c r="BQ28" s="6"/>
      <c r="BR28" s="16"/>
      <c r="BS28" s="47"/>
      <c r="BT28" s="47"/>
      <c r="BU28" s="164"/>
      <c r="BV28" s="164"/>
      <c r="BW28" s="175"/>
      <c r="BX28" s="243">
        <v>2</v>
      </c>
      <c r="BY28" s="244" t="s">
        <v>230</v>
      </c>
      <c r="BZ28" s="245">
        <v>106.31</v>
      </c>
      <c r="CA28" s="245">
        <v>160.63</v>
      </c>
      <c r="CB28" s="245">
        <v>113.1</v>
      </c>
      <c r="CC28" s="245">
        <v>140.03</v>
      </c>
      <c r="CD28" s="245">
        <v>136261.53</v>
      </c>
      <c r="CE28" s="245">
        <v>2037.52</v>
      </c>
      <c r="CF28" s="245">
        <v>94.13</v>
      </c>
      <c r="CG28" s="245">
        <v>102.02</v>
      </c>
      <c r="CH28" s="245">
        <v>15.99</v>
      </c>
      <c r="CI28" s="245">
        <v>17.82</v>
      </c>
      <c r="CJ28" s="245">
        <v>18.79</v>
      </c>
      <c r="CK28" s="259">
        <v>159.96</v>
      </c>
      <c r="CL28" s="245">
        <v>105.9</v>
      </c>
      <c r="CM28" s="244"/>
      <c r="CN28" s="177"/>
      <c r="CO28" s="180"/>
      <c r="CP28" s="180"/>
      <c r="CQ28" s="180"/>
      <c r="CR28" s="180"/>
      <c r="CS28" s="168"/>
      <c r="CT28" s="168"/>
      <c r="CX28" s="180"/>
      <c r="CY28" s="168"/>
      <c r="CZ28" s="168"/>
    </row>
    <row r="29" spans="1:177" s="53" customFormat="1" ht="15.95" customHeight="1" x14ac:dyDescent="0.25">
      <c r="A29" s="57"/>
      <c r="B29" s="58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9"/>
      <c r="AX29" s="54"/>
      <c r="AY29" s="54"/>
      <c r="AZ29" s="59"/>
      <c r="BA29" s="59"/>
      <c r="BB29" s="54"/>
      <c r="BC29" s="59"/>
      <c r="BD29" s="59"/>
      <c r="BE29" s="54"/>
      <c r="BF29" s="59"/>
      <c r="BG29" s="59"/>
      <c r="BH29" s="54"/>
      <c r="BI29" s="59"/>
      <c r="BJ29" s="59"/>
      <c r="BK29" s="54"/>
      <c r="BL29" s="59"/>
      <c r="BM29" s="59"/>
      <c r="BN29" s="59"/>
      <c r="BO29" s="59"/>
      <c r="BP29" s="59"/>
      <c r="BQ29" s="54"/>
      <c r="BR29" s="59"/>
      <c r="BS29" s="60"/>
      <c r="BT29" s="60"/>
      <c r="BU29" s="164"/>
      <c r="BV29" s="164"/>
      <c r="BW29" s="175"/>
      <c r="BX29" s="243">
        <v>3</v>
      </c>
      <c r="BY29" s="244" t="s">
        <v>231</v>
      </c>
      <c r="BZ29" s="243">
        <v>106.95</v>
      </c>
      <c r="CA29" s="243">
        <v>161.63</v>
      </c>
      <c r="CB29" s="243">
        <v>113.31</v>
      </c>
      <c r="CC29" s="243">
        <v>139.69</v>
      </c>
      <c r="CD29" s="243">
        <v>137920.44</v>
      </c>
      <c r="CE29" s="245">
        <v>2087.9299999999998</v>
      </c>
      <c r="CF29" s="245">
        <v>93.68</v>
      </c>
      <c r="CG29" s="245">
        <v>101.33</v>
      </c>
      <c r="CH29" s="245">
        <v>15.98</v>
      </c>
      <c r="CI29" s="245">
        <v>17.8</v>
      </c>
      <c r="CJ29" s="245">
        <v>18.75</v>
      </c>
      <c r="CK29" s="259">
        <v>158.59</v>
      </c>
      <c r="CL29" s="245">
        <v>105.19</v>
      </c>
      <c r="CM29" s="244"/>
      <c r="CN29" s="177"/>
      <c r="CO29" s="180"/>
      <c r="CP29" s="180"/>
      <c r="CQ29" s="180"/>
      <c r="CR29" s="180"/>
      <c r="CS29" s="168"/>
      <c r="CT29" s="168"/>
      <c r="CU29" s="52"/>
      <c r="CV29" s="52"/>
      <c r="CW29" s="52"/>
      <c r="CX29" s="180"/>
      <c r="CY29" s="168"/>
      <c r="CZ29" s="168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</row>
    <row r="30" spans="1:177" s="53" customFormat="1" ht="15.95" customHeight="1" x14ac:dyDescent="0.25">
      <c r="A30" s="57"/>
      <c r="B30" s="58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9"/>
      <c r="AX30" s="54"/>
      <c r="AY30" s="54"/>
      <c r="AZ30" s="59"/>
      <c r="BA30" s="59"/>
      <c r="BB30" s="54"/>
      <c r="BC30" s="59"/>
      <c r="BD30" s="59"/>
      <c r="BE30" s="54"/>
      <c r="BF30" s="59"/>
      <c r="BG30" s="59"/>
      <c r="BH30" s="54"/>
      <c r="BI30" s="59"/>
      <c r="BJ30" s="59"/>
      <c r="BK30" s="54"/>
      <c r="BL30" s="59"/>
      <c r="BM30" s="59"/>
      <c r="BN30" s="59"/>
      <c r="BO30" s="59"/>
      <c r="BP30" s="59"/>
      <c r="BQ30" s="54"/>
      <c r="BR30" s="59"/>
      <c r="BS30" s="60"/>
      <c r="BT30" s="60"/>
      <c r="BU30" s="164"/>
      <c r="BV30" s="164"/>
      <c r="BW30" s="175"/>
      <c r="BX30" s="243">
        <v>4</v>
      </c>
      <c r="BY30" s="244" t="s">
        <v>232</v>
      </c>
      <c r="BZ30" s="243">
        <v>107.3</v>
      </c>
      <c r="CA30" s="243">
        <v>161.94</v>
      </c>
      <c r="CB30" s="243">
        <v>113.63</v>
      </c>
      <c r="CC30" s="243">
        <v>139.82</v>
      </c>
      <c r="CD30" s="243">
        <v>136078.76</v>
      </c>
      <c r="CE30" s="245">
        <v>2073.48</v>
      </c>
      <c r="CF30" s="245">
        <v>94.83</v>
      </c>
      <c r="CG30" s="245">
        <v>101.65</v>
      </c>
      <c r="CH30" s="245">
        <v>16.059999999999999</v>
      </c>
      <c r="CI30" s="245">
        <v>17.79</v>
      </c>
      <c r="CJ30" s="245">
        <v>18.77</v>
      </c>
      <c r="CK30" s="259">
        <v>159.57</v>
      </c>
      <c r="CL30" s="245">
        <v>105.36</v>
      </c>
      <c r="CM30" s="244"/>
      <c r="CN30" s="177"/>
      <c r="CO30" s="180"/>
      <c r="CP30" s="180"/>
      <c r="CQ30" s="180"/>
      <c r="CR30" s="180"/>
      <c r="CS30" s="168"/>
      <c r="CT30" s="168"/>
      <c r="CU30" s="52"/>
      <c r="CV30" s="52"/>
      <c r="CW30" s="52"/>
      <c r="CX30" s="180"/>
      <c r="CY30" s="168"/>
      <c r="CZ30" s="168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</row>
    <row r="31" spans="1:177" s="53" customFormat="1" ht="15.95" customHeight="1" x14ac:dyDescent="0.25">
      <c r="A31" s="57"/>
      <c r="B31" s="58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9"/>
      <c r="AX31" s="54"/>
      <c r="AY31" s="54"/>
      <c r="AZ31" s="59"/>
      <c r="BA31" s="59"/>
      <c r="BB31" s="54"/>
      <c r="BC31" s="59"/>
      <c r="BD31" s="59"/>
      <c r="BE31" s="54"/>
      <c r="BF31" s="59"/>
      <c r="BG31" s="59"/>
      <c r="BH31" s="54"/>
      <c r="BI31" s="59"/>
      <c r="BJ31" s="59"/>
      <c r="BK31" s="54"/>
      <c r="BL31" s="59"/>
      <c r="BM31" s="59"/>
      <c r="BN31" s="59"/>
      <c r="BO31" s="59"/>
      <c r="BP31" s="59"/>
      <c r="BQ31" s="54"/>
      <c r="BR31" s="59"/>
      <c r="BS31" s="60"/>
      <c r="BT31" s="60"/>
      <c r="BU31" s="164"/>
      <c r="BV31" s="164"/>
      <c r="BW31" s="175"/>
      <c r="BX31" s="243">
        <v>5</v>
      </c>
      <c r="BY31" s="244" t="s">
        <v>233</v>
      </c>
      <c r="BZ31" s="243">
        <v>108.59</v>
      </c>
      <c r="CA31" s="243">
        <v>160.41999999999999</v>
      </c>
      <c r="CB31" s="243">
        <v>113.57</v>
      </c>
      <c r="CC31" s="243">
        <v>139.91999999999999</v>
      </c>
      <c r="CD31" s="243">
        <v>134535.14000000001</v>
      </c>
      <c r="CE31" s="245">
        <v>2027.66</v>
      </c>
      <c r="CF31" s="245">
        <v>94.16</v>
      </c>
      <c r="CG31" s="245">
        <v>101.14</v>
      </c>
      <c r="CH31" s="245">
        <v>16.02</v>
      </c>
      <c r="CI31" s="245">
        <v>17.77</v>
      </c>
      <c r="CJ31" s="245">
        <v>18.77</v>
      </c>
      <c r="CK31" s="259">
        <v>159.76</v>
      </c>
      <c r="CL31" s="245">
        <v>105.44</v>
      </c>
      <c r="CM31" s="244"/>
      <c r="CN31" s="175"/>
      <c r="CO31" s="180"/>
      <c r="CP31" s="180"/>
      <c r="CQ31" s="180"/>
      <c r="CR31" s="180"/>
      <c r="CS31" s="168"/>
      <c r="CT31" s="168"/>
      <c r="CU31" s="52"/>
      <c r="CV31" s="52"/>
      <c r="CW31" s="52"/>
      <c r="CX31" s="180"/>
      <c r="CY31" s="168"/>
      <c r="CZ31" s="168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</row>
    <row r="32" spans="1:177" s="53" customFormat="1" ht="15.95" customHeight="1" x14ac:dyDescent="0.25">
      <c r="A32" s="57"/>
      <c r="B32" s="58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9"/>
      <c r="AX32" s="54"/>
      <c r="AY32" s="54"/>
      <c r="AZ32" s="59"/>
      <c r="BA32" s="59"/>
      <c r="BB32" s="54"/>
      <c r="BC32" s="59"/>
      <c r="BD32" s="59"/>
      <c r="BE32" s="54"/>
      <c r="BF32" s="59"/>
      <c r="BG32" s="59"/>
      <c r="BH32" s="54"/>
      <c r="BI32" s="59"/>
      <c r="BJ32" s="59"/>
      <c r="BK32" s="54"/>
      <c r="BL32" s="59"/>
      <c r="BM32" s="59"/>
      <c r="BN32" s="59"/>
      <c r="BO32" s="59"/>
      <c r="BP32" s="59"/>
      <c r="BQ32" s="54"/>
      <c r="BR32" s="59"/>
      <c r="BS32" s="60"/>
      <c r="BT32" s="60"/>
      <c r="BU32" s="164"/>
      <c r="BV32" s="164"/>
      <c r="BW32" s="175"/>
      <c r="BX32" s="243">
        <v>6</v>
      </c>
      <c r="BY32" s="244" t="s">
        <v>234</v>
      </c>
      <c r="BZ32" s="243">
        <v>108.21</v>
      </c>
      <c r="CA32" s="243">
        <v>162.57</v>
      </c>
      <c r="CB32" s="243">
        <v>113.62</v>
      </c>
      <c r="CC32" s="243">
        <v>139.81</v>
      </c>
      <c r="CD32" s="243">
        <v>136880.18</v>
      </c>
      <c r="CE32" s="245">
        <v>2121.19</v>
      </c>
      <c r="CF32" s="245">
        <v>95.72</v>
      </c>
      <c r="CG32" s="245">
        <v>101.49</v>
      </c>
      <c r="CH32" s="245">
        <v>16.149999999999999</v>
      </c>
      <c r="CI32" s="245">
        <v>17.87</v>
      </c>
      <c r="CJ32" s="245">
        <v>18.760000000000002</v>
      </c>
      <c r="CK32" s="259">
        <v>159.19999999999999</v>
      </c>
      <c r="CL32" s="245">
        <v>104.54</v>
      </c>
      <c r="CM32" s="244"/>
      <c r="CN32" s="175"/>
      <c r="CO32" s="180"/>
      <c r="CP32" s="180"/>
      <c r="CQ32" s="180"/>
      <c r="CR32" s="180"/>
      <c r="CS32" s="168"/>
      <c r="CT32" s="168"/>
      <c r="CU32" s="52"/>
      <c r="CV32" s="52"/>
      <c r="CW32" s="52"/>
      <c r="CX32" s="180"/>
      <c r="CY32" s="168"/>
      <c r="CZ32" s="168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</row>
    <row r="33" spans="1:177" s="53" customFormat="1" ht="15.95" customHeight="1" x14ac:dyDescent="0.25">
      <c r="A33" s="57"/>
      <c r="B33" s="58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9"/>
      <c r="AX33" s="54"/>
      <c r="AY33" s="54"/>
      <c r="AZ33" s="59"/>
      <c r="BA33" s="59"/>
      <c r="BB33" s="54"/>
      <c r="BC33" s="59"/>
      <c r="BD33" s="59"/>
      <c r="BE33" s="54"/>
      <c r="BF33" s="59"/>
      <c r="BG33" s="59"/>
      <c r="BH33" s="54"/>
      <c r="BI33" s="59"/>
      <c r="BJ33" s="59"/>
      <c r="BK33" s="54"/>
      <c r="BL33" s="59"/>
      <c r="BM33" s="59"/>
      <c r="BN33" s="59"/>
      <c r="BO33" s="59"/>
      <c r="BP33" s="59"/>
      <c r="BQ33" s="54"/>
      <c r="BR33" s="59"/>
      <c r="BS33" s="60"/>
      <c r="BT33" s="60"/>
      <c r="BU33" s="164"/>
      <c r="BV33" s="164"/>
      <c r="BW33" s="175"/>
      <c r="BX33" s="243">
        <v>7</v>
      </c>
      <c r="BY33" s="244" t="s">
        <v>235</v>
      </c>
      <c r="BZ33" s="243">
        <v>108.62</v>
      </c>
      <c r="CA33" s="243">
        <v>162.62</v>
      </c>
      <c r="CB33" s="243">
        <v>113.37</v>
      </c>
      <c r="CC33" s="243">
        <v>139.66</v>
      </c>
      <c r="CD33" s="243">
        <v>139522.10999999999</v>
      </c>
      <c r="CE33" s="245">
        <v>2204.0100000000002</v>
      </c>
      <c r="CF33" s="245">
        <v>96.24</v>
      </c>
      <c r="CG33" s="245">
        <v>101.93</v>
      </c>
      <c r="CH33" s="245">
        <v>16.11</v>
      </c>
      <c r="CI33" s="245">
        <v>17.899999999999999</v>
      </c>
      <c r="CJ33" s="245">
        <v>18.73</v>
      </c>
      <c r="CK33" s="259">
        <v>160.05000000000001</v>
      </c>
      <c r="CL33" s="245">
        <v>105.05</v>
      </c>
      <c r="CM33" s="244"/>
      <c r="CN33" s="175"/>
      <c r="CO33" s="180"/>
      <c r="CP33" s="180"/>
      <c r="CQ33" s="180"/>
      <c r="CR33" s="180"/>
      <c r="CS33" s="168"/>
      <c r="CT33" s="168"/>
      <c r="CU33" s="52"/>
      <c r="CV33" s="52"/>
      <c r="CW33" s="52"/>
      <c r="CX33" s="180"/>
      <c r="CY33" s="168"/>
      <c r="CZ33" s="168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</row>
    <row r="34" spans="1:177" s="53" customFormat="1" ht="15.95" customHeight="1" x14ac:dyDescent="0.25">
      <c r="A34" s="57"/>
      <c r="B34" s="61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9"/>
      <c r="AX34" s="54"/>
      <c r="AY34" s="54"/>
      <c r="AZ34" s="59"/>
      <c r="BA34" s="59"/>
      <c r="BB34" s="54"/>
      <c r="BC34" s="59"/>
      <c r="BD34" s="59"/>
      <c r="BE34" s="54"/>
      <c r="BF34" s="59"/>
      <c r="BG34" s="59"/>
      <c r="BH34" s="54"/>
      <c r="BI34" s="59"/>
      <c r="BJ34" s="59"/>
      <c r="BK34" s="54"/>
      <c r="BL34" s="59"/>
      <c r="BM34" s="59"/>
      <c r="BN34" s="59"/>
      <c r="BO34" s="59"/>
      <c r="BP34" s="59"/>
      <c r="BQ34" s="54"/>
      <c r="BR34" s="59"/>
      <c r="BS34" s="60"/>
      <c r="BT34" s="60"/>
      <c r="BU34" s="164"/>
      <c r="BV34" s="164"/>
      <c r="BW34" s="175"/>
      <c r="BX34" s="243">
        <v>8</v>
      </c>
      <c r="BY34" s="244" t="s">
        <v>236</v>
      </c>
      <c r="BZ34" s="243">
        <v>107.27</v>
      </c>
      <c r="CA34" s="243">
        <v>162.38</v>
      </c>
      <c r="CB34" s="243">
        <v>113.23</v>
      </c>
      <c r="CC34" s="243">
        <v>139.72</v>
      </c>
      <c r="CD34" s="243">
        <v>140033.62</v>
      </c>
      <c r="CE34" s="245">
        <v>2269.75</v>
      </c>
      <c r="CF34" s="245">
        <v>95.93</v>
      </c>
      <c r="CG34" s="245">
        <v>101.7</v>
      </c>
      <c r="CH34" s="245">
        <v>16.12</v>
      </c>
      <c r="CI34" s="245">
        <v>17.91</v>
      </c>
      <c r="CJ34" s="245">
        <v>18.73</v>
      </c>
      <c r="CK34" s="259">
        <v>159.51</v>
      </c>
      <c r="CL34" s="245">
        <v>104.98</v>
      </c>
      <c r="CM34" s="244"/>
      <c r="CN34" s="175"/>
      <c r="CO34" s="180"/>
      <c r="CP34" s="180"/>
      <c r="CQ34" s="180"/>
      <c r="CR34" s="180"/>
      <c r="CS34" s="168"/>
      <c r="CT34" s="168"/>
      <c r="CU34" s="60"/>
      <c r="CV34" s="60"/>
      <c r="CW34" s="60"/>
      <c r="CX34" s="180"/>
      <c r="CY34" s="168"/>
      <c r="CZ34" s="168"/>
      <c r="DA34" s="60"/>
      <c r="DB34" s="60"/>
      <c r="DC34" s="60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6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</row>
    <row r="35" spans="1:177" s="53" customFormat="1" ht="15.95" customHeight="1" x14ac:dyDescent="0.25">
      <c r="A35" s="57"/>
      <c r="B35" s="61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9"/>
      <c r="AX35" s="54"/>
      <c r="AY35" s="54"/>
      <c r="AZ35" s="59"/>
      <c r="BA35" s="59"/>
      <c r="BB35" s="54"/>
      <c r="BC35" s="59"/>
      <c r="BD35" s="59"/>
      <c r="BE35" s="54"/>
      <c r="BF35" s="59"/>
      <c r="BG35" s="59"/>
      <c r="BH35" s="54"/>
      <c r="BI35" s="59"/>
      <c r="BJ35" s="59"/>
      <c r="BK35" s="54"/>
      <c r="BL35" s="59"/>
      <c r="BM35" s="59"/>
      <c r="BN35" s="59"/>
      <c r="BO35" s="59"/>
      <c r="BP35" s="59"/>
      <c r="BQ35" s="54"/>
      <c r="BR35" s="59"/>
      <c r="BS35" s="60"/>
      <c r="BT35" s="60"/>
      <c r="BU35" s="168"/>
      <c r="BV35" s="168"/>
      <c r="BW35" s="177"/>
      <c r="BX35" s="243">
        <v>9</v>
      </c>
      <c r="BY35" s="244" t="s">
        <v>237</v>
      </c>
      <c r="BZ35" s="243">
        <v>107.48</v>
      </c>
      <c r="CA35" s="243">
        <v>163.21</v>
      </c>
      <c r="CB35" s="243">
        <v>112.59</v>
      </c>
      <c r="CC35" s="243">
        <v>139.80000000000001</v>
      </c>
      <c r="CD35" s="243">
        <v>139698.65</v>
      </c>
      <c r="CE35" s="245">
        <v>2265.1</v>
      </c>
      <c r="CF35" s="245">
        <v>95.9</v>
      </c>
      <c r="CG35" s="245">
        <v>101.92</v>
      </c>
      <c r="CH35" s="245">
        <v>16.190000000000001</v>
      </c>
      <c r="CI35" s="245">
        <v>17.88</v>
      </c>
      <c r="CJ35" s="245">
        <v>18.739999999999998</v>
      </c>
      <c r="CK35" s="259">
        <v>160.08000000000001</v>
      </c>
      <c r="CL35" s="245">
        <v>105.5</v>
      </c>
      <c r="CM35" s="244"/>
      <c r="CN35" s="175"/>
      <c r="CO35" s="180"/>
      <c r="CP35" s="180"/>
      <c r="CQ35" s="180"/>
      <c r="CR35" s="180"/>
      <c r="CS35" s="168"/>
      <c r="CT35" s="168"/>
      <c r="CU35" s="60"/>
      <c r="CV35" s="60"/>
      <c r="CW35" s="60"/>
      <c r="CX35" s="180"/>
      <c r="CY35" s="168"/>
      <c r="CZ35" s="168"/>
      <c r="DA35" s="60"/>
      <c r="DB35" s="60"/>
      <c r="DC35" s="60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6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</row>
    <row r="36" spans="1:177" s="53" customFormat="1" ht="15.95" customHeight="1" x14ac:dyDescent="0.25">
      <c r="A36" s="57"/>
      <c r="B36" s="61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9"/>
      <c r="AX36" s="54"/>
      <c r="AY36" s="54"/>
      <c r="AZ36" s="59"/>
      <c r="BA36" s="59"/>
      <c r="BB36" s="54"/>
      <c r="BC36" s="59"/>
      <c r="BD36" s="59"/>
      <c r="BE36" s="54"/>
      <c r="BF36" s="59"/>
      <c r="BG36" s="59"/>
      <c r="BH36" s="54"/>
      <c r="BI36" s="59"/>
      <c r="BJ36" s="59"/>
      <c r="BK36" s="54"/>
      <c r="BL36" s="59"/>
      <c r="BM36" s="59"/>
      <c r="BN36" s="59"/>
      <c r="BO36" s="59"/>
      <c r="BP36" s="59"/>
      <c r="BQ36" s="54"/>
      <c r="BR36" s="59"/>
      <c r="BS36" s="60"/>
      <c r="BT36" s="60"/>
      <c r="BU36" s="168"/>
      <c r="BV36" s="168"/>
      <c r="BW36" s="177"/>
      <c r="BX36" s="243">
        <v>10</v>
      </c>
      <c r="BY36" s="244" t="s">
        <v>238</v>
      </c>
      <c r="BZ36" s="243">
        <v>107.61</v>
      </c>
      <c r="CA36" s="243">
        <v>164.13</v>
      </c>
      <c r="CB36" s="243">
        <v>112.82</v>
      </c>
      <c r="CC36" s="243">
        <v>139.91999999999999</v>
      </c>
      <c r="CD36" s="243">
        <v>141138.44</v>
      </c>
      <c r="CE36" s="245">
        <v>2328.75</v>
      </c>
      <c r="CF36" s="245">
        <v>96.7</v>
      </c>
      <c r="CG36" s="245">
        <v>102.23</v>
      </c>
      <c r="CH36" s="245">
        <v>16.23</v>
      </c>
      <c r="CI36" s="245">
        <v>17.940000000000001</v>
      </c>
      <c r="CJ36" s="245">
        <v>18.77</v>
      </c>
      <c r="CK36" s="259">
        <v>159.61000000000001</v>
      </c>
      <c r="CL36" s="245">
        <v>105.33</v>
      </c>
      <c r="CM36" s="244"/>
      <c r="CN36" s="175"/>
      <c r="CO36" s="180"/>
      <c r="CP36" s="180"/>
      <c r="CQ36" s="180"/>
      <c r="CR36" s="180"/>
      <c r="CS36" s="168"/>
      <c r="CT36" s="168"/>
      <c r="CU36" s="60"/>
      <c r="CV36" s="60"/>
      <c r="CW36" s="60"/>
      <c r="CX36" s="180"/>
      <c r="CY36" s="168"/>
      <c r="CZ36" s="168"/>
      <c r="DA36" s="60"/>
      <c r="DB36" s="60"/>
      <c r="DC36" s="60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6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</row>
    <row r="37" spans="1:177" s="53" customFormat="1" ht="15.95" customHeight="1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4"/>
      <c r="AX37" s="63"/>
      <c r="AY37" s="63"/>
      <c r="AZ37" s="64"/>
      <c r="BA37" s="64"/>
      <c r="BB37" s="63"/>
      <c r="BC37" s="64"/>
      <c r="BD37" s="64"/>
      <c r="BE37" s="63"/>
      <c r="BF37" s="64"/>
      <c r="BG37" s="64"/>
      <c r="BH37" s="63"/>
      <c r="BI37" s="64"/>
      <c r="BJ37" s="64"/>
      <c r="BK37" s="63"/>
      <c r="BL37" s="64"/>
      <c r="BM37" s="64"/>
      <c r="BN37" s="64"/>
      <c r="BO37" s="64"/>
      <c r="BP37" s="64"/>
      <c r="BQ37" s="63"/>
      <c r="BR37" s="64"/>
      <c r="BS37" s="60"/>
      <c r="BT37" s="60"/>
      <c r="BU37" s="168"/>
      <c r="BV37" s="168"/>
      <c r="BW37" s="177"/>
      <c r="BX37" s="243">
        <v>11</v>
      </c>
      <c r="BY37" s="244" t="s">
        <v>239</v>
      </c>
      <c r="BZ37" s="243">
        <v>107.71</v>
      </c>
      <c r="CA37" s="243">
        <v>164.14</v>
      </c>
      <c r="CB37" s="243">
        <v>113.21</v>
      </c>
      <c r="CC37" s="243">
        <v>139.94</v>
      </c>
      <c r="CD37" s="243">
        <v>142950.75</v>
      </c>
      <c r="CE37" s="245">
        <v>2395.0100000000002</v>
      </c>
      <c r="CF37" s="245">
        <v>96.15</v>
      </c>
      <c r="CG37" s="245">
        <v>101.65</v>
      </c>
      <c r="CH37" s="245">
        <v>16.11</v>
      </c>
      <c r="CI37" s="245">
        <v>17.760000000000002</v>
      </c>
      <c r="CJ37" s="245">
        <v>18.77</v>
      </c>
      <c r="CK37" s="259">
        <v>159.4</v>
      </c>
      <c r="CL37" s="245">
        <v>105</v>
      </c>
      <c r="CM37" s="244"/>
      <c r="CN37" s="175"/>
      <c r="CO37" s="180"/>
      <c r="CP37" s="180"/>
      <c r="CQ37" s="180"/>
      <c r="CR37" s="180"/>
      <c r="CS37" s="168"/>
      <c r="CT37" s="168"/>
      <c r="CU37" s="60"/>
      <c r="CV37" s="60"/>
      <c r="CW37" s="60"/>
      <c r="CX37" s="180"/>
      <c r="CY37" s="168"/>
      <c r="CZ37" s="168"/>
      <c r="DA37" s="60"/>
      <c r="DB37" s="60"/>
      <c r="DC37" s="60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6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</row>
    <row r="38" spans="1:177" s="53" customFormat="1" ht="15.95" customHeight="1" x14ac:dyDescent="0.25">
      <c r="A38" s="51"/>
      <c r="B38" s="56"/>
      <c r="C38" s="56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6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65"/>
      <c r="AX38" s="51"/>
      <c r="AY38" s="51"/>
      <c r="AZ38" s="65"/>
      <c r="BA38" s="65"/>
      <c r="BB38" s="51"/>
      <c r="BC38" s="65"/>
      <c r="BD38" s="65"/>
      <c r="BE38" s="51"/>
      <c r="BF38" s="65"/>
      <c r="BG38" s="65"/>
      <c r="BH38" s="51"/>
      <c r="BI38" s="65"/>
      <c r="BJ38" s="65"/>
      <c r="BK38" s="51"/>
      <c r="BL38" s="65"/>
      <c r="BM38" s="65"/>
      <c r="BN38" s="65"/>
      <c r="BO38" s="65"/>
      <c r="BP38" s="65"/>
      <c r="BQ38" s="51"/>
      <c r="BR38" s="65"/>
      <c r="BS38" s="51"/>
      <c r="BT38" s="51"/>
      <c r="BU38" s="168"/>
      <c r="BV38" s="168"/>
      <c r="BW38" s="177"/>
      <c r="BX38" s="243">
        <v>12</v>
      </c>
      <c r="BY38" s="244" t="s">
        <v>240</v>
      </c>
      <c r="BZ38" s="243">
        <v>107.46</v>
      </c>
      <c r="CA38" s="243">
        <v>164.4</v>
      </c>
      <c r="CB38" s="243">
        <v>113.38</v>
      </c>
      <c r="CC38" s="243">
        <v>140.01</v>
      </c>
      <c r="CD38" s="243">
        <v>144595.56</v>
      </c>
      <c r="CE38" s="245">
        <v>2448.19</v>
      </c>
      <c r="CF38" s="245">
        <v>96.6</v>
      </c>
      <c r="CG38" s="245">
        <v>101.77</v>
      </c>
      <c r="CH38" s="245">
        <v>16.11</v>
      </c>
      <c r="CI38" s="245">
        <v>17.739999999999998</v>
      </c>
      <c r="CJ38" s="245">
        <v>18.79</v>
      </c>
      <c r="CK38" s="259">
        <v>159.85</v>
      </c>
      <c r="CL38" s="245">
        <v>105.03</v>
      </c>
      <c r="CM38" s="244"/>
      <c r="CN38" s="175"/>
      <c r="CO38" s="180"/>
      <c r="CP38" s="180"/>
      <c r="CQ38" s="180"/>
      <c r="CR38" s="180"/>
      <c r="CS38" s="168"/>
      <c r="CT38" s="168"/>
      <c r="CU38" s="60"/>
      <c r="CV38" s="60"/>
      <c r="CW38" s="60"/>
      <c r="CX38" s="180"/>
      <c r="CY38" s="168"/>
      <c r="CZ38" s="168"/>
      <c r="DA38" s="60"/>
      <c r="DB38" s="60"/>
      <c r="DC38" s="60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6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</row>
    <row r="39" spans="1:177" s="53" customFormat="1" ht="15.95" customHeight="1" x14ac:dyDescent="0.25">
      <c r="A39" s="51"/>
      <c r="B39" s="56"/>
      <c r="C39" s="56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6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65"/>
      <c r="AX39" s="51"/>
      <c r="AY39" s="51"/>
      <c r="AZ39" s="65"/>
      <c r="BA39" s="65"/>
      <c r="BB39" s="51"/>
      <c r="BC39" s="65"/>
      <c r="BD39" s="65"/>
      <c r="BE39" s="51"/>
      <c r="BF39" s="65"/>
      <c r="BG39" s="65"/>
      <c r="BH39" s="51"/>
      <c r="BI39" s="65"/>
      <c r="BJ39" s="65"/>
      <c r="BK39" s="51"/>
      <c r="BL39" s="65"/>
      <c r="BM39" s="65"/>
      <c r="BN39" s="65"/>
      <c r="BO39" s="65"/>
      <c r="BP39" s="65"/>
      <c r="BQ39" s="51"/>
      <c r="BR39" s="65"/>
      <c r="BS39" s="51"/>
      <c r="BT39" s="51"/>
      <c r="BU39" s="168"/>
      <c r="BV39" s="168"/>
      <c r="BW39" s="177"/>
      <c r="BX39" s="243">
        <v>13</v>
      </c>
      <c r="BY39" s="244" t="s">
        <v>241</v>
      </c>
      <c r="BZ39" s="243">
        <v>107.47</v>
      </c>
      <c r="CA39" s="243">
        <v>164.09</v>
      </c>
      <c r="CB39" s="243">
        <v>113.81</v>
      </c>
      <c r="CC39" s="243">
        <v>140.15</v>
      </c>
      <c r="CD39" s="243">
        <v>142882.45000000001</v>
      </c>
      <c r="CE39" s="245">
        <v>2394.92</v>
      </c>
      <c r="CF39" s="245">
        <v>94.83</v>
      </c>
      <c r="CG39" s="245">
        <v>101.07</v>
      </c>
      <c r="CH39" s="245">
        <v>16.100000000000001</v>
      </c>
      <c r="CI39" s="245">
        <v>17.53</v>
      </c>
      <c r="CJ39" s="245">
        <v>18.809999999999999</v>
      </c>
      <c r="CK39" s="259">
        <v>159.41</v>
      </c>
      <c r="CL39" s="245">
        <v>104.72</v>
      </c>
      <c r="CM39" s="244"/>
      <c r="CN39" s="175"/>
      <c r="CO39" s="180"/>
      <c r="CP39" s="180"/>
      <c r="CQ39" s="180"/>
      <c r="CR39" s="180"/>
      <c r="CS39" s="168"/>
      <c r="CT39" s="168"/>
      <c r="CU39" s="60"/>
      <c r="CV39" s="60"/>
      <c r="CW39" s="60"/>
      <c r="CX39" s="180"/>
      <c r="CY39" s="168"/>
      <c r="CZ39" s="168"/>
      <c r="DA39" s="60"/>
      <c r="DB39" s="60"/>
      <c r="DC39" s="60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6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</row>
    <row r="40" spans="1:177" s="53" customFormat="1" ht="15.95" customHeight="1" x14ac:dyDescent="0.25">
      <c r="A40" s="51"/>
      <c r="B40" s="56"/>
      <c r="C40" s="56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6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65"/>
      <c r="AX40" s="51"/>
      <c r="AY40" s="51"/>
      <c r="AZ40" s="65"/>
      <c r="BA40" s="65"/>
      <c r="BB40" s="51"/>
      <c r="BC40" s="65"/>
      <c r="BD40" s="65"/>
      <c r="BE40" s="51"/>
      <c r="BF40" s="65"/>
      <c r="BG40" s="65"/>
      <c r="BH40" s="51"/>
      <c r="BI40" s="65"/>
      <c r="BJ40" s="65"/>
      <c r="BK40" s="51"/>
      <c r="BL40" s="65"/>
      <c r="BM40" s="65"/>
      <c r="BN40" s="65"/>
      <c r="BO40" s="65"/>
      <c r="BP40" s="65"/>
      <c r="BQ40" s="51"/>
      <c r="BR40" s="65"/>
      <c r="BS40" s="51"/>
      <c r="BT40" s="51"/>
      <c r="BU40" s="168"/>
      <c r="BV40" s="168"/>
      <c r="BW40" s="177"/>
      <c r="BX40" s="243">
        <v>14</v>
      </c>
      <c r="BY40" s="244" t="s">
        <v>242</v>
      </c>
      <c r="BZ40" s="243">
        <v>107.44</v>
      </c>
      <c r="CA40" s="243">
        <v>164.2</v>
      </c>
      <c r="CB40" s="243">
        <v>114.04</v>
      </c>
      <c r="CC40" s="243">
        <v>140.22999999999999</v>
      </c>
      <c r="CD40" s="243">
        <v>142564.42000000001</v>
      </c>
      <c r="CE40" s="245">
        <v>2392.59</v>
      </c>
      <c r="CF40" s="245">
        <v>94.39</v>
      </c>
      <c r="CG40" s="245">
        <v>100.38</v>
      </c>
      <c r="CH40" s="245">
        <v>16.07</v>
      </c>
      <c r="CI40" s="245">
        <v>17.43</v>
      </c>
      <c r="CJ40" s="245">
        <v>18.809999999999999</v>
      </c>
      <c r="CK40" s="259">
        <v>159.68</v>
      </c>
      <c r="CL40" s="245">
        <v>104.75</v>
      </c>
      <c r="CM40" s="244"/>
      <c r="CN40" s="175"/>
      <c r="CO40" s="180"/>
      <c r="CP40" s="180"/>
      <c r="CQ40" s="180"/>
      <c r="CR40" s="180"/>
      <c r="CS40" s="168"/>
      <c r="CT40" s="168"/>
      <c r="CU40" s="60"/>
      <c r="CV40" s="60"/>
      <c r="CW40" s="60"/>
      <c r="CX40" s="180"/>
      <c r="CY40" s="168"/>
      <c r="CZ40" s="168"/>
      <c r="DA40" s="60"/>
      <c r="DB40" s="60"/>
      <c r="DC40" s="60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6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</row>
    <row r="41" spans="1:177" s="53" customFormat="1" ht="15.95" customHeight="1" x14ac:dyDescent="0.25">
      <c r="A41" s="51"/>
      <c r="B41" s="56"/>
      <c r="C41" s="56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6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65"/>
      <c r="AX41" s="51"/>
      <c r="AY41" s="51"/>
      <c r="AZ41" s="65"/>
      <c r="BA41" s="65"/>
      <c r="BB41" s="51"/>
      <c r="BC41" s="65"/>
      <c r="BD41" s="65"/>
      <c r="BE41" s="51"/>
      <c r="BF41" s="65"/>
      <c r="BG41" s="65"/>
      <c r="BH41" s="51"/>
      <c r="BI41" s="65"/>
      <c r="BJ41" s="65"/>
      <c r="BK41" s="51"/>
      <c r="BL41" s="65"/>
      <c r="BM41" s="65"/>
      <c r="BN41" s="65"/>
      <c r="BO41" s="65"/>
      <c r="BP41" s="65"/>
      <c r="BQ41" s="51"/>
      <c r="BR41" s="65"/>
      <c r="BS41" s="51"/>
      <c r="BT41" s="51"/>
      <c r="BU41" s="168"/>
      <c r="BV41" s="168"/>
      <c r="BW41" s="177"/>
      <c r="BX41" s="243">
        <v>15</v>
      </c>
      <c r="BY41" s="244" t="s">
        <v>243</v>
      </c>
      <c r="BZ41" s="243">
        <v>106.66</v>
      </c>
      <c r="CA41" s="243">
        <v>163.91</v>
      </c>
      <c r="CB41" s="243">
        <v>113.68</v>
      </c>
      <c r="CC41" s="243">
        <v>140.33000000000001</v>
      </c>
      <c r="CD41" s="243">
        <v>144107.85999999999</v>
      </c>
      <c r="CE41" s="245">
        <v>2433.21</v>
      </c>
      <c r="CF41" s="245">
        <v>94.55</v>
      </c>
      <c r="CG41" s="245">
        <v>100.32</v>
      </c>
      <c r="CH41" s="245">
        <v>16.13</v>
      </c>
      <c r="CI41" s="245">
        <v>17.3</v>
      </c>
      <c r="CJ41" s="245">
        <v>18.809999999999999</v>
      </c>
      <c r="CK41" s="259">
        <v>160.49</v>
      </c>
      <c r="CL41" s="245">
        <v>105.29</v>
      </c>
      <c r="CM41" s="244"/>
      <c r="CN41" s="175"/>
      <c r="CO41" s="180"/>
      <c r="CP41" s="180"/>
      <c r="CQ41" s="180"/>
      <c r="CR41" s="180"/>
      <c r="CS41" s="168"/>
      <c r="CT41" s="168"/>
      <c r="CU41" s="60"/>
      <c r="CV41" s="60"/>
      <c r="CW41" s="60"/>
      <c r="CX41" s="180"/>
      <c r="CY41" s="168"/>
      <c r="CZ41" s="168"/>
      <c r="DA41" s="60"/>
      <c r="DB41" s="60"/>
      <c r="DC41" s="60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6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</row>
    <row r="42" spans="1:177" s="53" customFormat="1" ht="15.95" customHeight="1" x14ac:dyDescent="0.25">
      <c r="A42" s="51"/>
      <c r="B42" s="56"/>
      <c r="C42" s="56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6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65"/>
      <c r="AX42" s="51"/>
      <c r="AY42" s="51"/>
      <c r="AZ42" s="65"/>
      <c r="BA42" s="65"/>
      <c r="BB42" s="51"/>
      <c r="BC42" s="65"/>
      <c r="BD42" s="65"/>
      <c r="BE42" s="51"/>
      <c r="BF42" s="65"/>
      <c r="BG42" s="65"/>
      <c r="BH42" s="51"/>
      <c r="BI42" s="65"/>
      <c r="BJ42" s="65"/>
      <c r="BK42" s="51"/>
      <c r="BL42" s="65"/>
      <c r="BM42" s="65"/>
      <c r="BN42" s="65"/>
      <c r="BO42" s="65"/>
      <c r="BP42" s="65"/>
      <c r="BQ42" s="51"/>
      <c r="BR42" s="65"/>
      <c r="BS42" s="51"/>
      <c r="BT42" s="51"/>
      <c r="BU42" s="164"/>
      <c r="BV42" s="164"/>
      <c r="BW42" s="175"/>
      <c r="BX42" s="243">
        <v>16</v>
      </c>
      <c r="BY42" s="244" t="s">
        <v>244</v>
      </c>
      <c r="BZ42" s="243">
        <v>106.16</v>
      </c>
      <c r="CA42" s="243">
        <v>164.02</v>
      </c>
      <c r="CB42" s="243">
        <v>113.68</v>
      </c>
      <c r="CC42" s="243">
        <v>140.29</v>
      </c>
      <c r="CD42" s="243">
        <v>144417.49</v>
      </c>
      <c r="CE42" s="245">
        <v>2423.7600000000002</v>
      </c>
      <c r="CF42" s="245">
        <v>94.47</v>
      </c>
      <c r="CG42" s="245">
        <v>99.44</v>
      </c>
      <c r="CH42" s="245">
        <v>16.079999999999998</v>
      </c>
      <c r="CI42" s="245">
        <v>17.309999999999999</v>
      </c>
      <c r="CJ42" s="245">
        <v>18.829999999999998</v>
      </c>
      <c r="CK42" s="259">
        <v>159.47999999999999</v>
      </c>
      <c r="CL42" s="245">
        <v>105.02</v>
      </c>
      <c r="CM42" s="244"/>
      <c r="CN42" s="175"/>
      <c r="CO42" s="180"/>
      <c r="CP42" s="180"/>
      <c r="CQ42" s="180"/>
      <c r="CR42" s="180"/>
      <c r="CS42" s="168"/>
      <c r="CT42" s="168"/>
      <c r="CU42" s="60"/>
      <c r="CV42" s="60"/>
      <c r="CW42" s="60"/>
      <c r="CX42" s="180"/>
      <c r="CY42" s="168"/>
      <c r="CZ42" s="168"/>
      <c r="DA42" s="60"/>
      <c r="DB42" s="60"/>
      <c r="DC42" s="60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6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</row>
    <row r="43" spans="1:177" s="53" customFormat="1" ht="15.95" customHeight="1" x14ac:dyDescent="0.25">
      <c r="A43" s="51"/>
      <c r="B43" s="56"/>
      <c r="C43" s="56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6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65"/>
      <c r="AX43" s="51"/>
      <c r="AY43" s="51"/>
      <c r="AZ43" s="65"/>
      <c r="BA43" s="65"/>
      <c r="BB43" s="51"/>
      <c r="BC43" s="65"/>
      <c r="BD43" s="65"/>
      <c r="BE43" s="51"/>
      <c r="BF43" s="65"/>
      <c r="BG43" s="65"/>
      <c r="BH43" s="51"/>
      <c r="BI43" s="65"/>
      <c r="BJ43" s="65"/>
      <c r="BK43" s="51"/>
      <c r="BL43" s="65"/>
      <c r="BM43" s="65"/>
      <c r="BN43" s="65"/>
      <c r="BO43" s="65"/>
      <c r="BP43" s="65"/>
      <c r="BQ43" s="51"/>
      <c r="BR43" s="65"/>
      <c r="BS43" s="51"/>
      <c r="BT43" s="51"/>
      <c r="BU43" s="164"/>
      <c r="BV43" s="164"/>
      <c r="BW43" s="175"/>
      <c r="BX43" s="243">
        <v>17</v>
      </c>
      <c r="BY43" s="244" t="s">
        <v>245</v>
      </c>
      <c r="BZ43" s="243">
        <v>106.49</v>
      </c>
      <c r="CA43" s="243">
        <v>163.5</v>
      </c>
      <c r="CB43" s="243">
        <v>113.69</v>
      </c>
      <c r="CC43" s="243">
        <v>140.24</v>
      </c>
      <c r="CD43" s="243">
        <v>146521.74</v>
      </c>
      <c r="CE43" s="245">
        <v>2525.1</v>
      </c>
      <c r="CF43" s="245">
        <v>94.68</v>
      </c>
      <c r="CG43" s="245">
        <v>99.77</v>
      </c>
      <c r="CH43" s="245">
        <v>16.11</v>
      </c>
      <c r="CI43" s="245">
        <v>17.37</v>
      </c>
      <c r="CJ43" s="245">
        <v>18.82</v>
      </c>
      <c r="CK43" s="259">
        <v>159.57</v>
      </c>
      <c r="CL43" s="245">
        <v>104.95</v>
      </c>
      <c r="CM43" s="244"/>
      <c r="CN43" s="175"/>
      <c r="CO43" s="180"/>
      <c r="CP43" s="180"/>
      <c r="CQ43" s="180"/>
      <c r="CR43" s="180"/>
      <c r="CS43" s="168"/>
      <c r="CT43" s="168"/>
      <c r="CU43" s="60"/>
      <c r="CV43" s="60"/>
      <c r="CW43" s="60"/>
      <c r="CX43" s="180"/>
      <c r="CY43" s="168"/>
      <c r="CZ43" s="168"/>
      <c r="DA43" s="60"/>
      <c r="DB43" s="60"/>
      <c r="DC43" s="60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6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</row>
    <row r="44" spans="1:177" s="53" customFormat="1" ht="15.95" customHeight="1" x14ac:dyDescent="0.25">
      <c r="A44" s="51"/>
      <c r="B44" s="56"/>
      <c r="C44" s="56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6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65"/>
      <c r="AX44" s="51"/>
      <c r="AY44" s="51"/>
      <c r="AZ44" s="65"/>
      <c r="BA44" s="65"/>
      <c r="BB44" s="51"/>
      <c r="BC44" s="65"/>
      <c r="BD44" s="65"/>
      <c r="BE44" s="51"/>
      <c r="BF44" s="65"/>
      <c r="BG44" s="65"/>
      <c r="BH44" s="51"/>
      <c r="BI44" s="65"/>
      <c r="BJ44" s="65"/>
      <c r="BK44" s="51"/>
      <c r="BL44" s="65"/>
      <c r="BM44" s="65"/>
      <c r="BN44" s="65"/>
      <c r="BO44" s="65"/>
      <c r="BP44" s="65"/>
      <c r="BQ44" s="51"/>
      <c r="BR44" s="65"/>
      <c r="BS44" s="51"/>
      <c r="BT44" s="51"/>
      <c r="BU44" s="164"/>
      <c r="BV44" s="164"/>
      <c r="BW44" s="175"/>
      <c r="BX44" s="243">
        <v>18</v>
      </c>
      <c r="BY44" s="244" t="s">
        <v>246</v>
      </c>
      <c r="BZ44" s="245">
        <v>107.48</v>
      </c>
      <c r="CA44" s="245">
        <v>163.07</v>
      </c>
      <c r="CB44" s="245">
        <v>113.99</v>
      </c>
      <c r="CC44" s="245">
        <v>140.25</v>
      </c>
      <c r="CD44" s="245">
        <v>148328.04999999999</v>
      </c>
      <c r="CE44" s="245">
        <v>2551.4</v>
      </c>
      <c r="CF44" s="245">
        <v>94.07</v>
      </c>
      <c r="CG44" s="245">
        <v>99.92</v>
      </c>
      <c r="CH44" s="245">
        <v>16.12</v>
      </c>
      <c r="CI44" s="245">
        <v>17.37</v>
      </c>
      <c r="CJ44" s="245">
        <v>18.8</v>
      </c>
      <c r="CK44" s="259">
        <v>159.88999999999999</v>
      </c>
      <c r="CL44" s="245">
        <v>105.13</v>
      </c>
      <c r="CM44" s="244"/>
      <c r="CN44" s="175"/>
      <c r="CO44" s="180"/>
      <c r="CP44" s="180"/>
      <c r="CQ44" s="180"/>
      <c r="CR44" s="180"/>
      <c r="CS44" s="168"/>
      <c r="CT44" s="168"/>
      <c r="CU44" s="60"/>
      <c r="CV44" s="60"/>
      <c r="CW44" s="60"/>
      <c r="CX44" s="180"/>
      <c r="CY44" s="168"/>
      <c r="CZ44" s="168"/>
      <c r="DA44" s="60"/>
      <c r="DB44" s="60"/>
      <c r="DC44" s="60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6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</row>
    <row r="45" spans="1:177" s="53" customFormat="1" ht="15.95" customHeight="1" x14ac:dyDescent="0.25">
      <c r="A45" s="57"/>
      <c r="B45" s="58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9"/>
      <c r="AX45" s="54"/>
      <c r="AY45" s="54"/>
      <c r="AZ45" s="59"/>
      <c r="BA45" s="59"/>
      <c r="BB45" s="54"/>
      <c r="BC45" s="59"/>
      <c r="BD45" s="59"/>
      <c r="BE45" s="54"/>
      <c r="BF45" s="59"/>
      <c r="BG45" s="59"/>
      <c r="BH45" s="54"/>
      <c r="BI45" s="59"/>
      <c r="BJ45" s="59"/>
      <c r="BK45" s="54"/>
      <c r="BL45" s="59"/>
      <c r="BM45" s="59"/>
      <c r="BN45" s="59"/>
      <c r="BO45" s="59"/>
      <c r="BP45" s="59"/>
      <c r="BQ45" s="54"/>
      <c r="BR45" s="59"/>
      <c r="BS45" s="60"/>
      <c r="BT45" s="60"/>
      <c r="BU45" s="164"/>
      <c r="BV45" s="164"/>
      <c r="BW45" s="175"/>
      <c r="BX45" s="243">
        <v>19</v>
      </c>
      <c r="BY45" s="244" t="s">
        <v>247</v>
      </c>
      <c r="BZ45" s="245">
        <v>107.73</v>
      </c>
      <c r="CA45" s="245">
        <v>162.6</v>
      </c>
      <c r="CB45" s="245">
        <v>114.2</v>
      </c>
      <c r="CC45" s="245">
        <v>140.24</v>
      </c>
      <c r="CD45" s="245">
        <v>149578.60999999999</v>
      </c>
      <c r="CE45" s="245">
        <v>2597.0300000000002</v>
      </c>
      <c r="CF45" s="245">
        <v>93.73</v>
      </c>
      <c r="CG45" s="245">
        <v>99.98</v>
      </c>
      <c r="CH45" s="245">
        <v>16.18</v>
      </c>
      <c r="CI45" s="245">
        <v>17.43</v>
      </c>
      <c r="CJ45" s="245">
        <v>18.809999999999999</v>
      </c>
      <c r="CK45" s="259">
        <v>159.54</v>
      </c>
      <c r="CL45" s="245">
        <v>104.93</v>
      </c>
      <c r="CM45" s="244"/>
      <c r="CN45" s="175"/>
      <c r="CO45" s="180"/>
      <c r="CP45" s="180"/>
      <c r="CQ45" s="180"/>
      <c r="CR45" s="180"/>
      <c r="CS45" s="168"/>
      <c r="CT45" s="168"/>
      <c r="CU45" s="60"/>
      <c r="CV45" s="60"/>
      <c r="CW45" s="60"/>
      <c r="CX45" s="180"/>
      <c r="CY45" s="168"/>
      <c r="CZ45" s="168"/>
      <c r="DA45" s="60"/>
      <c r="DB45" s="60"/>
      <c r="DC45" s="60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6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</row>
    <row r="46" spans="1:177" s="53" customFormat="1" ht="15.95" customHeight="1" x14ac:dyDescent="0.25">
      <c r="A46" s="57"/>
      <c r="B46" s="58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9"/>
      <c r="AX46" s="54"/>
      <c r="AY46" s="54"/>
      <c r="AZ46" s="59"/>
      <c r="BA46" s="59"/>
      <c r="BB46" s="54"/>
      <c r="BC46" s="59"/>
      <c r="BD46" s="59"/>
      <c r="BE46" s="54"/>
      <c r="BF46" s="59"/>
      <c r="BG46" s="59"/>
      <c r="BH46" s="54"/>
      <c r="BI46" s="59"/>
      <c r="BJ46" s="59"/>
      <c r="BK46" s="54"/>
      <c r="BL46" s="59"/>
      <c r="BM46" s="59"/>
      <c r="BN46" s="59"/>
      <c r="BO46" s="59"/>
      <c r="BP46" s="59"/>
      <c r="BQ46" s="54"/>
      <c r="BR46" s="59"/>
      <c r="BS46" s="60"/>
      <c r="BT46" s="60"/>
      <c r="BU46" s="164"/>
      <c r="BV46" s="164"/>
      <c r="BW46" s="175"/>
      <c r="BX46" s="243">
        <v>20</v>
      </c>
      <c r="BY46" s="244" t="s">
        <v>248</v>
      </c>
      <c r="BZ46" s="245">
        <v>107.51</v>
      </c>
      <c r="CA46" s="245">
        <v>163.68</v>
      </c>
      <c r="CB46" s="245">
        <v>113.81</v>
      </c>
      <c r="CC46" s="245">
        <v>140.09</v>
      </c>
      <c r="CD46" s="245">
        <v>148580.26999999999</v>
      </c>
      <c r="CE46" s="245">
        <v>2525.14</v>
      </c>
      <c r="CF46" s="245">
        <v>94.32</v>
      </c>
      <c r="CG46" s="245">
        <v>100.55</v>
      </c>
      <c r="CH46" s="245">
        <v>16.11</v>
      </c>
      <c r="CI46" s="245">
        <v>17.43</v>
      </c>
      <c r="CJ46" s="245">
        <v>18.78</v>
      </c>
      <c r="CK46" s="259">
        <v>160.52000000000001</v>
      </c>
      <c r="CL46" s="245">
        <v>105.57</v>
      </c>
      <c r="CM46" s="244"/>
      <c r="CN46" s="175"/>
      <c r="CO46" s="180"/>
      <c r="CP46" s="180"/>
      <c r="CQ46" s="180"/>
      <c r="CR46" s="180"/>
      <c r="CS46" s="168"/>
      <c r="CT46" s="168"/>
      <c r="CU46" s="60"/>
      <c r="CV46" s="60"/>
      <c r="CW46" s="60"/>
      <c r="CX46" s="180"/>
      <c r="CY46" s="168"/>
      <c r="CZ46" s="168"/>
      <c r="DA46" s="60"/>
      <c r="DB46" s="60"/>
      <c r="DC46" s="60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6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</row>
    <row r="47" spans="1:177" s="53" customFormat="1" ht="15.95" customHeight="1" x14ac:dyDescent="0.25">
      <c r="A47" s="57"/>
      <c r="B47" s="58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9"/>
      <c r="AX47" s="54"/>
      <c r="AY47" s="54"/>
      <c r="AZ47" s="59"/>
      <c r="BA47" s="59"/>
      <c r="BB47" s="54"/>
      <c r="BC47" s="59"/>
      <c r="BD47" s="59"/>
      <c r="BE47" s="54"/>
      <c r="BF47" s="59"/>
      <c r="BG47" s="59"/>
      <c r="BH47" s="54"/>
      <c r="BI47" s="59"/>
      <c r="BJ47" s="59"/>
      <c r="BK47" s="54"/>
      <c r="BL47" s="59"/>
      <c r="BM47" s="59"/>
      <c r="BN47" s="59"/>
      <c r="BO47" s="59"/>
      <c r="BP47" s="59"/>
      <c r="BQ47" s="54"/>
      <c r="BR47" s="59"/>
      <c r="BS47" s="60"/>
      <c r="BT47" s="60"/>
      <c r="BU47" s="164"/>
      <c r="BV47" s="164"/>
      <c r="BW47" s="175"/>
      <c r="BX47" s="243">
        <v>21</v>
      </c>
      <c r="BY47" s="244" t="s">
        <v>249</v>
      </c>
      <c r="BZ47" s="245">
        <v>1.0000000000000001E-5</v>
      </c>
      <c r="CA47" s="245">
        <v>1.0000000000000001E-5</v>
      </c>
      <c r="CB47" s="245">
        <v>1.0000000000000001E-5</v>
      </c>
      <c r="CC47" s="245">
        <v>1.0000000000000001E-5</v>
      </c>
      <c r="CD47" s="245">
        <v>1.0000000000000001E-5</v>
      </c>
      <c r="CE47" s="245">
        <v>1.0000000000000001E-5</v>
      </c>
      <c r="CF47" s="245">
        <v>1.0000000000000001E-5</v>
      </c>
      <c r="CG47" s="245">
        <v>1.0000000000000001E-5</v>
      </c>
      <c r="CH47" s="245">
        <v>1.0000000000000001E-5</v>
      </c>
      <c r="CI47" s="245">
        <v>1.0000000000000001E-5</v>
      </c>
      <c r="CJ47" s="245">
        <v>1.0000000000000001E-5</v>
      </c>
      <c r="CK47" s="259">
        <v>1.0000000000000001E-5</v>
      </c>
      <c r="CL47" s="245">
        <v>1.0000000000000001E-5</v>
      </c>
      <c r="CM47" s="244"/>
      <c r="CN47" s="175"/>
      <c r="CO47" s="180"/>
      <c r="CP47" s="180"/>
      <c r="CQ47" s="180"/>
      <c r="CR47" s="180"/>
      <c r="CS47" s="168"/>
      <c r="CT47" s="168"/>
      <c r="CU47" s="60"/>
      <c r="CV47" s="60"/>
      <c r="CW47" s="60"/>
      <c r="CX47" s="180"/>
      <c r="CY47" s="168"/>
      <c r="CZ47" s="168"/>
      <c r="DA47" s="60"/>
      <c r="DB47" s="60"/>
      <c r="DC47" s="60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6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</row>
    <row r="48" spans="1:177" s="53" customFormat="1" ht="15.95" customHeight="1" x14ac:dyDescent="0.25">
      <c r="A48" s="57"/>
      <c r="B48" s="61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9"/>
      <c r="AX48" s="54"/>
      <c r="AY48" s="54"/>
      <c r="AZ48" s="59"/>
      <c r="BA48" s="59"/>
      <c r="BB48" s="54"/>
      <c r="BC48" s="59"/>
      <c r="BD48" s="59"/>
      <c r="BE48" s="54"/>
      <c r="BF48" s="59"/>
      <c r="BG48" s="59"/>
      <c r="BH48" s="54"/>
      <c r="BI48" s="59"/>
      <c r="BJ48" s="59"/>
      <c r="BK48" s="54"/>
      <c r="BL48" s="59"/>
      <c r="BM48" s="59"/>
      <c r="BN48" s="59"/>
      <c r="BO48" s="59"/>
      <c r="BP48" s="59"/>
      <c r="BQ48" s="54"/>
      <c r="BR48" s="59"/>
      <c r="BS48" s="60"/>
      <c r="BT48" s="60"/>
      <c r="BU48" s="164"/>
      <c r="BV48" s="164"/>
      <c r="BW48" s="175"/>
      <c r="BX48" s="243"/>
      <c r="BY48" s="244"/>
      <c r="BZ48" s="245"/>
      <c r="CA48" s="245"/>
      <c r="CB48" s="245"/>
      <c r="CC48" s="245"/>
      <c r="CD48" s="245"/>
      <c r="CE48" s="245"/>
      <c r="CF48" s="245"/>
      <c r="CG48" s="245"/>
      <c r="CH48" s="245"/>
      <c r="CI48" s="245"/>
      <c r="CJ48" s="245"/>
      <c r="CK48" s="259"/>
      <c r="CL48" s="245"/>
      <c r="CM48" s="244"/>
      <c r="CN48" s="175"/>
      <c r="CO48" s="180"/>
      <c r="CP48" s="180"/>
      <c r="CQ48" s="180"/>
      <c r="CR48" s="180"/>
      <c r="CS48" s="168"/>
      <c r="CT48" s="168"/>
      <c r="CU48" s="60"/>
      <c r="CV48" s="60"/>
      <c r="CW48" s="60"/>
      <c r="CX48" s="180"/>
      <c r="CY48" s="168"/>
      <c r="CZ48" s="168"/>
      <c r="DA48" s="60"/>
      <c r="DB48" s="60"/>
      <c r="DC48" s="60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6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</row>
    <row r="49" spans="1:177" s="53" customFormat="1" ht="15.95" customHeight="1" x14ac:dyDescent="0.25">
      <c r="A49" s="57"/>
      <c r="B49" s="61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9"/>
      <c r="AX49" s="54"/>
      <c r="AY49" s="54"/>
      <c r="AZ49" s="59"/>
      <c r="BA49" s="59"/>
      <c r="BB49" s="54"/>
      <c r="BC49" s="59"/>
      <c r="BD49" s="59"/>
      <c r="BE49" s="54"/>
      <c r="BF49" s="59"/>
      <c r="BG49" s="59"/>
      <c r="BH49" s="54"/>
      <c r="BI49" s="59"/>
      <c r="BJ49" s="59"/>
      <c r="BK49" s="54"/>
      <c r="BL49" s="59"/>
      <c r="BM49" s="59"/>
      <c r="BN49" s="59"/>
      <c r="BO49" s="59"/>
      <c r="BP49" s="59"/>
      <c r="BQ49" s="54"/>
      <c r="BR49" s="59"/>
      <c r="BS49" s="60"/>
      <c r="BT49" s="60"/>
      <c r="BU49" s="168"/>
      <c r="BV49" s="168"/>
      <c r="BW49" s="177"/>
      <c r="BX49" s="243"/>
      <c r="BY49" s="244"/>
      <c r="BZ49" s="245"/>
      <c r="CA49" s="245"/>
      <c r="CB49" s="245"/>
      <c r="CC49" s="245"/>
      <c r="CD49" s="245"/>
      <c r="CE49" s="245"/>
      <c r="CF49" s="245"/>
      <c r="CG49" s="245"/>
      <c r="CH49" s="245"/>
      <c r="CI49" s="245"/>
      <c r="CJ49" s="245"/>
      <c r="CK49" s="259"/>
      <c r="CL49" s="245"/>
      <c r="CM49" s="244"/>
      <c r="CN49" s="175"/>
      <c r="CO49" s="180"/>
      <c r="CP49" s="180"/>
      <c r="CQ49" s="180"/>
      <c r="CR49" s="180"/>
      <c r="CS49" s="168"/>
      <c r="CT49" s="168"/>
      <c r="CU49" s="60"/>
      <c r="CV49" s="60"/>
      <c r="CW49" s="60"/>
      <c r="CX49" s="180"/>
      <c r="CY49" s="168"/>
      <c r="CZ49" s="168"/>
      <c r="DA49" s="60"/>
      <c r="DB49" s="60"/>
      <c r="DC49" s="60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6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</row>
    <row r="50" spans="1:177" s="53" customFormat="1" ht="15.95" customHeight="1" x14ac:dyDescent="0.25">
      <c r="A50" s="57"/>
      <c r="B50" s="61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9"/>
      <c r="AX50" s="54"/>
      <c r="AY50" s="54"/>
      <c r="AZ50" s="59"/>
      <c r="BA50" s="59"/>
      <c r="BB50" s="54"/>
      <c r="BC50" s="59"/>
      <c r="BD50" s="59"/>
      <c r="BE50" s="54"/>
      <c r="BF50" s="59"/>
      <c r="BG50" s="59"/>
      <c r="BH50" s="54"/>
      <c r="BI50" s="59"/>
      <c r="BJ50" s="59"/>
      <c r="BK50" s="54"/>
      <c r="BL50" s="59"/>
      <c r="BM50" s="59"/>
      <c r="BN50" s="59"/>
      <c r="BO50" s="59"/>
      <c r="BP50" s="59"/>
      <c r="BQ50" s="54"/>
      <c r="BR50" s="59"/>
      <c r="BS50" s="60"/>
      <c r="BT50" s="60"/>
      <c r="BU50" s="168"/>
      <c r="BV50" s="168"/>
      <c r="BW50" s="177"/>
      <c r="BX50" s="243"/>
      <c r="BY50" s="245" t="s">
        <v>130</v>
      </c>
      <c r="BZ50" s="245">
        <f>AVERAGE(BZ27:BZ47)</f>
        <v>102.26857190476193</v>
      </c>
      <c r="CA50" s="245">
        <f t="shared" ref="CA50:CL50" si="3">AVERAGE(CA27:CA47)</f>
        <v>155.14381</v>
      </c>
      <c r="CB50" s="245">
        <f t="shared" si="3"/>
        <v>108.11761952380955</v>
      </c>
      <c r="CC50" s="245">
        <f t="shared" si="3"/>
        <v>133.34381000000002</v>
      </c>
      <c r="CD50" s="245">
        <f t="shared" si="3"/>
        <v>135080.01571476192</v>
      </c>
      <c r="CE50" s="245">
        <f t="shared" si="3"/>
        <v>2199.4814290476193</v>
      </c>
      <c r="CF50" s="245">
        <f t="shared" si="3"/>
        <v>90.477619523809523</v>
      </c>
      <c r="CG50" s="245">
        <f t="shared" si="3"/>
        <v>96.33952428571429</v>
      </c>
      <c r="CH50" s="245">
        <f t="shared" si="3"/>
        <v>15.338571904761904</v>
      </c>
      <c r="CI50" s="245">
        <f t="shared" si="3"/>
        <v>16.820476666666668</v>
      </c>
      <c r="CJ50" s="245">
        <f t="shared" si="3"/>
        <v>17.887619523809523</v>
      </c>
      <c r="CK50" s="259">
        <f t="shared" si="3"/>
        <v>152.10380999999998</v>
      </c>
      <c r="CL50" s="245">
        <f t="shared" si="3"/>
        <v>100.16285761904763</v>
      </c>
      <c r="CM50" s="152"/>
      <c r="CN50" s="175"/>
      <c r="CO50" s="180"/>
      <c r="CP50" s="180"/>
      <c r="CQ50" s="180"/>
      <c r="CR50" s="180"/>
      <c r="CS50" s="168"/>
      <c r="CT50" s="168"/>
      <c r="CU50" s="60"/>
      <c r="CV50" s="60"/>
      <c r="CW50" s="60"/>
      <c r="CX50" s="180"/>
      <c r="CY50" s="168"/>
      <c r="CZ50" s="168"/>
      <c r="DA50" s="60"/>
      <c r="DB50" s="60"/>
      <c r="DC50" s="60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6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</row>
    <row r="51" spans="1:177" s="53" customFormat="1" ht="15.95" customHeight="1" x14ac:dyDescent="0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4"/>
      <c r="AX51" s="63"/>
      <c r="AY51" s="63"/>
      <c r="AZ51" s="64"/>
      <c r="BA51" s="64"/>
      <c r="BB51" s="63"/>
      <c r="BC51" s="64"/>
      <c r="BD51" s="64"/>
      <c r="BE51" s="63"/>
      <c r="BF51" s="64"/>
      <c r="BG51" s="64"/>
      <c r="BH51" s="63"/>
      <c r="BI51" s="64"/>
      <c r="BJ51" s="64"/>
      <c r="BK51" s="63"/>
      <c r="BL51" s="64"/>
      <c r="BM51" s="64"/>
      <c r="BN51" s="64"/>
      <c r="BO51" s="64"/>
      <c r="BP51" s="64"/>
      <c r="BQ51" s="63"/>
      <c r="BR51" s="64"/>
      <c r="BS51" s="60"/>
      <c r="BT51" s="60"/>
      <c r="BU51" s="168"/>
      <c r="BV51" s="168"/>
      <c r="BW51" s="177"/>
      <c r="BX51" s="243"/>
      <c r="BY51" s="245"/>
      <c r="BZ51" s="245">
        <v>102.26857142857145</v>
      </c>
      <c r="CA51" s="245">
        <v>155.14380952380952</v>
      </c>
      <c r="CB51" s="245">
        <v>108.11761904761906</v>
      </c>
      <c r="CC51" s="245">
        <v>133.34380952380954</v>
      </c>
      <c r="CD51" s="245">
        <v>135080.01571428572</v>
      </c>
      <c r="CE51" s="245">
        <v>2199.4814285714288</v>
      </c>
      <c r="CF51" s="245">
        <v>90.477619047619044</v>
      </c>
      <c r="CG51" s="245">
        <v>96.339523809523811</v>
      </c>
      <c r="CH51" s="245">
        <v>15.338571428571429</v>
      </c>
      <c r="CI51" s="245">
        <v>16.820476190476192</v>
      </c>
      <c r="CJ51" s="245">
        <v>17.887619047619047</v>
      </c>
      <c r="CK51" s="259">
        <v>152.1038095238095</v>
      </c>
      <c r="CL51" s="245">
        <v>100.16285714285715</v>
      </c>
      <c r="CM51" s="245"/>
      <c r="CN51" s="175"/>
      <c r="CO51" s="180"/>
      <c r="CP51" s="180"/>
      <c r="CQ51" s="180"/>
      <c r="CR51" s="180"/>
      <c r="CS51" s="168"/>
      <c r="CT51" s="168"/>
      <c r="CU51" s="60"/>
      <c r="CV51" s="60"/>
      <c r="CW51" s="60"/>
      <c r="CX51" s="180"/>
      <c r="CY51" s="168"/>
      <c r="CZ51" s="168"/>
      <c r="DA51" s="60"/>
      <c r="DB51" s="60"/>
      <c r="DC51" s="60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6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</row>
    <row r="52" spans="1:177" s="53" customFormat="1" ht="15.95" customHeight="1" x14ac:dyDescent="0.25">
      <c r="A52" s="51"/>
      <c r="B52" s="56"/>
      <c r="C52" s="56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6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65"/>
      <c r="AX52" s="51"/>
      <c r="AY52" s="51"/>
      <c r="AZ52" s="65"/>
      <c r="BA52" s="65"/>
      <c r="BB52" s="51"/>
      <c r="BC52" s="65"/>
      <c r="BD52" s="65"/>
      <c r="BE52" s="51"/>
      <c r="BF52" s="65"/>
      <c r="BG52" s="65"/>
      <c r="BH52" s="51"/>
      <c r="BI52" s="65"/>
      <c r="BJ52" s="65"/>
      <c r="BK52" s="51"/>
      <c r="BL52" s="65"/>
      <c r="BM52" s="65"/>
      <c r="BN52" s="65"/>
      <c r="BO52" s="65"/>
      <c r="BP52" s="65"/>
      <c r="BQ52" s="51"/>
      <c r="BR52" s="65"/>
      <c r="BS52" s="51"/>
      <c r="BT52" s="51"/>
      <c r="BU52" s="168"/>
      <c r="BV52" s="168"/>
      <c r="BW52" s="177"/>
      <c r="BX52" s="243"/>
      <c r="BY52" s="245" t="s">
        <v>226</v>
      </c>
      <c r="BZ52" s="245">
        <f>BZ51-BZ50</f>
        <v>-4.7619047904845502E-7</v>
      </c>
      <c r="CA52" s="245">
        <f t="shared" ref="CA52:CL52" si="4">CA51-CA50</f>
        <v>-4.7619047904845502E-7</v>
      </c>
      <c r="CB52" s="245">
        <f t="shared" si="4"/>
        <v>-4.7619049325930973E-7</v>
      </c>
      <c r="CC52" s="245">
        <f t="shared" si="4"/>
        <v>-4.7619047904845502E-7</v>
      </c>
      <c r="CD52" s="245">
        <f t="shared" si="4"/>
        <v>-4.7619687393307686E-7</v>
      </c>
      <c r="CE52" s="245">
        <f t="shared" si="4"/>
        <v>-4.7619050747016445E-7</v>
      </c>
      <c r="CF52" s="245">
        <f t="shared" si="4"/>
        <v>-4.7619047904845502E-7</v>
      </c>
      <c r="CG52" s="245">
        <f t="shared" si="4"/>
        <v>-4.7619047904845502E-7</v>
      </c>
      <c r="CH52" s="245">
        <f t="shared" si="4"/>
        <v>-4.7619047549574134E-7</v>
      </c>
      <c r="CI52" s="245">
        <f t="shared" si="4"/>
        <v>-4.7619047549574134E-7</v>
      </c>
      <c r="CJ52" s="245">
        <f t="shared" si="4"/>
        <v>-4.7619047549574134E-7</v>
      </c>
      <c r="CK52" s="259">
        <f t="shared" si="4"/>
        <v>-4.7619047904845502E-7</v>
      </c>
      <c r="CL52" s="245">
        <f t="shared" si="4"/>
        <v>-4.7619047904845502E-7</v>
      </c>
      <c r="CM52" s="245"/>
      <c r="CN52" s="175"/>
      <c r="CO52" s="180"/>
      <c r="CP52" s="180"/>
      <c r="CQ52" s="180"/>
      <c r="CR52" s="180"/>
      <c r="CS52" s="168"/>
      <c r="CT52" s="168"/>
      <c r="CU52" s="60"/>
      <c r="CV52" s="60"/>
      <c r="CW52" s="60"/>
      <c r="CX52" s="180"/>
      <c r="CY52" s="168"/>
      <c r="CZ52" s="168"/>
      <c r="DA52" s="60"/>
      <c r="DB52" s="60"/>
      <c r="DC52" s="60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6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</row>
    <row r="53" spans="1:177" s="53" customFormat="1" ht="15.95" customHeight="1" x14ac:dyDescent="0.25">
      <c r="A53" s="51"/>
      <c r="B53" s="56"/>
      <c r="C53" s="56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6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65"/>
      <c r="AX53" s="51"/>
      <c r="AY53" s="51"/>
      <c r="AZ53" s="65"/>
      <c r="BA53" s="65"/>
      <c r="BB53" s="51"/>
      <c r="BC53" s="65"/>
      <c r="BD53" s="65"/>
      <c r="BE53" s="51"/>
      <c r="BF53" s="65"/>
      <c r="BG53" s="65"/>
      <c r="BH53" s="51"/>
      <c r="BI53" s="65"/>
      <c r="BJ53" s="65"/>
      <c r="BK53" s="51"/>
      <c r="BL53" s="65"/>
      <c r="BM53" s="65"/>
      <c r="BN53" s="65"/>
      <c r="BO53" s="65"/>
      <c r="BP53" s="65"/>
      <c r="BQ53" s="51"/>
      <c r="BR53" s="65"/>
      <c r="BS53" s="51"/>
      <c r="BT53" s="51"/>
      <c r="BU53" s="25"/>
      <c r="BV53" s="25"/>
      <c r="BW53" s="181"/>
      <c r="BX53" s="248"/>
      <c r="BY53" s="182"/>
      <c r="BZ53" s="182"/>
      <c r="CA53" s="182"/>
      <c r="CB53" s="182"/>
      <c r="CC53" s="182"/>
      <c r="CD53" s="90"/>
      <c r="CE53" s="182"/>
      <c r="CF53" s="182"/>
      <c r="CG53" s="182"/>
      <c r="CH53" s="182"/>
      <c r="CI53" s="182"/>
      <c r="CJ53" s="182"/>
      <c r="CK53" s="255"/>
      <c r="CL53" s="182"/>
      <c r="CM53" s="182"/>
      <c r="CN53" s="183"/>
      <c r="CO53" s="182"/>
      <c r="CP53" s="182"/>
      <c r="CQ53" s="182"/>
      <c r="CR53" s="182"/>
      <c r="CS53" s="19"/>
      <c r="CT53" s="19"/>
      <c r="CU53" s="60"/>
      <c r="CV53" s="60"/>
      <c r="CW53" s="60"/>
      <c r="CX53" s="182"/>
      <c r="CY53" s="19"/>
      <c r="CZ53" s="19"/>
      <c r="DA53" s="60"/>
      <c r="DB53" s="60"/>
      <c r="DC53" s="60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6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</row>
    <row r="54" spans="1:177" s="53" customFormat="1" ht="15.95" customHeight="1" x14ac:dyDescent="0.25">
      <c r="A54" s="51"/>
      <c r="B54" s="56"/>
      <c r="C54" s="56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6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65"/>
      <c r="AX54" s="51"/>
      <c r="AY54" s="51"/>
      <c r="AZ54" s="65"/>
      <c r="BA54" s="65"/>
      <c r="BB54" s="51"/>
      <c r="BC54" s="65"/>
      <c r="BD54" s="65"/>
      <c r="BE54" s="51"/>
      <c r="BF54" s="65"/>
      <c r="BG54" s="65"/>
      <c r="BH54" s="51"/>
      <c r="BI54" s="65"/>
      <c r="BJ54" s="65"/>
      <c r="BK54" s="51"/>
      <c r="BL54" s="65"/>
      <c r="BM54" s="65"/>
      <c r="BN54" s="65"/>
      <c r="BO54" s="65"/>
      <c r="BP54" s="65"/>
      <c r="BQ54" s="51"/>
      <c r="BR54" s="65"/>
      <c r="BS54" s="51"/>
      <c r="BT54" s="51"/>
      <c r="BU54" s="25"/>
      <c r="BV54" s="25"/>
      <c r="BW54" s="181"/>
      <c r="BX54" s="248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255"/>
      <c r="CL54" s="182"/>
      <c r="CM54" s="182"/>
      <c r="CN54" s="183"/>
      <c r="CO54" s="182"/>
      <c r="CP54" s="182"/>
      <c r="CQ54" s="182"/>
      <c r="CR54" s="182"/>
      <c r="CS54" s="19"/>
      <c r="CT54" s="19"/>
      <c r="CU54" s="60"/>
      <c r="CV54" s="60"/>
      <c r="CW54" s="60"/>
      <c r="CX54" s="182"/>
      <c r="CY54" s="19"/>
      <c r="CZ54" s="19"/>
      <c r="DA54" s="60"/>
      <c r="DB54" s="60"/>
      <c r="DC54" s="60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6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</row>
    <row r="55" spans="1:177" ht="15.95" customHeight="1" x14ac:dyDescent="0.25">
      <c r="A55" s="36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18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6"/>
      <c r="AX55" s="25"/>
      <c r="AY55" s="25"/>
      <c r="AZ55" s="26"/>
      <c r="BA55" s="26"/>
      <c r="BB55" s="25"/>
      <c r="BC55" s="26"/>
      <c r="BD55" s="26"/>
      <c r="BE55" s="25"/>
      <c r="BF55" s="26"/>
      <c r="BG55" s="26"/>
      <c r="BH55" s="25"/>
      <c r="BI55" s="26"/>
      <c r="BJ55" s="26"/>
      <c r="BK55" s="25"/>
      <c r="BL55" s="26"/>
      <c r="BM55" s="26"/>
      <c r="BN55" s="26"/>
      <c r="BO55" s="26"/>
      <c r="BP55" s="26"/>
      <c r="BQ55" s="25"/>
      <c r="BR55" s="26"/>
      <c r="BS55" s="25"/>
      <c r="BT55" s="25"/>
      <c r="BU55" s="25"/>
      <c r="BV55" s="25"/>
      <c r="BW55" s="181"/>
      <c r="BX55" s="248"/>
      <c r="CC55" s="182"/>
      <c r="CD55" s="90"/>
      <c r="CN55" s="183"/>
      <c r="CU55" s="47"/>
      <c r="CV55" s="47"/>
      <c r="CW55" s="47"/>
      <c r="DA55" s="47"/>
      <c r="DB55" s="47"/>
      <c r="DC55" s="47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12"/>
    </row>
    <row r="56" spans="1:177" ht="15.95" customHeight="1" x14ac:dyDescent="0.25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18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6"/>
      <c r="AX56" s="25"/>
      <c r="AY56" s="25"/>
      <c r="AZ56" s="26"/>
      <c r="BA56" s="26"/>
      <c r="BB56" s="25"/>
      <c r="BC56" s="26"/>
      <c r="BD56" s="26"/>
      <c r="BE56" s="25"/>
      <c r="BF56" s="26"/>
      <c r="BG56" s="26"/>
      <c r="BH56" s="25"/>
      <c r="BI56" s="26"/>
      <c r="BJ56" s="26"/>
      <c r="BK56" s="25"/>
      <c r="BL56" s="26"/>
      <c r="BM56" s="26"/>
      <c r="BN56" s="26"/>
      <c r="BO56" s="26"/>
      <c r="BP56" s="26"/>
      <c r="BQ56" s="25"/>
      <c r="BR56" s="26"/>
      <c r="BS56" s="25"/>
      <c r="BT56" s="25"/>
      <c r="BU56" s="25"/>
      <c r="BV56" s="25"/>
      <c r="BW56" s="181"/>
      <c r="BX56" s="248"/>
      <c r="CC56" s="182"/>
      <c r="CD56" s="90"/>
      <c r="CN56" s="183"/>
      <c r="CU56" s="47"/>
      <c r="CV56" s="47"/>
      <c r="CW56" s="47"/>
      <c r="DA56" s="47"/>
      <c r="DB56" s="47"/>
      <c r="DC56" s="47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12"/>
    </row>
    <row r="57" spans="1:177" ht="15.95" customHeight="1" x14ac:dyDescent="0.25">
      <c r="A57" s="36"/>
      <c r="B57" s="18"/>
      <c r="C57" s="1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18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6"/>
      <c r="AX57" s="25"/>
      <c r="AY57" s="25"/>
      <c r="AZ57" s="26"/>
      <c r="BA57" s="26"/>
      <c r="BB57" s="25"/>
      <c r="BC57" s="26"/>
      <c r="BD57" s="26"/>
      <c r="BE57" s="25"/>
      <c r="BF57" s="26"/>
      <c r="BG57" s="26"/>
      <c r="BH57" s="25"/>
      <c r="BI57" s="26"/>
      <c r="BJ57" s="26"/>
      <c r="BK57" s="25"/>
      <c r="BL57" s="26"/>
      <c r="BM57" s="26"/>
      <c r="BN57" s="26"/>
      <c r="BO57" s="26"/>
      <c r="BP57" s="26"/>
      <c r="BQ57" s="25"/>
      <c r="BR57" s="26"/>
      <c r="BS57" s="25"/>
      <c r="BT57" s="25"/>
      <c r="BV57" s="20"/>
      <c r="BW57" s="249"/>
      <c r="BX57" s="249"/>
      <c r="BY57" s="249"/>
      <c r="BZ57" s="249"/>
      <c r="CA57" s="249"/>
      <c r="CB57" s="249"/>
      <c r="CC57" s="249"/>
      <c r="CD57" s="249"/>
      <c r="CE57" s="249"/>
      <c r="CF57" s="249"/>
      <c r="CG57" s="249"/>
      <c r="CH57" s="249"/>
      <c r="CI57" s="249"/>
      <c r="CJ57" s="249"/>
      <c r="CK57" s="260"/>
      <c r="CL57" s="249"/>
      <c r="CM57" s="249"/>
      <c r="CN57" s="183"/>
      <c r="CU57" s="47"/>
      <c r="CV57" s="47"/>
      <c r="CW57" s="47"/>
      <c r="DA57" s="47"/>
      <c r="DB57" s="47"/>
      <c r="DC57" s="47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12"/>
    </row>
    <row r="58" spans="1:177" ht="15.95" customHeight="1" x14ac:dyDescent="0.25">
      <c r="A58" s="36"/>
      <c r="B58" s="18"/>
      <c r="C58" s="18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18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6"/>
      <c r="AX58" s="25"/>
      <c r="AY58" s="25"/>
      <c r="AZ58" s="26"/>
      <c r="BA58" s="26"/>
      <c r="BB58" s="25"/>
      <c r="BC58" s="26"/>
      <c r="BD58" s="26"/>
      <c r="BE58" s="25"/>
      <c r="BF58" s="26"/>
      <c r="BG58" s="26"/>
      <c r="BH58" s="25"/>
      <c r="BI58" s="26"/>
      <c r="BJ58" s="26"/>
      <c r="BK58" s="25"/>
      <c r="BL58" s="26"/>
      <c r="BM58" s="26"/>
      <c r="BN58" s="26"/>
      <c r="BO58" s="26"/>
      <c r="BP58" s="26"/>
      <c r="BQ58" s="25"/>
      <c r="BR58" s="26"/>
      <c r="BS58" s="25"/>
      <c r="BT58" s="25"/>
      <c r="BV58" s="20"/>
      <c r="BW58" s="249"/>
      <c r="BX58" s="249"/>
      <c r="BY58" s="249"/>
      <c r="BZ58" s="249"/>
      <c r="CA58" s="249"/>
      <c r="CB58" s="249"/>
      <c r="CC58" s="249"/>
      <c r="CD58" s="249"/>
      <c r="CE58" s="249"/>
      <c r="CF58" s="249"/>
      <c r="CG58" s="249"/>
      <c r="CH58" s="249"/>
      <c r="CI58" s="249"/>
      <c r="CJ58" s="249"/>
      <c r="CK58" s="260"/>
      <c r="CL58" s="249"/>
      <c r="CM58" s="249"/>
      <c r="CN58" s="183"/>
      <c r="CU58" s="47"/>
      <c r="CV58" s="47"/>
      <c r="CW58" s="47"/>
      <c r="DA58" s="47"/>
      <c r="DB58" s="47"/>
      <c r="DC58" s="47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12"/>
    </row>
    <row r="59" spans="1:177" ht="15.9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7"/>
      <c r="R59" s="55"/>
      <c r="S59" s="55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T59" s="20"/>
      <c r="BV59" s="20"/>
      <c r="BW59" s="249"/>
      <c r="BX59" s="249"/>
      <c r="BY59" s="249"/>
      <c r="BZ59" s="249"/>
      <c r="CA59" s="249"/>
      <c r="CB59" s="249"/>
      <c r="CC59" s="249"/>
      <c r="CD59" s="249"/>
      <c r="CE59" s="249"/>
      <c r="CF59" s="249"/>
      <c r="CG59" s="249"/>
      <c r="CH59" s="249"/>
      <c r="CI59" s="249"/>
      <c r="CJ59" s="249"/>
      <c r="CK59" s="260"/>
      <c r="CL59" s="249"/>
      <c r="CM59" s="249"/>
      <c r="CN59" s="183"/>
      <c r="CU59" s="47"/>
      <c r="CV59" s="47"/>
      <c r="CW59" s="47"/>
      <c r="DA59" s="47"/>
      <c r="DB59" s="47"/>
      <c r="DC59" s="47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12"/>
    </row>
    <row r="60" spans="1:177" ht="15.9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57"/>
      <c r="R60" s="55"/>
      <c r="S60" s="55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T60" s="20"/>
      <c r="BV60" s="20"/>
      <c r="BW60" s="249"/>
      <c r="BX60" s="249"/>
      <c r="BY60" s="249"/>
      <c r="BZ60" s="249"/>
      <c r="CA60" s="249"/>
      <c r="CB60" s="249"/>
      <c r="CC60" s="249"/>
      <c r="CD60" s="249"/>
      <c r="CE60" s="249"/>
      <c r="CF60" s="249"/>
      <c r="CG60" s="249"/>
      <c r="CH60" s="249"/>
      <c r="CI60" s="249"/>
      <c r="CJ60" s="249"/>
      <c r="CK60" s="260"/>
      <c r="CL60" s="249"/>
      <c r="CM60" s="249"/>
      <c r="CN60" s="183"/>
      <c r="CU60" s="47"/>
      <c r="CV60" s="47"/>
      <c r="CW60" s="47"/>
      <c r="DA60" s="47"/>
      <c r="DB60" s="47"/>
      <c r="DC60" s="47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12"/>
    </row>
    <row r="61" spans="1:177" ht="15.9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57"/>
      <c r="R61" s="55"/>
      <c r="S61" s="55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T61" s="20"/>
      <c r="BV61" s="20"/>
      <c r="BW61" s="249"/>
      <c r="BX61" s="249"/>
      <c r="BY61" s="249" t="s">
        <v>18</v>
      </c>
      <c r="BZ61" s="249"/>
      <c r="CA61" s="249"/>
      <c r="CB61" s="249"/>
      <c r="CC61" s="249"/>
      <c r="CD61" s="249"/>
      <c r="CE61" s="249"/>
      <c r="CF61" s="249"/>
      <c r="CG61" s="249"/>
      <c r="CH61" s="249"/>
      <c r="CI61" s="249"/>
      <c r="CJ61" s="249"/>
      <c r="CK61" s="260"/>
      <c r="CL61" s="249"/>
      <c r="CM61" s="249" t="s">
        <v>18</v>
      </c>
      <c r="CN61" s="183"/>
      <c r="CU61" s="47"/>
      <c r="CV61" s="47"/>
      <c r="CW61" s="47"/>
      <c r="DA61" s="47"/>
      <c r="DB61" s="47"/>
      <c r="DC61" s="47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12"/>
    </row>
    <row r="62" spans="1:177" ht="15.9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7"/>
      <c r="R62" s="55"/>
      <c r="S62" s="55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T62" s="20"/>
      <c r="BU62" s="254"/>
      <c r="BV62" s="254"/>
      <c r="BW62" s="249"/>
      <c r="BX62" s="249"/>
      <c r="BY62" s="249"/>
      <c r="BZ62" s="183" t="s">
        <v>5</v>
      </c>
      <c r="CA62" s="183" t="s">
        <v>6</v>
      </c>
      <c r="CB62" s="183" t="s">
        <v>7</v>
      </c>
      <c r="CC62" s="183" t="s">
        <v>8</v>
      </c>
      <c r="CD62" s="90" t="s">
        <v>9</v>
      </c>
      <c r="CE62" s="182" t="s">
        <v>10</v>
      </c>
      <c r="CF62" s="182" t="s">
        <v>11</v>
      </c>
      <c r="CG62" s="182" t="s">
        <v>12</v>
      </c>
      <c r="CH62" s="182" t="s">
        <v>13</v>
      </c>
      <c r="CI62" s="182" t="s">
        <v>14</v>
      </c>
      <c r="CJ62" s="182" t="s">
        <v>15</v>
      </c>
      <c r="CK62" s="255" t="s">
        <v>16</v>
      </c>
      <c r="CL62" s="182" t="s">
        <v>17</v>
      </c>
      <c r="CM62" s="249"/>
      <c r="CN62" s="183"/>
      <c r="CU62" s="47"/>
      <c r="CV62" s="47"/>
      <c r="CW62" s="47"/>
      <c r="DA62" s="47"/>
      <c r="DB62" s="47"/>
      <c r="DC62" s="47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12"/>
    </row>
    <row r="63" spans="1:177" ht="15.9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7"/>
      <c r="R63" s="55"/>
      <c r="S63" s="55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T63" s="20"/>
      <c r="BU63" s="47"/>
      <c r="BV63" s="47"/>
      <c r="BW63" s="183"/>
      <c r="BX63" s="243">
        <v>1</v>
      </c>
      <c r="BY63" s="244" t="s">
        <v>229</v>
      </c>
      <c r="BZ63" s="250">
        <v>98.65</v>
      </c>
      <c r="CA63" s="250">
        <v>0.6573</v>
      </c>
      <c r="CB63" s="250">
        <v>0.92969999999999997</v>
      </c>
      <c r="CC63" s="250">
        <v>0.75490000000000002</v>
      </c>
      <c r="CD63" s="250">
        <v>1324.76</v>
      </c>
      <c r="CE63" s="250">
        <v>19.739999999999998</v>
      </c>
      <c r="CF63" s="250">
        <v>1.1136999999999999</v>
      </c>
      <c r="CG63" s="250">
        <v>1.0279</v>
      </c>
      <c r="CH63" s="250">
        <v>6.5519999999999996</v>
      </c>
      <c r="CI63" s="261">
        <v>5.9135</v>
      </c>
      <c r="CJ63" s="250">
        <v>5.6261000000000001</v>
      </c>
      <c r="CK63" s="258">
        <v>0.66081999999999996</v>
      </c>
      <c r="CL63" s="250">
        <v>1</v>
      </c>
      <c r="CM63" s="176"/>
      <c r="CU63" s="47"/>
      <c r="CV63" s="47"/>
      <c r="CW63" s="47"/>
      <c r="DA63" s="47"/>
      <c r="DB63" s="47"/>
      <c r="DC63" s="47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12"/>
    </row>
    <row r="64" spans="1:177" ht="15.95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57"/>
      <c r="R64" s="55"/>
      <c r="S64" s="55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 s="254"/>
      <c r="BT64" s="254"/>
      <c r="BU64" s="47"/>
      <c r="BV64" s="47"/>
      <c r="BW64" s="183"/>
      <c r="BX64" s="243">
        <v>2</v>
      </c>
      <c r="BY64" s="244" t="s">
        <v>230</v>
      </c>
      <c r="BZ64" s="250">
        <v>99.61</v>
      </c>
      <c r="CA64" s="250">
        <v>0.6593</v>
      </c>
      <c r="CB64" s="250">
        <v>0.93630000000000002</v>
      </c>
      <c r="CC64" s="250">
        <v>0.75629999999999997</v>
      </c>
      <c r="CD64" s="250">
        <v>1286.7</v>
      </c>
      <c r="CE64" s="250">
        <v>19.239999999999998</v>
      </c>
      <c r="CF64" s="250">
        <v>1.125</v>
      </c>
      <c r="CG64" s="250">
        <v>1.038</v>
      </c>
      <c r="CH64" s="250">
        <v>6.6242999999999999</v>
      </c>
      <c r="CI64" s="250">
        <v>5.9442000000000004</v>
      </c>
      <c r="CJ64" s="250">
        <v>5.6374000000000004</v>
      </c>
      <c r="CK64" s="258">
        <v>0.66203000000000001</v>
      </c>
      <c r="CL64" s="250">
        <v>1</v>
      </c>
      <c r="CM64" s="176"/>
      <c r="CU64" s="47"/>
      <c r="CV64" s="47"/>
      <c r="CW64" s="47"/>
      <c r="DA64" s="47"/>
      <c r="DB64" s="47"/>
      <c r="DC64" s="47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12"/>
    </row>
    <row r="65" spans="1:177" ht="15.95" customHeight="1" x14ac:dyDescent="0.25">
      <c r="A65" s="32"/>
      <c r="B65" s="11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6"/>
      <c r="AX65" s="6"/>
      <c r="AY65" s="6"/>
      <c r="AZ65" s="16"/>
      <c r="BA65" s="16"/>
      <c r="BB65" s="6"/>
      <c r="BC65" s="16"/>
      <c r="BD65" s="16"/>
      <c r="BE65" s="6"/>
      <c r="BF65" s="16"/>
      <c r="BG65" s="16"/>
      <c r="BH65" s="6"/>
      <c r="BI65" s="16"/>
      <c r="BJ65" s="16"/>
      <c r="BK65" s="6"/>
      <c r="BL65" s="16"/>
      <c r="BM65" s="16"/>
      <c r="BN65" s="16"/>
      <c r="BO65" s="16"/>
      <c r="BP65" s="16"/>
      <c r="BQ65" s="6"/>
      <c r="BR65" s="16"/>
      <c r="BS65" s="47"/>
      <c r="BT65" s="47"/>
      <c r="BU65" s="25"/>
      <c r="BV65" s="18"/>
      <c r="BW65" s="183"/>
      <c r="BX65" s="243">
        <v>3</v>
      </c>
      <c r="BY65" s="244" t="s">
        <v>231</v>
      </c>
      <c r="BZ65" s="250">
        <v>98.35</v>
      </c>
      <c r="CA65" s="250">
        <v>0.65080000000000005</v>
      </c>
      <c r="CB65" s="250">
        <v>0.92830000000000001</v>
      </c>
      <c r="CC65" s="250">
        <v>0.75270000000000004</v>
      </c>
      <c r="CD65" s="250">
        <v>1311.21</v>
      </c>
      <c r="CE65" s="250">
        <v>19.850000000000001</v>
      </c>
      <c r="CF65" s="250">
        <v>1.1228</v>
      </c>
      <c r="CG65" s="250">
        <v>1.0381</v>
      </c>
      <c r="CH65" s="250">
        <v>6.5838000000000001</v>
      </c>
      <c r="CI65" s="250">
        <v>5.9077000000000002</v>
      </c>
      <c r="CJ65" s="250">
        <v>5.6109999999999998</v>
      </c>
      <c r="CK65" s="258">
        <v>0.66324000000000005</v>
      </c>
      <c r="CL65" s="250">
        <v>1</v>
      </c>
      <c r="CM65" s="176"/>
    </row>
    <row r="66" spans="1:177" ht="15.75" x14ac:dyDescent="0.25">
      <c r="A66" s="1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17"/>
      <c r="AX66" s="17"/>
      <c r="AY66" s="17"/>
      <c r="AZ66" s="117"/>
      <c r="BA66" s="117"/>
      <c r="BB66" s="17"/>
      <c r="BC66" s="117"/>
      <c r="BD66" s="117"/>
      <c r="BE66" s="17"/>
      <c r="BF66" s="117"/>
      <c r="BG66" s="117"/>
      <c r="BH66" s="17"/>
      <c r="BI66" s="117"/>
      <c r="BJ66" s="117"/>
      <c r="BK66" s="17"/>
      <c r="BL66" s="117"/>
      <c r="BM66" s="117"/>
      <c r="BN66" s="117"/>
      <c r="BO66" s="117"/>
      <c r="BP66" s="117"/>
      <c r="BQ66" s="17"/>
      <c r="BR66" s="117"/>
      <c r="BS66" s="47"/>
      <c r="BT66" s="47"/>
      <c r="BU66" s="25"/>
      <c r="BV66" s="18"/>
      <c r="BW66" s="183"/>
      <c r="BX66" s="243">
        <v>4</v>
      </c>
      <c r="BY66" s="244" t="s">
        <v>232</v>
      </c>
      <c r="BZ66" s="250">
        <v>98.19</v>
      </c>
      <c r="CA66" s="250">
        <v>0.65059999999999996</v>
      </c>
      <c r="CB66" s="250">
        <v>0.92720000000000002</v>
      </c>
      <c r="CC66" s="250">
        <v>0.75319999999999998</v>
      </c>
      <c r="CD66" s="250">
        <v>1291.56</v>
      </c>
      <c r="CE66" s="250">
        <v>19.68</v>
      </c>
      <c r="CF66" s="250">
        <v>1.111</v>
      </c>
      <c r="CG66" s="250">
        <v>1.0365</v>
      </c>
      <c r="CH66" s="250">
        <v>6.5614999999999997</v>
      </c>
      <c r="CI66" s="250">
        <v>5.9240000000000004</v>
      </c>
      <c r="CJ66" s="250">
        <v>5.6143000000000001</v>
      </c>
      <c r="CK66" s="258">
        <v>0.66027999999999998</v>
      </c>
      <c r="CL66" s="250">
        <v>1</v>
      </c>
      <c r="CM66" s="176"/>
      <c r="CN66" s="189"/>
      <c r="CO66" s="189"/>
      <c r="CP66" s="189"/>
      <c r="CQ66" s="189"/>
      <c r="CR66" s="189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</row>
    <row r="67" spans="1:177" ht="15.75" x14ac:dyDescent="0.25">
      <c r="A67" s="36"/>
      <c r="B67" s="18"/>
      <c r="C67" s="18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18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6"/>
      <c r="AX67" s="25"/>
      <c r="AY67" s="25"/>
      <c r="AZ67" s="26"/>
      <c r="BA67" s="26"/>
      <c r="BB67" s="25"/>
      <c r="BC67" s="26"/>
      <c r="BD67" s="26"/>
      <c r="BE67" s="25"/>
      <c r="BF67" s="26"/>
      <c r="BG67" s="26"/>
      <c r="BH67" s="25"/>
      <c r="BI67" s="26"/>
      <c r="BJ67" s="26"/>
      <c r="BK67" s="25"/>
      <c r="BL67" s="26"/>
      <c r="BM67" s="26"/>
      <c r="BN67" s="26"/>
      <c r="BO67" s="26"/>
      <c r="BP67" s="26"/>
      <c r="BQ67" s="25"/>
      <c r="BR67" s="26"/>
      <c r="BS67" s="25"/>
      <c r="BT67" s="18"/>
      <c r="BU67" s="25"/>
      <c r="BV67" s="18"/>
      <c r="BW67" s="183"/>
      <c r="BX67" s="243">
        <v>5</v>
      </c>
      <c r="BY67" s="244" t="s">
        <v>233</v>
      </c>
      <c r="BZ67" s="250">
        <v>97.1</v>
      </c>
      <c r="CA67" s="250">
        <v>0.6573</v>
      </c>
      <c r="CB67" s="250">
        <v>0.9284</v>
      </c>
      <c r="CC67" s="250">
        <v>0.75349999999999995</v>
      </c>
      <c r="CD67" s="250">
        <v>1275.9100000000001</v>
      </c>
      <c r="CE67" s="250">
        <v>19.23</v>
      </c>
      <c r="CF67" s="250">
        <v>1.1197999999999999</v>
      </c>
      <c r="CG67" s="250">
        <v>1.0425</v>
      </c>
      <c r="CH67" s="250">
        <v>6.5803000000000003</v>
      </c>
      <c r="CI67" s="250">
        <v>5.9330999999999996</v>
      </c>
      <c r="CJ67" s="250">
        <v>5.617</v>
      </c>
      <c r="CK67" s="258">
        <v>0.66</v>
      </c>
      <c r="CL67" s="250">
        <v>1</v>
      </c>
      <c r="CM67" s="176"/>
      <c r="CN67" s="189"/>
      <c r="CO67" s="189"/>
      <c r="CP67" s="189"/>
      <c r="CQ67" s="189"/>
      <c r="CR67" s="189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</row>
    <row r="68" spans="1:177" ht="15.75" x14ac:dyDescent="0.25">
      <c r="A68" s="36"/>
      <c r="B68" s="18"/>
      <c r="C68" s="1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18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6"/>
      <c r="AX68" s="25"/>
      <c r="AY68" s="25"/>
      <c r="AZ68" s="26"/>
      <c r="BA68" s="26"/>
      <c r="BB68" s="25"/>
      <c r="BC68" s="26"/>
      <c r="BD68" s="26"/>
      <c r="BE68" s="25"/>
      <c r="BF68" s="26"/>
      <c r="BG68" s="26"/>
      <c r="BH68" s="25"/>
      <c r="BI68" s="26"/>
      <c r="BJ68" s="26"/>
      <c r="BK68" s="25"/>
      <c r="BL68" s="26"/>
      <c r="BM68" s="26"/>
      <c r="BN68" s="26"/>
      <c r="BO68" s="26"/>
      <c r="BP68" s="26"/>
      <c r="BQ68" s="25"/>
      <c r="BR68" s="26"/>
      <c r="BS68" s="25"/>
      <c r="BT68" s="18"/>
      <c r="BU68" s="25"/>
      <c r="BV68" s="18"/>
      <c r="BW68" s="183"/>
      <c r="BX68" s="243">
        <v>6</v>
      </c>
      <c r="BY68" s="244" t="s">
        <v>234</v>
      </c>
      <c r="BZ68" s="250">
        <v>96.61</v>
      </c>
      <c r="CA68" s="250">
        <v>0.6431</v>
      </c>
      <c r="CB68" s="250">
        <v>0.92010000000000003</v>
      </c>
      <c r="CC68" s="250">
        <v>0.74729999999999996</v>
      </c>
      <c r="CD68" s="250">
        <v>1309.31</v>
      </c>
      <c r="CE68" s="250">
        <v>20.29</v>
      </c>
      <c r="CF68" s="250">
        <v>1.0922000000000001</v>
      </c>
      <c r="CG68" s="250">
        <v>1.0301</v>
      </c>
      <c r="CH68" s="250">
        <v>6.4752000000000001</v>
      </c>
      <c r="CI68" s="250">
        <v>5.8516000000000004</v>
      </c>
      <c r="CJ68" s="250">
        <v>5.5719000000000003</v>
      </c>
      <c r="CK68" s="258">
        <v>0.65668000000000004</v>
      </c>
      <c r="CL68" s="250">
        <v>1</v>
      </c>
      <c r="CM68" s="176"/>
      <c r="CN68" s="189"/>
      <c r="CO68" s="189"/>
      <c r="CP68" s="189"/>
      <c r="CQ68" s="189"/>
      <c r="CR68" s="189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</row>
    <row r="69" spans="1:177" ht="15.75" x14ac:dyDescent="0.25">
      <c r="A69" s="36"/>
      <c r="B69" s="18"/>
      <c r="C69" s="1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18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6"/>
      <c r="AX69" s="25"/>
      <c r="AY69" s="25"/>
      <c r="AZ69" s="26"/>
      <c r="BA69" s="26"/>
      <c r="BB69" s="25"/>
      <c r="BC69" s="26"/>
      <c r="BD69" s="26"/>
      <c r="BE69" s="25"/>
      <c r="BF69" s="26"/>
      <c r="BG69" s="26"/>
      <c r="BH69" s="25"/>
      <c r="BI69" s="26"/>
      <c r="BJ69" s="26"/>
      <c r="BK69" s="25"/>
      <c r="BL69" s="26"/>
      <c r="BM69" s="26"/>
      <c r="BN69" s="26"/>
      <c r="BO69" s="26"/>
      <c r="BP69" s="26"/>
      <c r="BQ69" s="25"/>
      <c r="BR69" s="26"/>
      <c r="BS69" s="25"/>
      <c r="BT69" s="18"/>
      <c r="BU69" s="25"/>
      <c r="BV69" s="18"/>
      <c r="BW69" s="183"/>
      <c r="BX69" s="243">
        <v>7</v>
      </c>
      <c r="BY69" s="244" t="s">
        <v>235</v>
      </c>
      <c r="BZ69" s="250">
        <v>96.72</v>
      </c>
      <c r="CA69" s="250">
        <v>0.64600000000000002</v>
      </c>
      <c r="CB69" s="250">
        <v>0.92659999999999998</v>
      </c>
      <c r="CC69" s="250">
        <v>0.75229999999999997</v>
      </c>
      <c r="CD69" s="250">
        <v>1328.11</v>
      </c>
      <c r="CE69" s="250">
        <v>20.98</v>
      </c>
      <c r="CF69" s="250">
        <v>1.0915999999999999</v>
      </c>
      <c r="CG69" s="250">
        <v>1.0306</v>
      </c>
      <c r="CH69" s="250">
        <v>6.5202</v>
      </c>
      <c r="CI69" s="250">
        <v>5.8689</v>
      </c>
      <c r="CJ69" s="250">
        <v>5.6098999999999997</v>
      </c>
      <c r="CK69" s="258">
        <v>0.65637999999999996</v>
      </c>
      <c r="CL69" s="250">
        <v>1</v>
      </c>
      <c r="CM69" s="176"/>
      <c r="CN69" s="189"/>
      <c r="CO69" s="189"/>
      <c r="CP69" s="189"/>
      <c r="CQ69" s="189"/>
      <c r="CR69" s="189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</row>
    <row r="70" spans="1:177" ht="15.75" x14ac:dyDescent="0.25">
      <c r="A70" s="36"/>
      <c r="B70" s="18"/>
      <c r="C70" s="1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18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6"/>
      <c r="AX70" s="25"/>
      <c r="AY70" s="25"/>
      <c r="AZ70" s="26"/>
      <c r="BA70" s="26"/>
      <c r="BB70" s="25"/>
      <c r="BC70" s="26"/>
      <c r="BD70" s="26"/>
      <c r="BE70" s="25"/>
      <c r="BF70" s="26"/>
      <c r="BG70" s="26"/>
      <c r="BH70" s="25"/>
      <c r="BI70" s="26"/>
      <c r="BJ70" s="26"/>
      <c r="BK70" s="25"/>
      <c r="BL70" s="26"/>
      <c r="BM70" s="26"/>
      <c r="BN70" s="26"/>
      <c r="BO70" s="26"/>
      <c r="BP70" s="26"/>
      <c r="BQ70" s="25"/>
      <c r="BR70" s="26"/>
      <c r="BS70" s="25"/>
      <c r="BT70" s="18"/>
      <c r="BU70" s="25"/>
      <c r="BV70" s="18"/>
      <c r="BW70" s="183"/>
      <c r="BX70" s="243">
        <v>8</v>
      </c>
      <c r="BY70" s="244" t="s">
        <v>236</v>
      </c>
      <c r="BZ70" s="250">
        <v>97.87</v>
      </c>
      <c r="CA70" s="250">
        <v>0.64649999999999996</v>
      </c>
      <c r="CB70" s="250">
        <v>0.92720000000000002</v>
      </c>
      <c r="CC70" s="250">
        <v>0.75129999999999997</v>
      </c>
      <c r="CD70" s="250">
        <v>1333.86</v>
      </c>
      <c r="CE70" s="250">
        <v>21.62</v>
      </c>
      <c r="CF70" s="250">
        <v>1.0943000000000001</v>
      </c>
      <c r="CG70" s="250">
        <v>1.0323</v>
      </c>
      <c r="CH70" s="250">
        <v>6.5114000000000001</v>
      </c>
      <c r="CI70" s="250">
        <v>5.8625999999999996</v>
      </c>
      <c r="CJ70" s="250">
        <v>5.6040999999999999</v>
      </c>
      <c r="CK70" s="258">
        <v>0.65815000000000001</v>
      </c>
      <c r="CL70" s="250">
        <v>1</v>
      </c>
      <c r="CM70" s="176"/>
      <c r="CN70" s="189"/>
      <c r="CO70" s="189"/>
      <c r="CP70" s="189"/>
      <c r="CQ70" s="189"/>
      <c r="CR70" s="189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</row>
    <row r="71" spans="1:177" ht="15.75" x14ac:dyDescent="0.25">
      <c r="A71" s="36"/>
      <c r="B71" s="18"/>
      <c r="C71" s="1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18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6"/>
      <c r="AX71" s="25"/>
      <c r="AY71" s="25"/>
      <c r="AZ71" s="26"/>
      <c r="BA71" s="26"/>
      <c r="BB71" s="25"/>
      <c r="BC71" s="26"/>
      <c r="BD71" s="26"/>
      <c r="BE71" s="25"/>
      <c r="BF71" s="26"/>
      <c r="BG71" s="26"/>
      <c r="BH71" s="25"/>
      <c r="BI71" s="26"/>
      <c r="BJ71" s="26"/>
      <c r="BK71" s="25"/>
      <c r="BL71" s="26"/>
      <c r="BM71" s="26"/>
      <c r="BN71" s="26"/>
      <c r="BO71" s="26"/>
      <c r="BP71" s="26"/>
      <c r="BQ71" s="25"/>
      <c r="BR71" s="26"/>
      <c r="BS71" s="25"/>
      <c r="BT71" s="18"/>
      <c r="BU71" s="25"/>
      <c r="BV71" s="18"/>
      <c r="BW71" s="183"/>
      <c r="BX71" s="243">
        <v>9</v>
      </c>
      <c r="BY71" s="244" t="s">
        <v>237</v>
      </c>
      <c r="BZ71" s="250">
        <v>98.16</v>
      </c>
      <c r="CA71" s="250">
        <v>0.64639999999999997</v>
      </c>
      <c r="CB71" s="250">
        <v>0.93700000000000006</v>
      </c>
      <c r="CC71" s="250">
        <v>0.75480000000000003</v>
      </c>
      <c r="CD71" s="250">
        <v>1324.15</v>
      </c>
      <c r="CE71" s="250">
        <v>21.47</v>
      </c>
      <c r="CF71" s="250">
        <v>1.1001000000000001</v>
      </c>
      <c r="CG71" s="250">
        <v>1.0350999999999999</v>
      </c>
      <c r="CH71" s="250">
        <v>6.5162000000000004</v>
      </c>
      <c r="CI71" s="250">
        <v>5.9019000000000004</v>
      </c>
      <c r="CJ71" s="250">
        <v>5.6292999999999997</v>
      </c>
      <c r="CK71" s="258">
        <v>0.65905999999999998</v>
      </c>
      <c r="CL71" s="250">
        <v>1</v>
      </c>
      <c r="CM71" s="176"/>
      <c r="CN71" s="189"/>
      <c r="CO71" s="189"/>
      <c r="CP71" s="189"/>
      <c r="CQ71" s="189"/>
      <c r="CR71" s="189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</row>
    <row r="72" spans="1:177" ht="15.75" x14ac:dyDescent="0.25">
      <c r="A72" s="36"/>
      <c r="B72" s="18"/>
      <c r="C72" s="1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18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6"/>
      <c r="AX72" s="25"/>
      <c r="AY72" s="25"/>
      <c r="AZ72" s="26"/>
      <c r="BA72" s="26"/>
      <c r="BB72" s="25"/>
      <c r="BC72" s="26"/>
      <c r="BD72" s="26"/>
      <c r="BE72" s="25"/>
      <c r="BF72" s="26"/>
      <c r="BG72" s="26"/>
      <c r="BH72" s="25"/>
      <c r="BI72" s="26"/>
      <c r="BJ72" s="26"/>
      <c r="BK72" s="25"/>
      <c r="BL72" s="26"/>
      <c r="BM72" s="26"/>
      <c r="BN72" s="26"/>
      <c r="BO72" s="26"/>
      <c r="BP72" s="26"/>
      <c r="BQ72" s="25"/>
      <c r="BR72" s="26"/>
      <c r="BS72" s="25"/>
      <c r="BT72" s="18"/>
      <c r="BU72" s="25"/>
      <c r="BV72" s="18"/>
      <c r="BW72" s="183"/>
      <c r="BX72" s="243">
        <v>10</v>
      </c>
      <c r="BY72" s="244" t="s">
        <v>238</v>
      </c>
      <c r="BZ72" s="250">
        <v>97.88</v>
      </c>
      <c r="CA72" s="250">
        <v>0.64170000000000005</v>
      </c>
      <c r="CB72" s="250">
        <v>0.93359999999999999</v>
      </c>
      <c r="CC72" s="250">
        <v>0.75270000000000004</v>
      </c>
      <c r="CD72" s="250">
        <v>1340.02</v>
      </c>
      <c r="CE72" s="250">
        <v>22.11</v>
      </c>
      <c r="CF72" s="250">
        <v>1.0891999999999999</v>
      </c>
      <c r="CG72" s="250">
        <v>1.0303</v>
      </c>
      <c r="CH72" s="250">
        <v>6.4901</v>
      </c>
      <c r="CI72" s="250">
        <v>5.8719999999999999</v>
      </c>
      <c r="CJ72" s="250">
        <v>5.6120000000000001</v>
      </c>
      <c r="CK72" s="258">
        <v>0.65988999999999998</v>
      </c>
      <c r="CL72" s="250">
        <v>1</v>
      </c>
      <c r="CM72" s="176"/>
      <c r="CN72" s="189"/>
      <c r="CO72" s="189"/>
      <c r="CP72" s="189"/>
      <c r="CQ72" s="189"/>
      <c r="CR72" s="189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</row>
    <row r="73" spans="1:177" ht="15.75" x14ac:dyDescent="0.25">
      <c r="A73" s="36"/>
      <c r="B73" s="18"/>
      <c r="C73" s="18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18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6"/>
      <c r="AX73" s="25"/>
      <c r="AY73" s="25"/>
      <c r="AZ73" s="26"/>
      <c r="BA73" s="26"/>
      <c r="BB73" s="25"/>
      <c r="BC73" s="26"/>
      <c r="BD73" s="26"/>
      <c r="BE73" s="25"/>
      <c r="BF73" s="26"/>
      <c r="BG73" s="26"/>
      <c r="BH73" s="25"/>
      <c r="BI73" s="26"/>
      <c r="BJ73" s="26"/>
      <c r="BK73" s="25"/>
      <c r="BL73" s="26"/>
      <c r="BM73" s="26"/>
      <c r="BN73" s="26"/>
      <c r="BO73" s="26"/>
      <c r="BP73" s="26"/>
      <c r="BQ73" s="25"/>
      <c r="BR73" s="26"/>
      <c r="BS73" s="25"/>
      <c r="BT73" s="18"/>
      <c r="BU73" s="25"/>
      <c r="BV73" s="18"/>
      <c r="BW73" s="183"/>
      <c r="BX73" s="243">
        <v>11</v>
      </c>
      <c r="BY73" s="244" t="s">
        <v>239</v>
      </c>
      <c r="BZ73" s="250">
        <v>97.48</v>
      </c>
      <c r="CA73" s="250">
        <v>0.63970000000000005</v>
      </c>
      <c r="CB73" s="250">
        <v>0.92749999999999999</v>
      </c>
      <c r="CC73" s="250">
        <v>0.75019999999999998</v>
      </c>
      <c r="CD73" s="250">
        <v>1361.46</v>
      </c>
      <c r="CE73" s="250">
        <v>22.81</v>
      </c>
      <c r="CF73" s="250">
        <v>1.0921000000000001</v>
      </c>
      <c r="CG73" s="250">
        <v>1.0328999999999999</v>
      </c>
      <c r="CH73" s="250">
        <v>6.5171999999999999</v>
      </c>
      <c r="CI73" s="250">
        <v>5.9120999999999997</v>
      </c>
      <c r="CJ73" s="250">
        <v>5.5936000000000003</v>
      </c>
      <c r="CK73" s="258">
        <v>0.65869999999999995</v>
      </c>
      <c r="CL73" s="250">
        <v>1</v>
      </c>
      <c r="CM73" s="176"/>
      <c r="CN73" s="189"/>
      <c r="CO73" s="189"/>
      <c r="CP73" s="189"/>
      <c r="CQ73" s="189"/>
      <c r="CR73" s="189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</row>
    <row r="74" spans="1:177" ht="15.75" x14ac:dyDescent="0.25">
      <c r="A74" s="36"/>
      <c r="B74" s="118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18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6"/>
      <c r="AX74" s="25"/>
      <c r="AY74" s="25"/>
      <c r="AZ74" s="26"/>
      <c r="BA74" s="26"/>
      <c r="BB74" s="25"/>
      <c r="BC74" s="26"/>
      <c r="BD74" s="26"/>
      <c r="BE74" s="25"/>
      <c r="BF74" s="26"/>
      <c r="BG74" s="26"/>
      <c r="BH74" s="25"/>
      <c r="BI74" s="26"/>
      <c r="BJ74" s="26"/>
      <c r="BK74" s="25"/>
      <c r="BL74" s="26"/>
      <c r="BM74" s="26"/>
      <c r="BN74" s="26"/>
      <c r="BO74" s="26"/>
      <c r="BP74" s="26"/>
      <c r="BQ74" s="25"/>
      <c r="BR74" s="26"/>
      <c r="BS74" s="25"/>
      <c r="BT74" s="18"/>
      <c r="BU74" s="25"/>
      <c r="BV74" s="18"/>
      <c r="BW74" s="183"/>
      <c r="BX74" s="243">
        <v>12</v>
      </c>
      <c r="BY74" s="244" t="s">
        <v>240</v>
      </c>
      <c r="BZ74" s="250">
        <v>97.74</v>
      </c>
      <c r="CA74" s="250">
        <v>0.63890000000000002</v>
      </c>
      <c r="CB74" s="250">
        <v>0.92630000000000001</v>
      </c>
      <c r="CC74" s="250">
        <v>0.74980000000000002</v>
      </c>
      <c r="CD74" s="250">
        <v>1376.74</v>
      </c>
      <c r="CE74" s="250">
        <v>23.31</v>
      </c>
      <c r="CF74" s="250">
        <v>1.0871999999999999</v>
      </c>
      <c r="CG74" s="250">
        <v>1.032</v>
      </c>
      <c r="CH74" s="250">
        <v>6.5206999999999997</v>
      </c>
      <c r="CI74" s="250">
        <v>5.9192</v>
      </c>
      <c r="CJ74" s="250">
        <v>5.5899000000000001</v>
      </c>
      <c r="CK74" s="258">
        <v>0.65703</v>
      </c>
      <c r="CL74" s="250">
        <v>1</v>
      </c>
      <c r="CM74" s="176"/>
      <c r="CN74" s="189"/>
      <c r="CO74" s="189"/>
      <c r="CP74" s="189"/>
      <c r="CQ74" s="189"/>
      <c r="CR74" s="189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</row>
    <row r="75" spans="1:177" ht="15.75" x14ac:dyDescent="0.25">
      <c r="A75" s="36"/>
      <c r="B75" s="118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18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18"/>
      <c r="BU75" s="25"/>
      <c r="BV75" s="18"/>
      <c r="BW75" s="183"/>
      <c r="BX75" s="243">
        <v>13</v>
      </c>
      <c r="BY75" s="244" t="s">
        <v>241</v>
      </c>
      <c r="BZ75" s="250">
        <v>97.44</v>
      </c>
      <c r="CA75" s="250">
        <v>0.63819999999999999</v>
      </c>
      <c r="CB75" s="250">
        <v>0.92010000000000003</v>
      </c>
      <c r="CC75" s="250">
        <v>0.74670000000000003</v>
      </c>
      <c r="CD75" s="250">
        <v>1364.44</v>
      </c>
      <c r="CE75" s="250">
        <v>22.87</v>
      </c>
      <c r="CF75" s="250">
        <v>1.1042000000000001</v>
      </c>
      <c r="CG75" s="250">
        <v>1.0361</v>
      </c>
      <c r="CH75" s="250">
        <v>6.5057999999999998</v>
      </c>
      <c r="CI75" s="250">
        <v>5.9728000000000003</v>
      </c>
      <c r="CJ75" s="250">
        <v>5.5670999999999999</v>
      </c>
      <c r="CK75" s="258">
        <v>0.65690999999999999</v>
      </c>
      <c r="CL75" s="250">
        <v>1</v>
      </c>
      <c r="CM75" s="176"/>
      <c r="CN75" s="189"/>
      <c r="CO75" s="189"/>
      <c r="CP75" s="189"/>
      <c r="CQ75" s="189"/>
      <c r="CR75" s="189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</row>
    <row r="76" spans="1:177" ht="15.75" x14ac:dyDescent="0.25">
      <c r="A76" s="36"/>
      <c r="B76" s="11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18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18"/>
      <c r="BU76" s="25"/>
      <c r="BV76" s="18"/>
      <c r="BW76" s="183"/>
      <c r="BX76" s="243">
        <v>14</v>
      </c>
      <c r="BY76" s="244" t="s">
        <v>242</v>
      </c>
      <c r="BZ76" s="250">
        <v>97.5</v>
      </c>
      <c r="CA76" s="250">
        <v>0.63800000000000001</v>
      </c>
      <c r="CB76" s="250">
        <v>0.91859999999999997</v>
      </c>
      <c r="CC76" s="250">
        <v>0.74650000000000005</v>
      </c>
      <c r="CD76" s="250">
        <v>1360.94</v>
      </c>
      <c r="CE76" s="250">
        <v>22.84</v>
      </c>
      <c r="CF76" s="250">
        <v>1.1097999999999999</v>
      </c>
      <c r="CG76" s="250">
        <v>1.0436000000000001</v>
      </c>
      <c r="CH76" s="250">
        <v>6.5201000000000002</v>
      </c>
      <c r="CI76" s="250">
        <v>6.0090000000000003</v>
      </c>
      <c r="CJ76" s="250">
        <v>5.5682</v>
      </c>
      <c r="CK76" s="258">
        <v>0.65600999999999998</v>
      </c>
      <c r="CL76" s="250">
        <v>1</v>
      </c>
      <c r="CM76" s="176"/>
      <c r="CN76" s="189"/>
      <c r="CO76" s="189"/>
      <c r="CP76" s="189"/>
      <c r="CQ76" s="189"/>
      <c r="CR76" s="189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</row>
    <row r="77" spans="1:177" ht="15.75" x14ac:dyDescent="0.25">
      <c r="A77" s="36"/>
      <c r="B77" s="118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18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18"/>
      <c r="BU77" s="25"/>
      <c r="BV77" s="18"/>
      <c r="BW77" s="183"/>
      <c r="BX77" s="243">
        <v>15</v>
      </c>
      <c r="BY77" s="244" t="s">
        <v>250</v>
      </c>
      <c r="BZ77" s="250">
        <v>98.71</v>
      </c>
      <c r="CA77" s="250">
        <v>0.64229999999999998</v>
      </c>
      <c r="CB77" s="250">
        <v>0.92620000000000002</v>
      </c>
      <c r="CC77" s="250">
        <v>0.75049999999999994</v>
      </c>
      <c r="CD77" s="250">
        <v>1368.7</v>
      </c>
      <c r="CE77" s="250">
        <v>23.11</v>
      </c>
      <c r="CF77" s="250">
        <v>1.1135999999999999</v>
      </c>
      <c r="CG77" s="250">
        <v>1.0495000000000001</v>
      </c>
      <c r="CH77" s="250">
        <v>6.5274000000000001</v>
      </c>
      <c r="CI77" s="250">
        <v>6.0857000000000001</v>
      </c>
      <c r="CJ77" s="250">
        <v>5.5967000000000002</v>
      </c>
      <c r="CK77" s="258">
        <v>0.65603</v>
      </c>
      <c r="CL77" s="250">
        <v>1</v>
      </c>
      <c r="CM77" s="176"/>
      <c r="CN77" s="189"/>
      <c r="CO77" s="189"/>
      <c r="CP77" s="189"/>
      <c r="CQ77" s="189"/>
      <c r="CR77" s="189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</row>
    <row r="78" spans="1:177" ht="15.75" x14ac:dyDescent="0.25">
      <c r="A78" s="36"/>
      <c r="B78" s="118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18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18"/>
      <c r="BU78" s="25"/>
      <c r="BV78" s="18"/>
      <c r="BW78" s="181"/>
      <c r="BX78" s="243">
        <v>16</v>
      </c>
      <c r="BY78" s="244" t="s">
        <v>244</v>
      </c>
      <c r="BZ78" s="250">
        <v>98.92</v>
      </c>
      <c r="CA78" s="250">
        <v>0.64019999999999999</v>
      </c>
      <c r="CB78" s="250">
        <v>0.92379999999999995</v>
      </c>
      <c r="CC78" s="250">
        <v>0.74809999999999999</v>
      </c>
      <c r="CD78" s="250">
        <v>1375.2</v>
      </c>
      <c r="CE78" s="250">
        <v>23.08</v>
      </c>
      <c r="CF78" s="250">
        <v>1.1115999999999999</v>
      </c>
      <c r="CG78" s="250">
        <v>1.0561</v>
      </c>
      <c r="CH78" s="250">
        <v>6.5292000000000003</v>
      </c>
      <c r="CI78" s="250">
        <v>6.0685000000000002</v>
      </c>
      <c r="CJ78" s="250">
        <v>5.5785</v>
      </c>
      <c r="CK78" s="258">
        <v>0.65849000000000002</v>
      </c>
      <c r="CL78" s="250">
        <v>1</v>
      </c>
      <c r="CM78" s="176"/>
      <c r="CN78" s="189"/>
      <c r="CO78" s="189"/>
      <c r="CP78" s="189"/>
      <c r="CQ78" s="189"/>
      <c r="CR78" s="189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</row>
    <row r="79" spans="1:177" ht="15.75" x14ac:dyDescent="0.25">
      <c r="A79" s="36"/>
      <c r="B79" s="11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18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18"/>
      <c r="BU79" s="25"/>
      <c r="BV79" s="18"/>
      <c r="BW79" s="181"/>
      <c r="BX79" s="243">
        <v>17</v>
      </c>
      <c r="BY79" s="244" t="s">
        <v>245</v>
      </c>
      <c r="BZ79" s="250">
        <v>98.55</v>
      </c>
      <c r="CA79" s="250">
        <v>0.64190000000000003</v>
      </c>
      <c r="CB79" s="250">
        <v>0.92310000000000003</v>
      </c>
      <c r="CC79" s="250">
        <v>0.74780000000000002</v>
      </c>
      <c r="CD79" s="250">
        <v>1396.11</v>
      </c>
      <c r="CE79" s="250">
        <v>24.06</v>
      </c>
      <c r="CF79" s="250">
        <v>1.1085</v>
      </c>
      <c r="CG79" s="250">
        <v>1.0519000000000001</v>
      </c>
      <c r="CH79" s="250">
        <v>6.5160999999999998</v>
      </c>
      <c r="CI79" s="250">
        <v>6.0422000000000002</v>
      </c>
      <c r="CJ79" s="250">
        <v>5.5761000000000003</v>
      </c>
      <c r="CK79" s="258">
        <v>0.65771000000000002</v>
      </c>
      <c r="CL79" s="250">
        <v>1</v>
      </c>
      <c r="CM79" s="176"/>
      <c r="CN79" s="189"/>
      <c r="CO79" s="189"/>
      <c r="CP79" s="189"/>
      <c r="CQ79" s="189"/>
      <c r="CR79" s="189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</row>
    <row r="80" spans="1:177" ht="15.75" x14ac:dyDescent="0.25">
      <c r="A80" s="36"/>
      <c r="B80" s="11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18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18"/>
      <c r="BU80" s="25"/>
      <c r="BV80" s="18"/>
      <c r="BW80" s="181"/>
      <c r="BX80" s="243">
        <v>18</v>
      </c>
      <c r="BY80" s="244" t="s">
        <v>246</v>
      </c>
      <c r="BZ80" s="250">
        <v>97.81</v>
      </c>
      <c r="CA80" s="250">
        <v>0.64470000000000005</v>
      </c>
      <c r="CB80" s="250">
        <v>0.92220000000000002</v>
      </c>
      <c r="CC80" s="250">
        <v>0.74970000000000003</v>
      </c>
      <c r="CD80" s="250">
        <v>1410.96</v>
      </c>
      <c r="CE80" s="250">
        <v>24.27</v>
      </c>
      <c r="CF80" s="250">
        <v>1.1175999999999999</v>
      </c>
      <c r="CG80" s="250">
        <v>1.0521</v>
      </c>
      <c r="CH80" s="250">
        <v>6.5210999999999997</v>
      </c>
      <c r="CI80" s="250">
        <v>6.0534999999999997</v>
      </c>
      <c r="CJ80" s="250">
        <v>5.5911999999999997</v>
      </c>
      <c r="CK80" s="258">
        <v>0.65749000000000002</v>
      </c>
      <c r="CL80" s="250">
        <v>1</v>
      </c>
      <c r="CM80" s="176"/>
      <c r="CN80" s="189"/>
      <c r="CO80" s="189"/>
      <c r="CP80" s="189"/>
      <c r="CQ80" s="189"/>
      <c r="CR80" s="189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</row>
    <row r="81" spans="1:177" ht="15.75" x14ac:dyDescent="0.25">
      <c r="A81" s="36"/>
      <c r="B81" s="1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18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18"/>
      <c r="BX81" s="243">
        <v>19</v>
      </c>
      <c r="BY81" s="244" t="s">
        <v>247</v>
      </c>
      <c r="BZ81" s="250">
        <v>97.4</v>
      </c>
      <c r="CA81" s="250">
        <v>0.64529999999999998</v>
      </c>
      <c r="CB81" s="250">
        <v>0.91879999999999995</v>
      </c>
      <c r="CC81" s="250">
        <v>0.74780000000000002</v>
      </c>
      <c r="CD81" s="250">
        <v>1425.5</v>
      </c>
      <c r="CE81" s="250">
        <v>24.75</v>
      </c>
      <c r="CF81" s="250">
        <v>1.1194</v>
      </c>
      <c r="CG81" s="250">
        <v>1.0495000000000001</v>
      </c>
      <c r="CH81" s="250">
        <v>6.4851000000000001</v>
      </c>
      <c r="CI81" s="250">
        <v>6.0190999999999999</v>
      </c>
      <c r="CJ81" s="250">
        <v>5.5773999999999999</v>
      </c>
      <c r="CK81" s="258">
        <v>0.65771999999999997</v>
      </c>
      <c r="CL81" s="250">
        <v>1</v>
      </c>
      <c r="CM81" s="176"/>
      <c r="CN81" s="189"/>
      <c r="CO81" s="189"/>
      <c r="CP81" s="189"/>
      <c r="CQ81" s="189"/>
      <c r="CR81" s="189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</row>
    <row r="82" spans="1:177" ht="15.75" x14ac:dyDescent="0.25">
      <c r="A82" s="36"/>
      <c r="B82" s="118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18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18"/>
      <c r="BX82" s="243">
        <v>20</v>
      </c>
      <c r="BY82" s="244" t="s">
        <v>248</v>
      </c>
      <c r="BZ82" s="250">
        <v>98.19</v>
      </c>
      <c r="CA82" s="250">
        <v>0.64500000000000002</v>
      </c>
      <c r="CB82" s="250">
        <v>0.92759999999999998</v>
      </c>
      <c r="CC82" s="250">
        <v>0.75390000000000001</v>
      </c>
      <c r="CD82" s="250">
        <v>1407.46</v>
      </c>
      <c r="CE82" s="250">
        <v>23.92</v>
      </c>
      <c r="CF82" s="250">
        <v>1.1192</v>
      </c>
      <c r="CG82" s="250">
        <v>1.0499000000000001</v>
      </c>
      <c r="CH82" s="250">
        <v>6.5536000000000003</v>
      </c>
      <c r="CI82" s="250">
        <v>6.0559000000000003</v>
      </c>
      <c r="CJ82" s="250">
        <v>5.6227</v>
      </c>
      <c r="CK82" s="258">
        <v>0.65764</v>
      </c>
      <c r="CL82" s="250">
        <v>1</v>
      </c>
      <c r="CM82" s="176"/>
      <c r="CU82" s="20"/>
      <c r="CV82" s="20"/>
      <c r="CW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</row>
    <row r="83" spans="1:177" ht="15" x14ac:dyDescent="0.2">
      <c r="BX83" s="243">
        <v>21</v>
      </c>
      <c r="BY83" s="244" t="s">
        <v>249</v>
      </c>
      <c r="BZ83" s="250">
        <v>1.0000000000000001E-5</v>
      </c>
      <c r="CA83" s="250">
        <v>1.0000000000000001E-5</v>
      </c>
      <c r="CB83" s="250">
        <v>1.0000000000000001E-5</v>
      </c>
      <c r="CC83" s="250">
        <v>1.0000000000000001E-5</v>
      </c>
      <c r="CD83" s="250">
        <v>1.0000000000000001E-5</v>
      </c>
      <c r="CE83" s="250">
        <v>1.0000000000000001E-5</v>
      </c>
      <c r="CF83" s="250">
        <v>1.0000000000000001E-5</v>
      </c>
      <c r="CG83" s="250">
        <v>1.0000000000000001E-5</v>
      </c>
      <c r="CH83" s="250">
        <v>1.0000000000000001E-5</v>
      </c>
      <c r="CI83" s="250">
        <v>1.0000000000000001E-5</v>
      </c>
      <c r="CJ83" s="250">
        <v>1.0000000000000001E-5</v>
      </c>
      <c r="CK83" s="258">
        <v>1.0000000000000001E-5</v>
      </c>
      <c r="CL83" s="250">
        <v>1.0000000000000001E-5</v>
      </c>
      <c r="CM83" s="176"/>
      <c r="CU83" s="20"/>
      <c r="CV83" s="20"/>
      <c r="CW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</row>
    <row r="84" spans="1:177" ht="15.75" x14ac:dyDescent="0.25">
      <c r="BV84" s="51"/>
      <c r="BW84" s="101"/>
      <c r="BX84" s="175"/>
      <c r="BY84" s="176"/>
      <c r="BZ84" s="250"/>
      <c r="CA84" s="250"/>
      <c r="CB84" s="250"/>
      <c r="CC84" s="250"/>
      <c r="CD84" s="250"/>
      <c r="CE84" s="250"/>
      <c r="CF84" s="250"/>
      <c r="CG84" s="250"/>
      <c r="CH84" s="250"/>
      <c r="CI84" s="250"/>
      <c r="CJ84" s="250"/>
      <c r="CK84" s="258"/>
      <c r="CL84" s="250"/>
      <c r="CM84" s="176"/>
      <c r="CN84" s="100"/>
      <c r="CO84" s="100"/>
      <c r="CP84" s="100"/>
      <c r="CQ84" s="100"/>
      <c r="CR84" s="100"/>
      <c r="CS84" s="60"/>
      <c r="CT84" s="60"/>
      <c r="CU84" s="20"/>
      <c r="CV84" s="20"/>
      <c r="CW84" s="20"/>
      <c r="CX84" s="100"/>
      <c r="CY84" s="60"/>
      <c r="CZ84" s="6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</row>
    <row r="85" spans="1:177" ht="15" x14ac:dyDescent="0.2">
      <c r="BU85" s="168"/>
      <c r="BV85" s="168"/>
      <c r="BW85" s="177"/>
      <c r="BX85" s="175"/>
      <c r="BY85" s="176"/>
      <c r="BZ85" s="251"/>
      <c r="CA85" s="251"/>
      <c r="CB85" s="251"/>
      <c r="CC85" s="251"/>
      <c r="CD85" s="251"/>
      <c r="CE85" s="251"/>
      <c r="CF85" s="251"/>
      <c r="CG85" s="251"/>
      <c r="CH85" s="251"/>
      <c r="CI85" s="251"/>
      <c r="CJ85" s="251"/>
      <c r="CK85" s="259"/>
      <c r="CL85" s="251"/>
      <c r="CM85" s="176"/>
      <c r="CN85" s="175"/>
      <c r="CO85" s="180"/>
      <c r="CP85" s="180"/>
      <c r="CQ85" s="180"/>
      <c r="CR85" s="180"/>
      <c r="CS85" s="168"/>
      <c r="CT85" s="168"/>
      <c r="CU85" s="20"/>
      <c r="CV85" s="20"/>
      <c r="CW85" s="20"/>
      <c r="CX85" s="180"/>
      <c r="CY85" s="168"/>
      <c r="CZ85" s="168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</row>
    <row r="86" spans="1:177" ht="15.75" x14ac:dyDescent="0.25">
      <c r="BX86" s="187"/>
      <c r="BY86" s="183" t="s">
        <v>227</v>
      </c>
      <c r="BZ86" s="250">
        <f>AVERAGE(BZ63:BZ83)</f>
        <v>93.28000047619048</v>
      </c>
      <c r="CA86" s="250">
        <f t="shared" ref="CA86:CL86" si="5">AVERAGE(CA63:CA83)</f>
        <v>0.61491476190476191</v>
      </c>
      <c r="CB86" s="250">
        <f t="shared" si="5"/>
        <v>0.88231476190476177</v>
      </c>
      <c r="CC86" s="250">
        <f t="shared" si="5"/>
        <v>0.7152385714285715</v>
      </c>
      <c r="CD86" s="250">
        <f t="shared" si="5"/>
        <v>1284.4333338095237</v>
      </c>
      <c r="CE86" s="250">
        <f t="shared" si="5"/>
        <v>20.915714761904759</v>
      </c>
      <c r="CF86" s="250">
        <f t="shared" si="5"/>
        <v>1.0544242857142854</v>
      </c>
      <c r="CG86" s="250">
        <f t="shared" si="5"/>
        <v>0.99023857142857152</v>
      </c>
      <c r="CH86" s="250">
        <f t="shared" si="5"/>
        <v>6.2195861904761909</v>
      </c>
      <c r="CI86" s="250">
        <f t="shared" si="5"/>
        <v>5.6722623809523807</v>
      </c>
      <c r="CJ86" s="250">
        <f t="shared" si="5"/>
        <v>5.3330671428571428</v>
      </c>
      <c r="CK86" s="258">
        <f t="shared" si="5"/>
        <v>0.62715571428571426</v>
      </c>
      <c r="CL86" s="250">
        <f t="shared" si="5"/>
        <v>0.9523814285714286</v>
      </c>
      <c r="CM86" s="183"/>
      <c r="CU86" s="20"/>
      <c r="CV86" s="20"/>
      <c r="CW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</row>
    <row r="87" spans="1:177" ht="15.75" x14ac:dyDescent="0.25">
      <c r="BV87" s="51"/>
      <c r="BW87" s="101"/>
      <c r="BX87" s="100"/>
      <c r="BY87" s="101"/>
      <c r="BZ87" s="252">
        <v>93.28</v>
      </c>
      <c r="CA87" s="252">
        <v>0.61491428571428575</v>
      </c>
      <c r="CB87" s="252">
        <v>0.88231428571428561</v>
      </c>
      <c r="CC87" s="252">
        <v>0.71523809523809534</v>
      </c>
      <c r="CD87" s="252">
        <v>1284.4333333333332</v>
      </c>
      <c r="CE87" s="252">
        <v>20.915714285714284</v>
      </c>
      <c r="CF87" s="252">
        <v>1.0544238095238092</v>
      </c>
      <c r="CG87" s="252">
        <v>0.99023809523809536</v>
      </c>
      <c r="CH87" s="252">
        <v>6.2195857142857145</v>
      </c>
      <c r="CI87" s="252">
        <v>5.6722619047619043</v>
      </c>
      <c r="CJ87" s="252">
        <v>5.3330666666666664</v>
      </c>
      <c r="CK87" s="255">
        <v>0.6271552380952381</v>
      </c>
      <c r="CL87" s="252">
        <v>0.95238095238095233</v>
      </c>
      <c r="CM87" s="101"/>
      <c r="CN87" s="100"/>
      <c r="CO87" s="100"/>
      <c r="CP87" s="100"/>
      <c r="CQ87" s="100"/>
      <c r="CR87" s="100"/>
      <c r="CS87" s="60"/>
      <c r="CT87" s="60"/>
      <c r="CU87" s="20"/>
      <c r="CV87" s="20"/>
      <c r="CW87" s="20"/>
      <c r="CX87" s="100"/>
      <c r="CY87" s="60"/>
      <c r="CZ87" s="6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</row>
    <row r="88" spans="1:177" x14ac:dyDescent="0.2">
      <c r="BZ88" s="182">
        <f>BZ87-BZ86</f>
        <v>-4.7619047904845502E-7</v>
      </c>
      <c r="CA88" s="182">
        <f t="shared" ref="CA88:CL88" si="6">CA87-CA86</f>
        <v>-4.7619047616187515E-7</v>
      </c>
      <c r="CB88" s="182">
        <f t="shared" si="6"/>
        <v>-4.7619047616187515E-7</v>
      </c>
      <c r="CC88" s="182">
        <f t="shared" si="6"/>
        <v>-4.7619047616187515E-7</v>
      </c>
      <c r="CD88" s="182">
        <f t="shared" si="6"/>
        <v>-4.7619050747016445E-7</v>
      </c>
      <c r="CE88" s="182">
        <f t="shared" si="6"/>
        <v>-4.7619047549574134E-7</v>
      </c>
      <c r="CF88" s="182">
        <f t="shared" si="6"/>
        <v>-4.7619047616187515E-7</v>
      </c>
      <c r="CG88" s="182">
        <f t="shared" si="6"/>
        <v>-4.7619047616187515E-7</v>
      </c>
      <c r="CH88" s="182">
        <f t="shared" si="6"/>
        <v>-4.7619047638391976E-7</v>
      </c>
      <c r="CI88" s="182">
        <f t="shared" si="6"/>
        <v>-4.7619047638391976E-7</v>
      </c>
      <c r="CJ88" s="182">
        <f t="shared" si="6"/>
        <v>-4.7619047638391976E-7</v>
      </c>
      <c r="CK88" s="255">
        <f t="shared" si="6"/>
        <v>-4.7619047616187515E-7</v>
      </c>
      <c r="CL88" s="182">
        <f t="shared" si="6"/>
        <v>-4.7619047627289746E-7</v>
      </c>
      <c r="CU88" s="20"/>
      <c r="CV88" s="20"/>
      <c r="CW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</row>
    <row r="89" spans="1:177" ht="15.75" x14ac:dyDescent="0.25">
      <c r="BU89" s="25"/>
      <c r="BV89" s="25"/>
      <c r="BW89" s="181"/>
      <c r="BX89" s="187"/>
      <c r="BY89" s="181"/>
      <c r="BZ89" s="181"/>
      <c r="CA89" s="181"/>
      <c r="CB89" s="181"/>
      <c r="CC89" s="181"/>
      <c r="CD89" s="181"/>
      <c r="CE89" s="181"/>
      <c r="CF89" s="181"/>
      <c r="CG89" s="181"/>
      <c r="CH89" s="181"/>
      <c r="CI89" s="181"/>
      <c r="CJ89" s="181"/>
      <c r="CK89" s="262"/>
      <c r="CL89" s="181"/>
      <c r="CM89" s="181"/>
      <c r="CN89" s="183"/>
      <c r="CU89" s="20"/>
      <c r="CV89" s="20"/>
      <c r="CW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</row>
    <row r="90" spans="1:177" x14ac:dyDescent="0.2">
      <c r="CU90" s="20"/>
      <c r="CV90" s="20"/>
      <c r="CW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</row>
    <row r="96" spans="1:177" x14ac:dyDescent="0.2">
      <c r="BY96" s="182" t="s">
        <v>73</v>
      </c>
      <c r="BZ96" s="182" t="s">
        <v>74</v>
      </c>
      <c r="CA96" s="182" t="s">
        <v>75</v>
      </c>
      <c r="CB96" s="182" t="s">
        <v>76</v>
      </c>
      <c r="CC96" s="90" t="s">
        <v>77</v>
      </c>
      <c r="CD96" s="182" t="s">
        <v>78</v>
      </c>
      <c r="CE96" s="182" t="s">
        <v>79</v>
      </c>
      <c r="CF96" s="182" t="s">
        <v>80</v>
      </c>
      <c r="CG96" s="182" t="s">
        <v>81</v>
      </c>
      <c r="CH96" s="182" t="s">
        <v>82</v>
      </c>
      <c r="CI96" s="182" t="s">
        <v>83</v>
      </c>
      <c r="CJ96" s="182" t="s">
        <v>85</v>
      </c>
      <c r="CM96" s="182" t="s">
        <v>73</v>
      </c>
      <c r="CU96" s="20"/>
      <c r="CV96" s="20"/>
      <c r="CW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</row>
    <row r="97" spans="1:177" x14ac:dyDescent="0.2">
      <c r="BX97" s="182" t="s">
        <v>203</v>
      </c>
      <c r="BY97" s="182">
        <v>99.59</v>
      </c>
      <c r="BZ97" s="189">
        <v>0.65649999999999997</v>
      </c>
      <c r="CA97" s="189">
        <v>0.94510000000000005</v>
      </c>
      <c r="CB97" s="189">
        <v>0.76629999999999998</v>
      </c>
      <c r="CC97" s="189">
        <v>1243.5999999999999</v>
      </c>
      <c r="CD97" s="189">
        <v>19.73</v>
      </c>
      <c r="CE97" s="189">
        <v>1.0886</v>
      </c>
      <c r="CF97" s="189">
        <v>1.0509999999999999</v>
      </c>
      <c r="CG97" s="189">
        <v>6.6639999999999997</v>
      </c>
      <c r="CH97" s="189">
        <v>6.0643000000000002</v>
      </c>
      <c r="CI97" s="189">
        <v>5.7145999999999999</v>
      </c>
      <c r="CJ97" s="189">
        <v>0.66491</v>
      </c>
      <c r="CK97" s="256"/>
      <c r="CL97" s="189"/>
      <c r="CM97" s="182">
        <v>97.22</v>
      </c>
      <c r="CU97" s="20"/>
      <c r="CV97" s="20"/>
      <c r="CW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</row>
    <row r="98" spans="1:177" x14ac:dyDescent="0.2">
      <c r="A98" s="20"/>
      <c r="B98" s="20"/>
      <c r="Q98" s="20"/>
      <c r="BT98" s="20"/>
      <c r="BV98" s="20"/>
      <c r="BW98" s="189"/>
      <c r="BX98" s="182" t="s">
        <v>204</v>
      </c>
      <c r="BY98" s="182">
        <v>99.68</v>
      </c>
      <c r="BZ98" s="189">
        <v>0.6583</v>
      </c>
      <c r="CA98" s="189">
        <v>0.9476</v>
      </c>
      <c r="CB98" s="189">
        <v>0.76790000000000003</v>
      </c>
      <c r="CC98" s="189">
        <v>1259.0999999999999</v>
      </c>
      <c r="CD98" s="189">
        <v>19.649999999999999</v>
      </c>
      <c r="CE98" s="189">
        <v>1.0886</v>
      </c>
      <c r="CF98" s="189">
        <v>1.0508999999999999</v>
      </c>
      <c r="CG98" s="189">
        <v>6.6860999999999997</v>
      </c>
      <c r="CH98" s="189">
        <v>6.1001000000000003</v>
      </c>
      <c r="CI98" s="189">
        <v>5.7271999999999998</v>
      </c>
      <c r="CJ98" s="189">
        <v>0.66569</v>
      </c>
      <c r="CK98" s="256"/>
      <c r="CL98" s="189"/>
      <c r="CM98" s="182">
        <v>98.14</v>
      </c>
      <c r="CN98" s="189"/>
      <c r="CO98" s="189"/>
      <c r="CP98" s="189"/>
      <c r="CQ98" s="189"/>
      <c r="CR98" s="189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</row>
    <row r="99" spans="1:177" x14ac:dyDescent="0.2">
      <c r="A99" s="20"/>
      <c r="B99" s="20"/>
      <c r="Q99" s="20"/>
      <c r="BT99" s="20"/>
      <c r="BV99" s="20"/>
      <c r="BW99" s="189"/>
      <c r="BX99" s="182" t="s">
        <v>205</v>
      </c>
      <c r="BY99" s="182">
        <v>99.77</v>
      </c>
      <c r="BZ99" s="189">
        <v>0.65680000000000005</v>
      </c>
      <c r="CA99" s="189">
        <v>0.94969999999999999</v>
      </c>
      <c r="CB99" s="189">
        <v>0.77210000000000001</v>
      </c>
      <c r="CC99" s="189">
        <v>1245.96</v>
      </c>
      <c r="CD99" s="189">
        <v>19.48</v>
      </c>
      <c r="CE99" s="189">
        <v>1.1016999999999999</v>
      </c>
      <c r="CF99" s="189">
        <v>1.0533999999999999</v>
      </c>
      <c r="CG99" s="189">
        <v>6.7222</v>
      </c>
      <c r="CH99" s="189">
        <v>6.0938999999999997</v>
      </c>
      <c r="CI99" s="189">
        <v>5.758</v>
      </c>
      <c r="CJ99" s="189">
        <v>0.66618999999999995</v>
      </c>
      <c r="CK99" s="256"/>
      <c r="CL99" s="189"/>
      <c r="CM99" s="182">
        <v>99.3</v>
      </c>
      <c r="CN99" s="189"/>
      <c r="CO99" s="189"/>
      <c r="CP99" s="189"/>
      <c r="CQ99" s="189"/>
      <c r="CR99" s="189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</row>
    <row r="100" spans="1:177" x14ac:dyDescent="0.2">
      <c r="A100" s="20"/>
      <c r="B100" s="20"/>
      <c r="Q100" s="20"/>
      <c r="BT100" s="20"/>
      <c r="BV100" s="20"/>
      <c r="BW100" s="189"/>
      <c r="BX100" s="182" t="s">
        <v>206</v>
      </c>
      <c r="BY100" s="182">
        <v>99.67</v>
      </c>
      <c r="BZ100" s="189">
        <v>0.65600000000000003</v>
      </c>
      <c r="CA100" s="189">
        <v>0.94810000000000005</v>
      </c>
      <c r="CB100" s="189">
        <v>0.76919999999999999</v>
      </c>
      <c r="CC100" s="189">
        <v>1249.26</v>
      </c>
      <c r="CD100" s="189">
        <v>19.57</v>
      </c>
      <c r="CE100" s="189">
        <v>1.0945</v>
      </c>
      <c r="CF100" s="189">
        <v>1.0511999999999999</v>
      </c>
      <c r="CG100" s="189">
        <v>6.6940999999999997</v>
      </c>
      <c r="CH100" s="189">
        <v>6.0910000000000002</v>
      </c>
      <c r="CI100" s="189">
        <v>5.7366999999999999</v>
      </c>
      <c r="CJ100" s="189">
        <v>0.66715999999999998</v>
      </c>
      <c r="CK100" s="256"/>
      <c r="CL100" s="189"/>
      <c r="CM100" s="182">
        <v>99.12</v>
      </c>
      <c r="CN100" s="189"/>
      <c r="CO100" s="189"/>
      <c r="CP100" s="189"/>
      <c r="CQ100" s="189"/>
      <c r="CR100" s="189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</row>
    <row r="101" spans="1:177" x14ac:dyDescent="0.2">
      <c r="A101" s="20"/>
      <c r="B101" s="20"/>
      <c r="Q101" s="20"/>
      <c r="BT101" s="20"/>
      <c r="BV101" s="20"/>
      <c r="BW101" s="189"/>
      <c r="BX101" s="182" t="s">
        <v>207</v>
      </c>
      <c r="BY101" s="182">
        <v>100</v>
      </c>
      <c r="BZ101" s="189">
        <v>0.66759999999999997</v>
      </c>
      <c r="CA101" s="189">
        <v>0.95899999999999996</v>
      </c>
      <c r="CB101" s="189">
        <v>0.77659999999999996</v>
      </c>
      <c r="CC101" s="189">
        <v>1234.1099999999999</v>
      </c>
      <c r="CD101" s="189">
        <v>19.14</v>
      </c>
      <c r="CE101" s="189">
        <v>1.0915999999999999</v>
      </c>
      <c r="CF101" s="189">
        <v>1.0528999999999999</v>
      </c>
      <c r="CG101" s="189">
        <v>6.7262000000000004</v>
      </c>
      <c r="CH101" s="189">
        <v>6.1559999999999997</v>
      </c>
      <c r="CI101" s="189">
        <v>5.7904999999999998</v>
      </c>
      <c r="CJ101" s="189">
        <v>0.66715999999999998</v>
      </c>
      <c r="CK101" s="256"/>
      <c r="CL101" s="189"/>
      <c r="CM101" s="182">
        <v>98.86</v>
      </c>
      <c r="CN101" s="189"/>
      <c r="CO101" s="189"/>
      <c r="CP101" s="189"/>
      <c r="CQ101" s="189"/>
      <c r="CR101" s="189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</row>
    <row r="102" spans="1:177" x14ac:dyDescent="0.2">
      <c r="A102" s="20"/>
      <c r="B102" s="20"/>
      <c r="Q102" s="20"/>
      <c r="BT102" s="20"/>
      <c r="BV102" s="20"/>
      <c r="BW102" s="189"/>
      <c r="BX102" s="182" t="s">
        <v>208</v>
      </c>
      <c r="BY102" s="182">
        <v>101.27</v>
      </c>
      <c r="BZ102" s="189">
        <v>0.6714</v>
      </c>
      <c r="CA102" s="189">
        <v>0.96389999999999998</v>
      </c>
      <c r="CB102" s="189">
        <v>0.77849999999999997</v>
      </c>
      <c r="CC102" s="189">
        <v>1225.4100000000001</v>
      </c>
      <c r="CD102" s="189">
        <v>18.940000000000001</v>
      </c>
      <c r="CE102" s="189">
        <v>1.1020000000000001</v>
      </c>
      <c r="CF102" s="189">
        <v>1.0561</v>
      </c>
      <c r="CG102" s="189">
        <v>6.8459000000000003</v>
      </c>
      <c r="CH102" s="189">
        <v>6.2263999999999999</v>
      </c>
      <c r="CI102" s="189">
        <v>5.8064999999999998</v>
      </c>
      <c r="CJ102" s="189">
        <v>0.66715999999999998</v>
      </c>
      <c r="CK102" s="256"/>
      <c r="CL102" s="189"/>
      <c r="CM102" s="182">
        <v>98.69</v>
      </c>
      <c r="CN102" s="189"/>
      <c r="CO102" s="189"/>
      <c r="CP102" s="189"/>
      <c r="CQ102" s="189"/>
      <c r="CR102" s="189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</row>
    <row r="103" spans="1:177" x14ac:dyDescent="0.2">
      <c r="A103" s="20"/>
      <c r="B103" s="20"/>
      <c r="Q103" s="20"/>
      <c r="BT103" s="20"/>
      <c r="BV103" s="20"/>
      <c r="BW103" s="189"/>
      <c r="BX103" s="182" t="s">
        <v>209</v>
      </c>
      <c r="BY103" s="182">
        <v>101.22</v>
      </c>
      <c r="BZ103" s="189">
        <v>0.67179999999999995</v>
      </c>
      <c r="CA103" s="189">
        <v>0.96650000000000003</v>
      </c>
      <c r="CB103" s="189">
        <v>0.77680000000000005</v>
      </c>
      <c r="CC103" s="189">
        <v>1252.71</v>
      </c>
      <c r="CD103" s="189">
        <v>19.260000000000002</v>
      </c>
      <c r="CE103" s="189">
        <v>1.0915999999999999</v>
      </c>
      <c r="CF103" s="189">
        <v>1.0548</v>
      </c>
      <c r="CG103" s="189">
        <v>6.7659000000000002</v>
      </c>
      <c r="CH103" s="189">
        <v>6.1242999999999999</v>
      </c>
      <c r="CI103" s="189">
        <v>5.7934999999999999</v>
      </c>
      <c r="CJ103" s="189">
        <v>0.67171999999999998</v>
      </c>
      <c r="CK103" s="256"/>
      <c r="CL103" s="189"/>
      <c r="CM103" s="182">
        <v>101.3</v>
      </c>
      <c r="CN103" s="189"/>
      <c r="CO103" s="189"/>
      <c r="CP103" s="189"/>
      <c r="CQ103" s="189"/>
      <c r="CR103" s="189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</row>
    <row r="104" spans="1:177" x14ac:dyDescent="0.2">
      <c r="A104" s="20"/>
      <c r="B104" s="20"/>
      <c r="Q104" s="20"/>
      <c r="BT104" s="20"/>
      <c r="BV104" s="20"/>
      <c r="BW104" s="189"/>
      <c r="BX104" s="182" t="s">
        <v>210</v>
      </c>
      <c r="BY104" s="182">
        <v>100.09</v>
      </c>
      <c r="BZ104" s="189">
        <v>0.6714</v>
      </c>
      <c r="CA104" s="189">
        <v>0.96889999999999998</v>
      </c>
      <c r="CB104" s="189">
        <v>0.78039999999999998</v>
      </c>
      <c r="CC104" s="189">
        <v>1253.3</v>
      </c>
      <c r="CD104" s="189">
        <v>19.18</v>
      </c>
      <c r="CE104" s="189">
        <v>1.0865</v>
      </c>
      <c r="CF104" s="189">
        <v>1.0512999999999999</v>
      </c>
      <c r="CG104" s="189">
        <v>6.7755999999999998</v>
      </c>
      <c r="CH104" s="189">
        <v>6.1177999999999999</v>
      </c>
      <c r="CI104" s="189">
        <v>5.8178000000000001</v>
      </c>
      <c r="CJ104" s="189">
        <v>0.67179999999999995</v>
      </c>
      <c r="CK104" s="256"/>
      <c r="CL104" s="189"/>
      <c r="CM104" s="182">
        <v>101.62</v>
      </c>
      <c r="CN104" s="189"/>
      <c r="CO104" s="189"/>
      <c r="CP104" s="189"/>
      <c r="CQ104" s="189"/>
      <c r="CR104" s="189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</row>
    <row r="105" spans="1:177" x14ac:dyDescent="0.2">
      <c r="A105" s="20"/>
      <c r="B105" s="20"/>
      <c r="Q105" s="20"/>
      <c r="BT105" s="20"/>
      <c r="BV105" s="20"/>
      <c r="BW105" s="189"/>
      <c r="BX105" s="182" t="s">
        <v>211</v>
      </c>
      <c r="BY105" s="182">
        <v>99.31</v>
      </c>
      <c r="BZ105" s="189">
        <v>0.66269999999999996</v>
      </c>
      <c r="CA105" s="189">
        <v>0.95079999999999998</v>
      </c>
      <c r="CB105" s="189">
        <v>0.76670000000000005</v>
      </c>
      <c r="CC105" s="189">
        <v>1282.3900000000001</v>
      </c>
      <c r="CD105" s="189">
        <v>19.91</v>
      </c>
      <c r="CE105" s="189">
        <v>1.0851</v>
      </c>
      <c r="CF105" s="189">
        <v>1.0382</v>
      </c>
      <c r="CG105" s="189">
        <v>6.67</v>
      </c>
      <c r="CH105" s="189">
        <v>6.0800999999999998</v>
      </c>
      <c r="CI105" s="189">
        <v>5.7145000000000001</v>
      </c>
      <c r="CJ105" s="189">
        <v>0.67183000000000004</v>
      </c>
      <c r="CK105" s="256"/>
      <c r="CL105" s="189"/>
      <c r="CM105" s="182">
        <v>101.45</v>
      </c>
      <c r="CN105" s="189"/>
      <c r="CO105" s="189"/>
      <c r="CP105" s="189"/>
      <c r="CQ105" s="189"/>
      <c r="CR105" s="189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</row>
    <row r="106" spans="1:177" x14ac:dyDescent="0.2">
      <c r="A106" s="20"/>
      <c r="B106" s="20"/>
      <c r="Q106" s="20"/>
      <c r="BT106" s="20"/>
      <c r="BV106" s="20"/>
      <c r="BW106" s="189"/>
      <c r="BX106" s="182" t="s">
        <v>212</v>
      </c>
      <c r="BY106" s="182">
        <v>99.12</v>
      </c>
      <c r="BZ106" s="189">
        <v>0.66139999999999999</v>
      </c>
      <c r="CA106" s="189">
        <v>0.94979999999999998</v>
      </c>
      <c r="CB106" s="189">
        <v>0.76639999999999997</v>
      </c>
      <c r="CC106" s="189">
        <v>1275.8</v>
      </c>
      <c r="CD106" s="189">
        <v>19.78</v>
      </c>
      <c r="CE106" s="189">
        <v>1.0952</v>
      </c>
      <c r="CF106" s="189">
        <v>1.0368999999999999</v>
      </c>
      <c r="CG106" s="189">
        <v>6.6676000000000002</v>
      </c>
      <c r="CH106" s="189">
        <v>6.0476999999999999</v>
      </c>
      <c r="CI106" s="189">
        <v>5.7149000000000001</v>
      </c>
      <c r="CJ106" s="189">
        <v>0.66585000000000005</v>
      </c>
      <c r="CK106" s="256"/>
      <c r="CL106" s="189"/>
      <c r="CM106" s="182">
        <v>102.35</v>
      </c>
      <c r="CN106" s="189"/>
      <c r="CO106" s="189"/>
      <c r="CP106" s="189"/>
      <c r="CQ106" s="189"/>
      <c r="CR106" s="189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</row>
    <row r="107" spans="1:177" x14ac:dyDescent="0.2">
      <c r="A107" s="20"/>
      <c r="B107" s="20"/>
      <c r="Q107" s="20"/>
      <c r="BT107" s="20"/>
      <c r="BV107" s="20"/>
      <c r="BW107" s="189"/>
      <c r="BX107" s="182" t="s">
        <v>213</v>
      </c>
      <c r="BY107" s="182">
        <v>99.74</v>
      </c>
      <c r="BZ107" s="189">
        <v>0.66400000000000003</v>
      </c>
      <c r="CA107" s="189">
        <v>0.95020000000000004</v>
      </c>
      <c r="CB107" s="189">
        <v>0.76729999999999998</v>
      </c>
      <c r="CC107" s="189">
        <v>1282.8599999999999</v>
      </c>
      <c r="CD107" s="189">
        <v>19.850000000000001</v>
      </c>
      <c r="CE107" s="189">
        <v>1.1007</v>
      </c>
      <c r="CF107" s="189">
        <v>1.0418000000000001</v>
      </c>
      <c r="CG107" s="189">
        <v>6.6768999999999998</v>
      </c>
      <c r="CH107" s="189">
        <v>6.0754000000000001</v>
      </c>
      <c r="CI107" s="189">
        <v>5.7214999999999998</v>
      </c>
      <c r="CJ107" s="189">
        <v>0.66612000000000005</v>
      </c>
      <c r="CK107" s="256"/>
      <c r="CL107" s="189"/>
      <c r="CM107" s="182">
        <v>102.59</v>
      </c>
      <c r="CN107" s="189"/>
      <c r="CO107" s="189"/>
      <c r="CP107" s="189"/>
      <c r="CQ107" s="189"/>
      <c r="CR107" s="189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</row>
    <row r="108" spans="1:177" x14ac:dyDescent="0.2">
      <c r="A108" s="20"/>
      <c r="B108" s="20"/>
      <c r="Q108" s="20"/>
      <c r="BT108" s="20"/>
      <c r="BV108" s="20"/>
      <c r="BW108" s="189"/>
      <c r="BX108" s="182" t="s">
        <v>214</v>
      </c>
      <c r="BY108" s="182">
        <v>99.62</v>
      </c>
      <c r="BZ108" s="182">
        <v>0.66339999999999999</v>
      </c>
      <c r="CA108" s="182">
        <v>0.94640000000000002</v>
      </c>
      <c r="CB108" s="182">
        <v>0.76439999999999997</v>
      </c>
      <c r="CC108" s="90">
        <v>1286.3900000000001</v>
      </c>
      <c r="CD108" s="182">
        <v>19.86</v>
      </c>
      <c r="CE108" s="182">
        <v>1.0847</v>
      </c>
      <c r="CF108" s="182">
        <v>1.0424</v>
      </c>
      <c r="CG108" s="182">
        <v>6.6547999999999998</v>
      </c>
      <c r="CH108" s="182">
        <v>6.0414000000000003</v>
      </c>
      <c r="CI108" s="182">
        <v>5.6997</v>
      </c>
      <c r="CJ108" s="182">
        <v>0.66718</v>
      </c>
      <c r="CM108" s="182">
        <v>102.35</v>
      </c>
      <c r="CN108" s="189"/>
      <c r="CO108" s="189"/>
      <c r="CP108" s="189"/>
      <c r="CQ108" s="189"/>
      <c r="CR108" s="189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</row>
    <row r="109" spans="1:177" x14ac:dyDescent="0.2">
      <c r="A109" s="20"/>
      <c r="B109" s="20"/>
      <c r="Q109" s="20"/>
      <c r="BT109" s="20"/>
      <c r="BV109" s="20"/>
      <c r="BW109" s="189"/>
      <c r="BX109" s="182" t="s">
        <v>215</v>
      </c>
      <c r="BY109" s="182">
        <v>99.56</v>
      </c>
      <c r="BZ109" s="189">
        <v>0.65769999999999995</v>
      </c>
      <c r="CA109" s="189">
        <v>0.93779999999999997</v>
      </c>
      <c r="CB109" s="189">
        <v>0.76060000000000005</v>
      </c>
      <c r="CC109" s="189">
        <v>1286.5</v>
      </c>
      <c r="CD109" s="189">
        <v>19.8</v>
      </c>
      <c r="CE109" s="189">
        <v>1.0859000000000001</v>
      </c>
      <c r="CF109" s="189">
        <v>1.3919999999999999</v>
      </c>
      <c r="CG109" s="189">
        <v>6.5895999999999999</v>
      </c>
      <c r="CH109" s="189">
        <v>5.9912000000000001</v>
      </c>
      <c r="CI109" s="189">
        <v>5.6704999999999997</v>
      </c>
      <c r="CJ109" s="189">
        <v>0.66485000000000005</v>
      </c>
      <c r="CK109" s="256"/>
      <c r="CL109" s="189"/>
      <c r="CM109" s="182">
        <v>102.55</v>
      </c>
      <c r="CN109" s="189"/>
      <c r="CO109" s="189"/>
      <c r="CP109" s="189"/>
      <c r="CQ109" s="189"/>
      <c r="CR109" s="189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</row>
    <row r="110" spans="1:177" x14ac:dyDescent="0.2">
      <c r="A110" s="20"/>
      <c r="B110" s="20"/>
      <c r="Q110" s="20"/>
      <c r="BT110" s="20"/>
      <c r="BV110" s="20"/>
      <c r="BW110" s="189"/>
      <c r="BX110" s="182" t="s">
        <v>216</v>
      </c>
      <c r="BY110" s="182">
        <v>100.06</v>
      </c>
      <c r="BZ110" s="189">
        <v>0.65749999999999997</v>
      </c>
      <c r="CA110" s="189">
        <v>0.94240000000000002</v>
      </c>
      <c r="CB110" s="189">
        <v>0.76239999999999997</v>
      </c>
      <c r="CC110" s="189">
        <v>1280.4100000000001</v>
      </c>
      <c r="CD110" s="189">
        <v>19.38</v>
      </c>
      <c r="CE110" s="189">
        <v>1.091</v>
      </c>
      <c r="CF110" s="189">
        <v>1.042</v>
      </c>
      <c r="CG110" s="189">
        <v>6.5679999999999996</v>
      </c>
      <c r="CH110" s="189">
        <v>5.9813000000000001</v>
      </c>
      <c r="CI110" s="189">
        <v>5.6840999999999999</v>
      </c>
      <c r="CJ110" s="189">
        <v>0.66381000000000001</v>
      </c>
      <c r="CK110" s="256"/>
      <c r="CL110" s="189"/>
      <c r="CM110" s="182">
        <v>102.66</v>
      </c>
      <c r="CN110" s="189"/>
      <c r="CO110" s="189"/>
      <c r="CP110" s="189"/>
      <c r="CQ110" s="189"/>
      <c r="CR110" s="189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</row>
    <row r="111" spans="1:177" x14ac:dyDescent="0.2">
      <c r="A111" s="20"/>
      <c r="B111" s="20"/>
      <c r="Q111" s="20"/>
      <c r="BT111" s="20"/>
      <c r="BV111" s="20"/>
      <c r="BW111" s="189"/>
      <c r="BX111" s="182" t="s">
        <v>217</v>
      </c>
      <c r="BY111" s="182">
        <v>100.45</v>
      </c>
      <c r="BZ111" s="189">
        <v>0.65590000000000004</v>
      </c>
      <c r="CA111" s="189">
        <v>0.94369999999999998</v>
      </c>
      <c r="CB111" s="189">
        <v>0.76329999999999998</v>
      </c>
      <c r="CC111" s="189">
        <v>1286.6099999999999</v>
      </c>
      <c r="CD111" s="189">
        <v>19.32</v>
      </c>
      <c r="CE111" s="189">
        <v>1.091</v>
      </c>
      <c r="CF111" s="189">
        <v>1.038</v>
      </c>
      <c r="CG111" s="189">
        <v>6.5639000000000003</v>
      </c>
      <c r="CH111" s="189">
        <v>5.9950000000000001</v>
      </c>
      <c r="CI111" s="189">
        <v>5.6910999999999996</v>
      </c>
      <c r="CJ111" s="189">
        <v>0.66493000000000002</v>
      </c>
      <c r="CK111" s="256"/>
      <c r="CL111" s="189"/>
      <c r="CM111" s="182">
        <v>102.82</v>
      </c>
      <c r="CN111" s="189"/>
      <c r="CO111" s="189"/>
      <c r="CP111" s="189"/>
      <c r="CQ111" s="189"/>
      <c r="CR111" s="189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</row>
    <row r="112" spans="1:177" x14ac:dyDescent="0.2">
      <c r="A112" s="20"/>
      <c r="B112" s="20"/>
      <c r="Q112" s="20"/>
      <c r="BT112" s="20"/>
      <c r="BV112" s="20"/>
      <c r="BW112" s="189"/>
      <c r="BX112" s="182" t="s">
        <v>218</v>
      </c>
      <c r="BY112" s="182">
        <v>100.01</v>
      </c>
      <c r="BZ112" s="189">
        <v>0.6542</v>
      </c>
      <c r="CA112" s="189">
        <v>0.93930000000000002</v>
      </c>
      <c r="CB112" s="189">
        <v>0.75980000000000003</v>
      </c>
      <c r="CC112" s="189">
        <v>1315</v>
      </c>
      <c r="CD112" s="189">
        <v>19.850000000000001</v>
      </c>
      <c r="CE112" s="189">
        <v>1.0880000000000001</v>
      </c>
      <c r="CF112" s="189">
        <v>1.0351999999999999</v>
      </c>
      <c r="CG112" s="189">
        <v>6.5110000000000001</v>
      </c>
      <c r="CH112" s="189">
        <v>5.9537000000000004</v>
      </c>
      <c r="CI112" s="189">
        <v>5.6653000000000002</v>
      </c>
      <c r="CJ112" s="189">
        <v>0.66466999999999998</v>
      </c>
      <c r="CK112" s="256"/>
      <c r="CL112" s="189"/>
      <c r="CM112" s="182">
        <v>101.33</v>
      </c>
      <c r="CN112" s="189"/>
      <c r="CO112" s="189"/>
      <c r="CP112" s="189"/>
      <c r="CQ112" s="189"/>
      <c r="CR112" s="189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</row>
    <row r="113" spans="1:177" x14ac:dyDescent="0.2">
      <c r="A113" s="20"/>
      <c r="B113" s="20"/>
      <c r="Q113" s="20"/>
      <c r="BT113" s="20"/>
      <c r="BV113" s="20"/>
      <c r="BW113" s="189"/>
      <c r="BX113" s="182" t="s">
        <v>219</v>
      </c>
      <c r="BY113" s="182">
        <v>99.82</v>
      </c>
      <c r="BZ113" s="189">
        <v>0.65180000000000005</v>
      </c>
      <c r="CA113" s="189">
        <v>0.93869999999999998</v>
      </c>
      <c r="CB113" s="189">
        <v>0.75900000000000001</v>
      </c>
      <c r="CC113" s="189">
        <v>1327.06</v>
      </c>
      <c r="CD113" s="189">
        <v>20.16</v>
      </c>
      <c r="CE113" s="189">
        <v>1.0819000000000001</v>
      </c>
      <c r="CF113" s="189">
        <v>1.034</v>
      </c>
      <c r="CG113" s="189">
        <v>6.4687000000000001</v>
      </c>
      <c r="CH113" s="189">
        <v>5.9269999999999996</v>
      </c>
      <c r="CI113" s="189">
        <v>5.6593</v>
      </c>
      <c r="CJ113" s="189">
        <v>0.66273000000000004</v>
      </c>
      <c r="CK113" s="256"/>
      <c r="CL113" s="189"/>
      <c r="CM113" s="182">
        <v>101.63</v>
      </c>
      <c r="CN113" s="189"/>
      <c r="CO113" s="189"/>
      <c r="CP113" s="189"/>
      <c r="CQ113" s="189"/>
      <c r="CR113" s="189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</row>
    <row r="114" spans="1:177" x14ac:dyDescent="0.2">
      <c r="A114" s="20"/>
      <c r="B114" s="20"/>
      <c r="Q114" s="20"/>
      <c r="BT114" s="20"/>
      <c r="BV114" s="20"/>
      <c r="BW114" s="189"/>
      <c r="BX114" s="182" t="s">
        <v>220</v>
      </c>
      <c r="BY114" s="182">
        <v>100.07</v>
      </c>
      <c r="BZ114" s="189">
        <v>0.65110000000000001</v>
      </c>
      <c r="CA114" s="189">
        <v>0.93559999999999999</v>
      </c>
      <c r="CB114" s="189">
        <v>0.75549999999999995</v>
      </c>
      <c r="CC114" s="189">
        <v>1339.21</v>
      </c>
      <c r="CD114" s="189">
        <v>20.32</v>
      </c>
      <c r="CE114" s="189">
        <v>1.0857000000000001</v>
      </c>
      <c r="CF114" s="189">
        <v>1.0295000000000001</v>
      </c>
      <c r="CG114" s="189">
        <v>6.4531999999999998</v>
      </c>
      <c r="CH114" s="189">
        <v>5.8792</v>
      </c>
      <c r="CI114" s="189">
        <v>5.6334999999999997</v>
      </c>
      <c r="CJ114" s="189">
        <v>0.66291</v>
      </c>
      <c r="CK114" s="256"/>
      <c r="CL114" s="189"/>
      <c r="CM114" s="182">
        <v>100.77</v>
      </c>
      <c r="CN114" s="189"/>
      <c r="CO114" s="189"/>
      <c r="CP114" s="189"/>
      <c r="CQ114" s="189"/>
      <c r="CR114" s="189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</row>
    <row r="115" spans="1:177" x14ac:dyDescent="0.2">
      <c r="A115" s="20"/>
      <c r="B115" s="20"/>
      <c r="Q115" s="20"/>
      <c r="BT115" s="20"/>
      <c r="BV115" s="20"/>
      <c r="BW115" s="189"/>
      <c r="BX115" s="182" t="s">
        <v>221</v>
      </c>
      <c r="BY115" s="182">
        <v>99.89</v>
      </c>
      <c r="BZ115" s="189">
        <v>0.65369999999999995</v>
      </c>
      <c r="CA115" s="189">
        <v>0.93779999999999997</v>
      </c>
      <c r="CB115" s="189">
        <v>0.75839999999999996</v>
      </c>
      <c r="CC115" s="189">
        <v>1312.71</v>
      </c>
      <c r="CD115" s="189">
        <v>19.88</v>
      </c>
      <c r="CE115" s="189">
        <v>1.0925</v>
      </c>
      <c r="CF115" s="189">
        <v>1.0299</v>
      </c>
      <c r="CG115" s="189">
        <v>6.5137999999999998</v>
      </c>
      <c r="CH115" s="189">
        <v>5.9265999999999996</v>
      </c>
      <c r="CI115" s="189">
        <v>5.6544999999999996</v>
      </c>
      <c r="CJ115" s="189">
        <v>0.66171999999999997</v>
      </c>
      <c r="CK115" s="256"/>
      <c r="CL115" s="189"/>
      <c r="CM115" s="182">
        <v>102.05</v>
      </c>
      <c r="CN115" s="189"/>
      <c r="CO115" s="189"/>
      <c r="CP115" s="189"/>
      <c r="CQ115" s="189"/>
      <c r="CR115" s="189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</row>
    <row r="116" spans="1:177" x14ac:dyDescent="0.2">
      <c r="A116" s="20"/>
      <c r="B116" s="20"/>
      <c r="Q116" s="20"/>
      <c r="BT116" s="20"/>
      <c r="BV116" s="20"/>
      <c r="BW116" s="189"/>
      <c r="BX116" s="182" t="s">
        <v>222</v>
      </c>
      <c r="BY116" s="182">
        <v>98.64</v>
      </c>
      <c r="BZ116" s="189">
        <v>0.64949999999999997</v>
      </c>
      <c r="CA116" s="189">
        <v>0.92869999999999997</v>
      </c>
      <c r="CB116" s="189">
        <v>0.75260000000000005</v>
      </c>
      <c r="CC116" s="189">
        <v>1328.49</v>
      </c>
      <c r="CD116" s="189">
        <v>20.09</v>
      </c>
      <c r="CE116" s="189">
        <v>1.0770999999999999</v>
      </c>
      <c r="CF116" s="189">
        <v>1.0262</v>
      </c>
      <c r="CG116" s="189">
        <v>6.4581</v>
      </c>
      <c r="CH116" s="189">
        <v>5.8983999999999996</v>
      </c>
      <c r="CI116" s="189">
        <v>5.6097000000000001</v>
      </c>
      <c r="CJ116" s="189">
        <v>0.66263000000000005</v>
      </c>
      <c r="CK116" s="256"/>
      <c r="CL116" s="189"/>
      <c r="CM116" s="182">
        <v>101.77</v>
      </c>
      <c r="CN116" s="189"/>
      <c r="CO116" s="189"/>
      <c r="CP116" s="189"/>
      <c r="CQ116" s="189"/>
      <c r="CR116" s="189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</row>
    <row r="117" spans="1:177" x14ac:dyDescent="0.2">
      <c r="A117" s="20"/>
      <c r="B117" s="20"/>
      <c r="Q117" s="20"/>
      <c r="BT117" s="20"/>
      <c r="BV117" s="20"/>
      <c r="BW117" s="189"/>
      <c r="BZ117" s="189"/>
      <c r="CA117" s="189"/>
      <c r="CB117" s="189"/>
      <c r="CC117" s="189"/>
      <c r="CD117" s="189"/>
      <c r="CE117" s="189"/>
      <c r="CF117" s="189"/>
      <c r="CG117" s="189"/>
      <c r="CH117" s="189"/>
      <c r="CI117" s="189"/>
      <c r="CJ117" s="189"/>
      <c r="CK117" s="256"/>
      <c r="CL117" s="189"/>
      <c r="CN117" s="189"/>
      <c r="CO117" s="189"/>
      <c r="CP117" s="189"/>
      <c r="CQ117" s="189"/>
      <c r="CR117" s="189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</row>
    <row r="118" spans="1:177" x14ac:dyDescent="0.2">
      <c r="A118" s="20"/>
      <c r="B118" s="20"/>
      <c r="Q118" s="20"/>
      <c r="BT118" s="20"/>
      <c r="BV118" s="20"/>
      <c r="BW118" s="189"/>
      <c r="BZ118" s="189"/>
      <c r="CA118" s="189"/>
      <c r="CB118" s="189"/>
      <c r="CC118" s="189"/>
      <c r="CD118" s="189"/>
      <c r="CE118" s="189"/>
      <c r="CF118" s="189"/>
      <c r="CG118" s="189"/>
      <c r="CH118" s="189"/>
      <c r="CI118" s="189"/>
      <c r="CJ118" s="189"/>
      <c r="CK118" s="256"/>
      <c r="CL118" s="189"/>
      <c r="CN118" s="189"/>
      <c r="CO118" s="189"/>
      <c r="CP118" s="189"/>
      <c r="CQ118" s="189"/>
      <c r="CR118" s="189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</row>
    <row r="119" spans="1:177" x14ac:dyDescent="0.2">
      <c r="A119" s="20"/>
      <c r="B119" s="20"/>
      <c r="Q119" s="20"/>
      <c r="BT119" s="20"/>
      <c r="BV119" s="20"/>
      <c r="BW119" s="189"/>
      <c r="BZ119" s="189"/>
      <c r="CA119" s="189"/>
      <c r="CB119" s="189"/>
      <c r="CC119" s="189"/>
      <c r="CD119" s="189"/>
      <c r="CE119" s="189"/>
      <c r="CF119" s="189"/>
      <c r="CG119" s="189"/>
      <c r="CH119" s="189"/>
      <c r="CI119" s="189"/>
      <c r="CJ119" s="189"/>
      <c r="CK119" s="256"/>
      <c r="CL119" s="189"/>
      <c r="CN119" s="189"/>
      <c r="CO119" s="189"/>
      <c r="CP119" s="189"/>
      <c r="CQ119" s="189"/>
      <c r="CR119" s="189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</row>
    <row r="120" spans="1:177" x14ac:dyDescent="0.2">
      <c r="A120" s="20"/>
      <c r="B120" s="20"/>
      <c r="Q120" s="20"/>
      <c r="BT120" s="20"/>
      <c r="BV120" s="20"/>
      <c r="BW120" s="189"/>
      <c r="BY120" s="182" t="s">
        <v>131</v>
      </c>
      <c r="BZ120" s="182" t="s">
        <v>73</v>
      </c>
      <c r="CA120" s="182" t="s">
        <v>74</v>
      </c>
      <c r="CB120" s="182" t="s">
        <v>75</v>
      </c>
      <c r="CC120" s="182" t="s">
        <v>76</v>
      </c>
      <c r="CD120" s="182" t="s">
        <v>77</v>
      </c>
      <c r="CE120" s="182" t="s">
        <v>78</v>
      </c>
      <c r="CF120" s="182" t="s">
        <v>79</v>
      </c>
      <c r="CG120" s="182" t="s">
        <v>80</v>
      </c>
      <c r="CH120" s="182" t="s">
        <v>81</v>
      </c>
      <c r="CI120" s="182" t="s">
        <v>82</v>
      </c>
      <c r="CJ120" s="182" t="s">
        <v>83</v>
      </c>
      <c r="CK120" s="255" t="s">
        <v>84</v>
      </c>
      <c r="CL120" s="182" t="s">
        <v>85</v>
      </c>
      <c r="CM120" s="182" t="s">
        <v>131</v>
      </c>
      <c r="CN120" s="189"/>
      <c r="CO120" s="189"/>
      <c r="CP120" s="189"/>
      <c r="CQ120" s="189"/>
      <c r="CR120" s="189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</row>
    <row r="121" spans="1:177" x14ac:dyDescent="0.2">
      <c r="A121" s="20"/>
      <c r="B121" s="20"/>
      <c r="Q121" s="20"/>
      <c r="BT121" s="20"/>
      <c r="BV121" s="20"/>
      <c r="BW121" s="189"/>
      <c r="BX121" s="182" t="s">
        <v>203</v>
      </c>
      <c r="BZ121" s="182">
        <v>108.38</v>
      </c>
      <c r="CA121" s="182">
        <v>164.42</v>
      </c>
      <c r="CB121" s="182">
        <v>114.21</v>
      </c>
      <c r="CC121" s="182">
        <v>140.79</v>
      </c>
      <c r="CD121" s="182">
        <v>134233.41</v>
      </c>
      <c r="CE121" s="182">
        <v>2129.64</v>
      </c>
      <c r="CF121" s="182">
        <v>99.15</v>
      </c>
      <c r="CG121" s="182">
        <v>102.7</v>
      </c>
      <c r="CH121" s="182">
        <v>16.2</v>
      </c>
      <c r="CI121" s="182">
        <v>17.8</v>
      </c>
      <c r="CJ121" s="182">
        <v>18.89</v>
      </c>
      <c r="CK121" s="255">
        <v>107.94</v>
      </c>
      <c r="CL121" s="182">
        <v>162.34</v>
      </c>
      <c r="CN121" s="189"/>
      <c r="CO121" s="189"/>
      <c r="CP121" s="189"/>
      <c r="CQ121" s="189"/>
      <c r="CR121" s="189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</row>
    <row r="122" spans="1:177" x14ac:dyDescent="0.2">
      <c r="A122" s="20"/>
      <c r="B122" s="20"/>
      <c r="Q122" s="20"/>
      <c r="BT122" s="20"/>
      <c r="BV122" s="20"/>
      <c r="BW122" s="189"/>
      <c r="BX122" s="182" t="s">
        <v>204</v>
      </c>
      <c r="BZ122" s="182">
        <v>108.3</v>
      </c>
      <c r="CA122" s="182">
        <v>163.99</v>
      </c>
      <c r="CB122" s="182">
        <v>113.92</v>
      </c>
      <c r="CC122" s="182">
        <v>140.72</v>
      </c>
      <c r="CD122" s="182">
        <v>135924.57</v>
      </c>
      <c r="CE122" s="182">
        <v>2121.29</v>
      </c>
      <c r="CF122" s="182">
        <v>99.17</v>
      </c>
      <c r="CG122" s="182">
        <v>102.73</v>
      </c>
      <c r="CH122" s="182">
        <v>16.149999999999999</v>
      </c>
      <c r="CI122" s="182">
        <v>17.7</v>
      </c>
      <c r="CJ122" s="182">
        <v>18.850000000000001</v>
      </c>
      <c r="CK122" s="255">
        <v>107.95</v>
      </c>
      <c r="CL122" s="182">
        <v>162.16999999999999</v>
      </c>
      <c r="CN122" s="189"/>
      <c r="CO122" s="189"/>
      <c r="CP122" s="189"/>
      <c r="CQ122" s="189"/>
      <c r="CR122" s="189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</row>
    <row r="123" spans="1:177" x14ac:dyDescent="0.2">
      <c r="A123" s="20"/>
      <c r="B123" s="20"/>
      <c r="Q123" s="20"/>
      <c r="BT123" s="20"/>
      <c r="BV123" s="20"/>
      <c r="BW123" s="189"/>
      <c r="BX123" s="182" t="s">
        <v>205</v>
      </c>
      <c r="BZ123" s="182">
        <v>108.71</v>
      </c>
      <c r="CA123" s="182">
        <v>165.14</v>
      </c>
      <c r="CB123" s="182">
        <v>114.2</v>
      </c>
      <c r="CC123" s="182">
        <v>140.52000000000001</v>
      </c>
      <c r="CD123" s="182">
        <v>135135.26</v>
      </c>
      <c r="CE123" s="182">
        <v>2112.7800000000002</v>
      </c>
      <c r="CF123" s="182">
        <v>98.45</v>
      </c>
      <c r="CG123" s="182">
        <v>102.96</v>
      </c>
      <c r="CH123" s="182">
        <v>16.13</v>
      </c>
      <c r="CI123" s="182">
        <v>17.8</v>
      </c>
      <c r="CJ123" s="182">
        <v>18.84</v>
      </c>
      <c r="CK123" s="255">
        <v>108.46</v>
      </c>
      <c r="CL123" s="182">
        <v>162.81</v>
      </c>
      <c r="CN123" s="189"/>
      <c r="CO123" s="189"/>
      <c r="CP123" s="189"/>
      <c r="CQ123" s="189"/>
      <c r="CR123" s="189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</row>
    <row r="124" spans="1:177" x14ac:dyDescent="0.2">
      <c r="A124" s="20"/>
      <c r="B124" s="20"/>
      <c r="Q124" s="20"/>
      <c r="BT124" s="20"/>
      <c r="BV124" s="20"/>
      <c r="BW124" s="189"/>
      <c r="BX124" s="182" t="s">
        <v>206</v>
      </c>
      <c r="BZ124" s="182">
        <v>108.43</v>
      </c>
      <c r="CA124" s="182">
        <v>164.76</v>
      </c>
      <c r="CB124" s="182">
        <v>113.99</v>
      </c>
      <c r="CC124" s="182">
        <v>140.52000000000001</v>
      </c>
      <c r="CD124" s="182">
        <v>135011.43</v>
      </c>
      <c r="CE124" s="182">
        <v>2114.9899999999998</v>
      </c>
      <c r="CF124" s="182">
        <v>98.75</v>
      </c>
      <c r="CG124" s="182">
        <v>102.81</v>
      </c>
      <c r="CH124" s="182">
        <v>16.14</v>
      </c>
      <c r="CI124" s="182">
        <v>17.739999999999998</v>
      </c>
      <c r="CJ124" s="182">
        <v>18.84</v>
      </c>
      <c r="CK124" s="255">
        <v>108.07</v>
      </c>
      <c r="CL124" s="182">
        <v>161.99</v>
      </c>
      <c r="CN124" s="189"/>
      <c r="CO124" s="189"/>
      <c r="CP124" s="189"/>
      <c r="CQ124" s="189"/>
      <c r="CR124" s="189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</row>
    <row r="125" spans="1:177" x14ac:dyDescent="0.2">
      <c r="A125" s="20"/>
      <c r="B125" s="20"/>
      <c r="Q125" s="20"/>
      <c r="BT125" s="20"/>
      <c r="BV125" s="20"/>
      <c r="BW125" s="189"/>
      <c r="BX125" s="182" t="s">
        <v>207</v>
      </c>
      <c r="BZ125" s="182">
        <v>108.67</v>
      </c>
      <c r="CA125" s="182">
        <v>162.79</v>
      </c>
      <c r="CB125" s="182">
        <v>113.32</v>
      </c>
      <c r="CC125" s="182">
        <v>140.08000000000001</v>
      </c>
      <c r="CD125" s="182">
        <v>134110.73000000001</v>
      </c>
      <c r="CE125" s="182">
        <v>2079.94</v>
      </c>
      <c r="CF125" s="182">
        <v>99.55</v>
      </c>
      <c r="CG125" s="182">
        <v>103.21</v>
      </c>
      <c r="CH125" s="182">
        <v>16.16</v>
      </c>
      <c r="CI125" s="182">
        <v>17.649999999999999</v>
      </c>
      <c r="CJ125" s="182">
        <v>18.77</v>
      </c>
      <c r="CK125" s="255">
        <v>108.67</v>
      </c>
      <c r="CL125" s="182">
        <v>162.88</v>
      </c>
      <c r="CN125" s="189"/>
      <c r="CO125" s="189"/>
      <c r="CP125" s="189"/>
      <c r="CQ125" s="189"/>
      <c r="CR125" s="189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</row>
    <row r="126" spans="1:177" x14ac:dyDescent="0.2">
      <c r="A126" s="20"/>
      <c r="B126" s="20"/>
      <c r="Q126" s="20"/>
      <c r="BT126" s="20"/>
      <c r="BV126" s="20"/>
      <c r="BW126" s="189"/>
      <c r="BX126" s="182" t="s">
        <v>208</v>
      </c>
      <c r="BZ126" s="182">
        <v>107.51</v>
      </c>
      <c r="CA126" s="182">
        <v>162.16</v>
      </c>
      <c r="CB126" s="182">
        <v>112.95</v>
      </c>
      <c r="CC126" s="182">
        <v>139.87</v>
      </c>
      <c r="CD126" s="182">
        <v>133415.75</v>
      </c>
      <c r="CE126" s="182">
        <v>2062.08</v>
      </c>
      <c r="CF126" s="182">
        <v>98.79</v>
      </c>
      <c r="CG126" s="182">
        <v>103.09</v>
      </c>
      <c r="CH126" s="182">
        <v>15.9</v>
      </c>
      <c r="CI126" s="182">
        <v>17.489999999999998</v>
      </c>
      <c r="CJ126" s="182">
        <v>18.75</v>
      </c>
      <c r="CK126" s="255">
        <v>108.87</v>
      </c>
      <c r="CL126" s="182">
        <v>163.19</v>
      </c>
      <c r="CN126" s="189"/>
      <c r="CO126" s="189"/>
      <c r="CP126" s="189"/>
      <c r="CQ126" s="189"/>
      <c r="CR126" s="189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</row>
    <row r="127" spans="1:177" x14ac:dyDescent="0.2">
      <c r="A127" s="20"/>
      <c r="B127" s="20"/>
      <c r="Q127" s="20"/>
      <c r="BT127" s="20"/>
      <c r="BV127" s="20"/>
      <c r="BW127" s="189"/>
      <c r="BX127" s="182" t="s">
        <v>209</v>
      </c>
      <c r="BZ127" s="182">
        <v>107.42</v>
      </c>
      <c r="CA127" s="182">
        <v>161.85</v>
      </c>
      <c r="CB127" s="182">
        <v>112.5</v>
      </c>
      <c r="CC127" s="182">
        <v>140.01</v>
      </c>
      <c r="CD127" s="182">
        <v>136209.51</v>
      </c>
      <c r="CE127" s="182">
        <v>2094.1799999999998</v>
      </c>
      <c r="CF127" s="182">
        <v>99.61</v>
      </c>
      <c r="CG127" s="182">
        <v>103.08</v>
      </c>
      <c r="CH127" s="182">
        <v>16.07</v>
      </c>
      <c r="CI127" s="182">
        <v>17.75</v>
      </c>
      <c r="CJ127" s="182">
        <v>18.77</v>
      </c>
      <c r="CK127" s="255">
        <v>108.73</v>
      </c>
      <c r="CL127" s="182">
        <v>161.87</v>
      </c>
      <c r="CN127" s="189"/>
      <c r="CO127" s="189"/>
      <c r="CP127" s="189"/>
      <c r="CQ127" s="189"/>
      <c r="CR127" s="189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</row>
    <row r="128" spans="1:177" x14ac:dyDescent="0.2">
      <c r="A128" s="20"/>
      <c r="B128" s="20"/>
      <c r="Q128" s="20"/>
      <c r="BT128" s="20"/>
      <c r="BV128" s="20"/>
      <c r="BW128" s="189"/>
      <c r="BX128" s="182" t="s">
        <v>210</v>
      </c>
      <c r="BZ128" s="182">
        <v>109.17</v>
      </c>
      <c r="CA128" s="182">
        <v>162.76</v>
      </c>
      <c r="CB128" s="182">
        <v>112.78</v>
      </c>
      <c r="CC128" s="182">
        <v>140.12</v>
      </c>
      <c r="CD128" s="182">
        <v>136948.87</v>
      </c>
      <c r="CE128" s="182">
        <v>2095.81</v>
      </c>
      <c r="CF128" s="182">
        <v>100.57</v>
      </c>
      <c r="CG128" s="182">
        <v>103.94</v>
      </c>
      <c r="CH128" s="182">
        <v>16.13</v>
      </c>
      <c r="CI128" s="182">
        <v>17.86</v>
      </c>
      <c r="CJ128" s="182">
        <v>18.78</v>
      </c>
      <c r="CK128" s="255">
        <v>109.27</v>
      </c>
      <c r="CL128" s="182">
        <v>162.65</v>
      </c>
      <c r="CN128" s="189"/>
      <c r="CO128" s="189"/>
      <c r="CP128" s="189"/>
      <c r="CQ128" s="189"/>
      <c r="CR128" s="189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</row>
    <row r="129" spans="1:177" x14ac:dyDescent="0.2">
      <c r="A129" s="20"/>
      <c r="B129" s="20"/>
      <c r="Q129" s="20"/>
      <c r="BT129" s="20"/>
      <c r="BV129" s="20"/>
      <c r="BW129" s="189"/>
      <c r="BX129" s="182" t="s">
        <v>211</v>
      </c>
      <c r="BZ129" s="182">
        <v>108.45</v>
      </c>
      <c r="CA129" s="182">
        <v>162.52000000000001</v>
      </c>
      <c r="CB129" s="182">
        <v>113.28</v>
      </c>
      <c r="CC129" s="182">
        <v>140.41999999999999</v>
      </c>
      <c r="CD129" s="182">
        <v>138115.81</v>
      </c>
      <c r="CE129" s="182">
        <v>2144.34</v>
      </c>
      <c r="CF129" s="182">
        <v>99.26</v>
      </c>
      <c r="CG129" s="182">
        <v>103.74</v>
      </c>
      <c r="CH129" s="182">
        <v>16.149999999999999</v>
      </c>
      <c r="CI129" s="182">
        <v>17.71</v>
      </c>
      <c r="CJ129" s="182">
        <v>18.850000000000001</v>
      </c>
      <c r="CK129" s="255">
        <v>107.7</v>
      </c>
      <c r="CL129" s="182">
        <v>160.31</v>
      </c>
      <c r="CN129" s="189"/>
      <c r="CO129" s="189"/>
      <c r="CP129" s="189"/>
      <c r="CQ129" s="189"/>
      <c r="CR129" s="189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</row>
    <row r="130" spans="1:177" x14ac:dyDescent="0.2">
      <c r="A130" s="20"/>
      <c r="B130" s="20"/>
      <c r="Q130" s="20"/>
      <c r="BT130" s="20"/>
      <c r="BV130" s="20"/>
      <c r="BW130" s="189"/>
      <c r="BX130" s="182" t="s">
        <v>212</v>
      </c>
      <c r="BZ130" s="182">
        <v>108.53</v>
      </c>
      <c r="CA130" s="182">
        <v>162.65</v>
      </c>
      <c r="CB130" s="182">
        <v>113.26</v>
      </c>
      <c r="CC130" s="182">
        <v>140.37</v>
      </c>
      <c r="CD130" s="182">
        <v>137241.79</v>
      </c>
      <c r="CE130" s="182">
        <v>2127.8000000000002</v>
      </c>
      <c r="CF130" s="182">
        <v>98.23</v>
      </c>
      <c r="CG130" s="182">
        <v>103.74</v>
      </c>
      <c r="CH130" s="182">
        <v>16.13</v>
      </c>
      <c r="CI130" s="182">
        <v>17.79</v>
      </c>
      <c r="CJ130" s="182">
        <v>18.82</v>
      </c>
      <c r="CK130" s="255">
        <v>107.57</v>
      </c>
      <c r="CL130" s="182">
        <v>161.56</v>
      </c>
      <c r="CM130" s="189"/>
      <c r="CN130" s="189"/>
      <c r="CO130" s="189"/>
      <c r="CP130" s="189"/>
      <c r="CQ130" s="189"/>
      <c r="CR130" s="189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</row>
    <row r="131" spans="1:177" x14ac:dyDescent="0.2">
      <c r="A131" s="20"/>
      <c r="B131" s="20"/>
      <c r="Q131" s="20"/>
      <c r="BT131" s="20"/>
      <c r="BV131" s="20"/>
      <c r="BW131" s="189"/>
      <c r="BX131" s="182" t="s">
        <v>213</v>
      </c>
      <c r="BZ131" s="182">
        <v>107.88</v>
      </c>
      <c r="CA131" s="182">
        <v>162.06</v>
      </c>
      <c r="CB131" s="182">
        <v>113.24</v>
      </c>
      <c r="CC131" s="182">
        <v>140.30000000000001</v>
      </c>
      <c r="CD131" s="182">
        <v>138034.93</v>
      </c>
      <c r="CE131" s="182">
        <v>2135.85</v>
      </c>
      <c r="CF131" s="182">
        <v>97.75</v>
      </c>
      <c r="CG131" s="182">
        <v>103.28</v>
      </c>
      <c r="CH131" s="182">
        <v>16.12</v>
      </c>
      <c r="CI131" s="182">
        <v>17.71</v>
      </c>
      <c r="CJ131" s="182">
        <v>18.809999999999999</v>
      </c>
      <c r="CK131" s="255">
        <v>107.6</v>
      </c>
      <c r="CL131" s="182">
        <v>161.53</v>
      </c>
      <c r="CM131" s="189"/>
      <c r="CN131" s="189"/>
      <c r="CO131" s="189"/>
      <c r="CP131" s="189"/>
      <c r="CQ131" s="189"/>
      <c r="CR131" s="189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</row>
    <row r="132" spans="1:177" x14ac:dyDescent="0.2">
      <c r="A132" s="20"/>
      <c r="B132" s="20"/>
      <c r="Q132" s="20"/>
      <c r="BT132" s="20"/>
      <c r="BV132" s="20"/>
      <c r="BW132" s="189"/>
      <c r="BX132" s="182" t="s">
        <v>214</v>
      </c>
      <c r="BZ132" s="182">
        <v>107.76</v>
      </c>
      <c r="CA132" s="182">
        <v>161.81</v>
      </c>
      <c r="CB132" s="182">
        <v>113.43</v>
      </c>
      <c r="CC132" s="182">
        <v>140.37</v>
      </c>
      <c r="CD132" s="182">
        <v>138089.95000000001</v>
      </c>
      <c r="CE132" s="182">
        <v>2131.91</v>
      </c>
      <c r="CF132" s="182">
        <v>98.96</v>
      </c>
      <c r="CG132" s="182">
        <v>102.98</v>
      </c>
      <c r="CH132" s="182">
        <v>16.13</v>
      </c>
      <c r="CI132" s="182">
        <v>17.77</v>
      </c>
      <c r="CJ132" s="182">
        <v>18.829999999999998</v>
      </c>
      <c r="CK132" s="255">
        <v>107.35</v>
      </c>
      <c r="CL132" s="182">
        <v>160.9</v>
      </c>
      <c r="CM132" s="189"/>
      <c r="CN132" s="189"/>
      <c r="CO132" s="189"/>
      <c r="CP132" s="189"/>
      <c r="CQ132" s="189"/>
      <c r="CR132" s="189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</row>
    <row r="133" spans="1:177" x14ac:dyDescent="0.2">
      <c r="A133" s="20"/>
      <c r="B133" s="20"/>
      <c r="Q133" s="20"/>
      <c r="BT133" s="20"/>
      <c r="BV133" s="20"/>
      <c r="BW133" s="189"/>
      <c r="BX133" s="182" t="s">
        <v>215</v>
      </c>
      <c r="BZ133" s="182">
        <v>107.29</v>
      </c>
      <c r="CA133" s="182">
        <v>162.41</v>
      </c>
      <c r="CB133" s="182">
        <v>113.91</v>
      </c>
      <c r="CC133" s="182">
        <v>140.41</v>
      </c>
      <c r="CD133" s="182">
        <v>137424.73000000001</v>
      </c>
      <c r="CE133" s="182">
        <v>2115.0500000000002</v>
      </c>
      <c r="CF133" s="182">
        <v>98.37</v>
      </c>
      <c r="CG133" s="182">
        <v>102.79</v>
      </c>
      <c r="CH133" s="182">
        <v>16.21</v>
      </c>
      <c r="CI133" s="182">
        <v>17.829999999999998</v>
      </c>
      <c r="CJ133" s="182">
        <v>18.84</v>
      </c>
      <c r="CK133" s="255">
        <v>106.82</v>
      </c>
      <c r="CL133" s="182">
        <v>160.66999999999999</v>
      </c>
      <c r="CM133" s="189"/>
      <c r="CN133" s="189"/>
      <c r="CO133" s="189"/>
      <c r="CP133" s="189"/>
      <c r="CQ133" s="189"/>
      <c r="CR133" s="189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</row>
    <row r="134" spans="1:177" x14ac:dyDescent="0.2">
      <c r="A134" s="20"/>
      <c r="B134" s="20"/>
      <c r="Q134" s="20"/>
      <c r="BT134" s="20"/>
      <c r="BV134" s="20"/>
      <c r="BW134" s="189"/>
      <c r="BX134" s="182" t="s">
        <v>216</v>
      </c>
      <c r="BZ134" s="182">
        <v>107.04</v>
      </c>
      <c r="CA134" s="182">
        <v>162.88999999999999</v>
      </c>
      <c r="CB134" s="182">
        <v>113.65</v>
      </c>
      <c r="CC134" s="182">
        <v>140.41999999999999</v>
      </c>
      <c r="CD134" s="182">
        <v>137139.10999999999</v>
      </c>
      <c r="CE134" s="182">
        <v>2075.71</v>
      </c>
      <c r="CF134" s="182">
        <v>98.17</v>
      </c>
      <c r="CG134" s="182">
        <v>102.79</v>
      </c>
      <c r="CH134" s="182">
        <v>16.309999999999999</v>
      </c>
      <c r="CI134" s="182">
        <v>17.91</v>
      </c>
      <c r="CJ134" s="182">
        <v>18.84</v>
      </c>
      <c r="CK134" s="255">
        <v>107.11</v>
      </c>
      <c r="CL134" s="182">
        <v>161.35</v>
      </c>
      <c r="CM134" s="189"/>
      <c r="CN134" s="189"/>
      <c r="CO134" s="189"/>
      <c r="CP134" s="189"/>
      <c r="CQ134" s="189"/>
      <c r="CR134" s="189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</row>
    <row r="135" spans="1:177" x14ac:dyDescent="0.2">
      <c r="A135" s="20"/>
      <c r="B135" s="20"/>
      <c r="Q135" s="20"/>
      <c r="BT135" s="20"/>
      <c r="BV135" s="20"/>
      <c r="BW135" s="189"/>
      <c r="BX135" s="182" t="s">
        <v>217</v>
      </c>
      <c r="BZ135" s="182">
        <v>106.66</v>
      </c>
      <c r="CA135" s="182">
        <v>163.34</v>
      </c>
      <c r="CB135" s="182">
        <v>113.53</v>
      </c>
      <c r="CC135" s="182">
        <v>140.38</v>
      </c>
      <c r="CD135" s="182">
        <v>137842.57</v>
      </c>
      <c r="CE135" s="182">
        <v>2069.87</v>
      </c>
      <c r="CF135" s="182">
        <v>98.2</v>
      </c>
      <c r="CG135" s="182">
        <v>103.21</v>
      </c>
      <c r="CH135" s="182">
        <v>16.32</v>
      </c>
      <c r="CI135" s="182">
        <v>17.87</v>
      </c>
      <c r="CJ135" s="182">
        <v>18.829999999999998</v>
      </c>
      <c r="CK135" s="255">
        <v>107.14</v>
      </c>
      <c r="CL135" s="182">
        <v>161.12</v>
      </c>
      <c r="CM135" s="189"/>
      <c r="CN135" s="189"/>
      <c r="CO135" s="189"/>
      <c r="CP135" s="189"/>
      <c r="CQ135" s="189"/>
      <c r="CR135" s="189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</row>
    <row r="136" spans="1:177" x14ac:dyDescent="0.2">
      <c r="A136" s="20"/>
      <c r="B136" s="20"/>
      <c r="Q136" s="20"/>
      <c r="BT136" s="20"/>
      <c r="BV136" s="20"/>
      <c r="BW136" s="189"/>
      <c r="BX136" s="182" t="s">
        <v>218</v>
      </c>
      <c r="BZ136" s="182">
        <v>106.68</v>
      </c>
      <c r="CA136" s="182">
        <v>163.09</v>
      </c>
      <c r="CB136" s="182">
        <v>113.59</v>
      </c>
      <c r="CC136" s="182">
        <v>140.35</v>
      </c>
      <c r="CD136" s="182">
        <v>140302.28</v>
      </c>
      <c r="CE136" s="182">
        <v>2117.87</v>
      </c>
      <c r="CF136" s="182">
        <v>98.06</v>
      </c>
      <c r="CG136" s="182">
        <v>103.07</v>
      </c>
      <c r="CH136" s="182">
        <v>16.39</v>
      </c>
      <c r="CI136" s="182">
        <v>17.920000000000002</v>
      </c>
      <c r="CJ136" s="182">
        <v>18.829999999999998</v>
      </c>
      <c r="CK136" s="255">
        <v>106.69</v>
      </c>
      <c r="CL136" s="182">
        <v>160.52000000000001</v>
      </c>
      <c r="CM136" s="189"/>
      <c r="CN136" s="189"/>
      <c r="CO136" s="189"/>
      <c r="CP136" s="189"/>
      <c r="CQ136" s="189"/>
      <c r="CR136" s="189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</row>
    <row r="137" spans="1:177" x14ac:dyDescent="0.2">
      <c r="A137" s="20"/>
      <c r="B137" s="20"/>
      <c r="Q137" s="20"/>
      <c r="BT137" s="20"/>
      <c r="BV137" s="20"/>
      <c r="BW137" s="189"/>
      <c r="BX137" s="182" t="s">
        <v>219</v>
      </c>
      <c r="BZ137" s="182">
        <v>106.63</v>
      </c>
      <c r="CA137" s="182">
        <v>163.28</v>
      </c>
      <c r="CB137" s="182">
        <v>113.39</v>
      </c>
      <c r="CC137" s="182">
        <v>140.24</v>
      </c>
      <c r="CD137" s="182">
        <v>141247.29</v>
      </c>
      <c r="CE137" s="182">
        <v>2145.75</v>
      </c>
      <c r="CF137" s="182">
        <v>98.38</v>
      </c>
      <c r="CG137" s="182">
        <v>102.94</v>
      </c>
      <c r="CH137" s="182">
        <v>16.45</v>
      </c>
      <c r="CI137" s="182">
        <v>17.96</v>
      </c>
      <c r="CJ137" s="182">
        <v>18.809999999999999</v>
      </c>
      <c r="CK137" s="255">
        <v>106.44</v>
      </c>
      <c r="CL137" s="182">
        <v>160.6</v>
      </c>
      <c r="CM137" s="189"/>
      <c r="CN137" s="189"/>
      <c r="CO137" s="189"/>
      <c r="CP137" s="189"/>
      <c r="CQ137" s="189"/>
      <c r="CR137" s="189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</row>
    <row r="138" spans="1:177" x14ac:dyDescent="0.2">
      <c r="A138" s="20"/>
      <c r="B138" s="20"/>
      <c r="Q138" s="20"/>
      <c r="BT138" s="20"/>
      <c r="BV138" s="20"/>
      <c r="BW138" s="189"/>
      <c r="BX138" s="182" t="s">
        <v>220</v>
      </c>
      <c r="BZ138" s="182">
        <v>105.95</v>
      </c>
      <c r="CA138" s="182">
        <v>162.83000000000001</v>
      </c>
      <c r="CB138" s="182">
        <v>113.32</v>
      </c>
      <c r="CC138" s="182">
        <v>140.27000000000001</v>
      </c>
      <c r="CD138" s="182">
        <v>141987.23000000001</v>
      </c>
      <c r="CE138" s="182">
        <v>2154.39</v>
      </c>
      <c r="CF138" s="182">
        <v>97.66</v>
      </c>
      <c r="CG138" s="182">
        <v>102.99</v>
      </c>
      <c r="CH138" s="182">
        <v>16.43</v>
      </c>
      <c r="CI138" s="182">
        <v>18.03</v>
      </c>
      <c r="CJ138" s="182">
        <v>18.82</v>
      </c>
      <c r="CK138" s="255">
        <v>106.02</v>
      </c>
      <c r="CL138" s="182">
        <v>159.94</v>
      </c>
      <c r="CM138" s="189"/>
      <c r="CN138" s="189"/>
      <c r="CO138" s="189"/>
      <c r="CP138" s="189"/>
      <c r="CQ138" s="189"/>
      <c r="CR138" s="189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</row>
    <row r="139" spans="1:177" x14ac:dyDescent="0.2">
      <c r="A139" s="20"/>
      <c r="B139" s="20"/>
      <c r="Q139" s="20"/>
      <c r="BT139" s="20"/>
      <c r="BV139" s="20"/>
      <c r="BW139" s="189"/>
      <c r="BX139" s="182" t="s">
        <v>221</v>
      </c>
      <c r="BZ139" s="182">
        <v>106.44</v>
      </c>
      <c r="CA139" s="182">
        <v>162.65</v>
      </c>
      <c r="CB139" s="182">
        <v>113.37</v>
      </c>
      <c r="CC139" s="182">
        <v>140.19999999999999</v>
      </c>
      <c r="CD139" s="182">
        <v>139570.60999999999</v>
      </c>
      <c r="CE139" s="182">
        <v>2113.69</v>
      </c>
      <c r="CF139" s="182">
        <v>97.32</v>
      </c>
      <c r="CG139" s="182">
        <v>103.24</v>
      </c>
      <c r="CH139" s="182">
        <v>16.32</v>
      </c>
      <c r="CI139" s="182">
        <v>17.940000000000001</v>
      </c>
      <c r="CJ139" s="182">
        <v>18.8</v>
      </c>
      <c r="CK139" s="255">
        <v>106.32</v>
      </c>
      <c r="CL139" s="182">
        <v>160.68</v>
      </c>
      <c r="CM139" s="189"/>
      <c r="CN139" s="189"/>
      <c r="CO139" s="189"/>
      <c r="CP139" s="189"/>
      <c r="CQ139" s="189"/>
      <c r="CR139" s="189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</row>
    <row r="140" spans="1:177" x14ac:dyDescent="0.2">
      <c r="A140" s="20"/>
      <c r="B140" s="20"/>
      <c r="Q140" s="20"/>
      <c r="BT140" s="20"/>
      <c r="BV140" s="20"/>
      <c r="BW140" s="189"/>
      <c r="BX140" s="182" t="s">
        <v>222</v>
      </c>
      <c r="BZ140" s="182">
        <v>107.06</v>
      </c>
      <c r="CA140" s="182">
        <v>162.59</v>
      </c>
      <c r="CB140" s="182">
        <v>113.71</v>
      </c>
      <c r="CC140" s="182">
        <v>140.26</v>
      </c>
      <c r="CD140" s="182">
        <v>140296.85</v>
      </c>
      <c r="CE140" s="182">
        <v>2121.63</v>
      </c>
      <c r="CF140" s="182">
        <v>98.04</v>
      </c>
      <c r="CG140" s="182">
        <v>102.91</v>
      </c>
      <c r="CH140" s="182">
        <v>16.350000000000001</v>
      </c>
      <c r="CI140" s="182">
        <v>17.899999999999999</v>
      </c>
      <c r="CJ140" s="182">
        <v>18.829999999999998</v>
      </c>
      <c r="CK140" s="255">
        <v>105.61</v>
      </c>
      <c r="CL140" s="182">
        <v>159.37</v>
      </c>
      <c r="CM140" s="189"/>
      <c r="CN140" s="189"/>
      <c r="CO140" s="189"/>
      <c r="CP140" s="189"/>
      <c r="CQ140" s="189"/>
      <c r="CR140" s="189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</row>
    <row r="141" spans="1:177" x14ac:dyDescent="0.2">
      <c r="A141" s="20"/>
      <c r="B141" s="20"/>
      <c r="Q141" s="20"/>
      <c r="BT141" s="20"/>
      <c r="BV141" s="20"/>
      <c r="BW141" s="189"/>
      <c r="BX141" s="189"/>
      <c r="CM141" s="189"/>
      <c r="CN141" s="189"/>
      <c r="CO141" s="189"/>
      <c r="CP141" s="189"/>
      <c r="CQ141" s="189"/>
      <c r="CR141" s="189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</row>
    <row r="145" spans="1:177" x14ac:dyDescent="0.2">
      <c r="A145" s="20"/>
      <c r="B145" s="20"/>
      <c r="Q145" s="20"/>
      <c r="BT145" s="20"/>
      <c r="BV145" s="20"/>
      <c r="BW145" s="189"/>
      <c r="BX145" s="182" t="s">
        <v>203</v>
      </c>
      <c r="BY145" s="182">
        <f t="shared" ref="BY145:CJ160" si="7">BY97-BZ63</f>
        <v>0.93999999999999773</v>
      </c>
      <c r="BZ145" s="182">
        <f t="shared" si="7"/>
        <v>-8.0000000000002292E-4</v>
      </c>
      <c r="CA145" s="182">
        <f t="shared" si="7"/>
        <v>1.540000000000008E-2</v>
      </c>
      <c r="CB145" s="182">
        <f t="shared" si="7"/>
        <v>1.1399999999999966E-2</v>
      </c>
      <c r="CC145" s="182">
        <f t="shared" si="7"/>
        <v>-81.160000000000082</v>
      </c>
      <c r="CD145" s="182">
        <f t="shared" si="7"/>
        <v>-9.9999999999980105E-3</v>
      </c>
      <c r="CE145" s="182">
        <f t="shared" si="7"/>
        <v>-2.50999999999999E-2</v>
      </c>
      <c r="CF145" s="182">
        <f t="shared" si="7"/>
        <v>2.3099999999999898E-2</v>
      </c>
      <c r="CG145" s="182">
        <f t="shared" si="7"/>
        <v>0.1120000000000001</v>
      </c>
      <c r="CH145" s="182">
        <f t="shared" si="7"/>
        <v>0.15080000000000027</v>
      </c>
      <c r="CI145" s="182">
        <f t="shared" si="7"/>
        <v>8.8499999999999801E-2</v>
      </c>
      <c r="CJ145" s="182">
        <f t="shared" si="7"/>
        <v>4.090000000000038E-3</v>
      </c>
      <c r="CM145" s="189"/>
      <c r="CN145" s="189"/>
      <c r="CO145" s="189"/>
      <c r="CP145" s="189"/>
      <c r="CQ145" s="189"/>
      <c r="CR145" s="189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</row>
    <row r="146" spans="1:177" x14ac:dyDescent="0.2">
      <c r="A146" s="20"/>
      <c r="B146" s="20"/>
      <c r="Q146" s="20"/>
      <c r="BT146" s="20"/>
      <c r="BV146" s="20"/>
      <c r="BW146" s="189"/>
      <c r="BX146" s="182" t="s">
        <v>204</v>
      </c>
      <c r="BY146" s="182">
        <f t="shared" si="7"/>
        <v>7.000000000000739E-2</v>
      </c>
      <c r="BZ146" s="182">
        <f t="shared" si="7"/>
        <v>-1.0000000000000009E-3</v>
      </c>
      <c r="CA146" s="182">
        <f t="shared" si="7"/>
        <v>1.1299999999999977E-2</v>
      </c>
      <c r="CB146" s="182">
        <f t="shared" si="7"/>
        <v>1.1600000000000055E-2</v>
      </c>
      <c r="CC146" s="182">
        <f t="shared" si="7"/>
        <v>-27.600000000000136</v>
      </c>
      <c r="CD146" s="182">
        <f t="shared" si="7"/>
        <v>0.41000000000000014</v>
      </c>
      <c r="CE146" s="182">
        <f t="shared" si="7"/>
        <v>-3.6399999999999988E-2</v>
      </c>
      <c r="CF146" s="182">
        <f t="shared" si="7"/>
        <v>1.2899999999999912E-2</v>
      </c>
      <c r="CG146" s="182">
        <f t="shared" si="7"/>
        <v>6.1799999999999855E-2</v>
      </c>
      <c r="CH146" s="182">
        <f t="shared" si="7"/>
        <v>0.15589999999999993</v>
      </c>
      <c r="CI146" s="182">
        <f t="shared" si="7"/>
        <v>8.9799999999999436E-2</v>
      </c>
      <c r="CJ146" s="182">
        <f t="shared" si="7"/>
        <v>3.6599999999999966E-3</v>
      </c>
      <c r="CK146" s="256"/>
      <c r="CL146" s="189"/>
      <c r="CM146" s="189"/>
      <c r="CN146" s="189"/>
      <c r="CO146" s="189"/>
      <c r="CP146" s="189"/>
      <c r="CQ146" s="189"/>
      <c r="CR146" s="189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</row>
    <row r="147" spans="1:177" x14ac:dyDescent="0.2">
      <c r="A147" s="20"/>
      <c r="B147" s="20"/>
      <c r="Q147" s="20"/>
      <c r="BT147" s="20"/>
      <c r="BV147" s="20"/>
      <c r="BW147" s="189"/>
      <c r="BX147" s="182" t="s">
        <v>205</v>
      </c>
      <c r="BY147" s="182">
        <f t="shared" si="7"/>
        <v>1.4200000000000017</v>
      </c>
      <c r="BZ147" s="182">
        <f t="shared" si="7"/>
        <v>6.0000000000000053E-3</v>
      </c>
      <c r="CA147" s="182">
        <f t="shared" si="7"/>
        <v>2.1399999999999975E-2</v>
      </c>
      <c r="CB147" s="182">
        <f t="shared" si="7"/>
        <v>1.9399999999999973E-2</v>
      </c>
      <c r="CC147" s="182">
        <f t="shared" si="7"/>
        <v>-65.25</v>
      </c>
      <c r="CD147" s="182">
        <f t="shared" si="7"/>
        <v>-0.37000000000000099</v>
      </c>
      <c r="CE147" s="182">
        <f t="shared" si="7"/>
        <v>-2.1100000000000119E-2</v>
      </c>
      <c r="CF147" s="182">
        <f t="shared" si="7"/>
        <v>1.5299999999999869E-2</v>
      </c>
      <c r="CG147" s="182">
        <f t="shared" si="7"/>
        <v>0.13839999999999986</v>
      </c>
      <c r="CH147" s="182">
        <f t="shared" si="7"/>
        <v>0.18619999999999948</v>
      </c>
      <c r="CI147" s="182">
        <f t="shared" si="7"/>
        <v>0.14700000000000024</v>
      </c>
      <c r="CJ147" s="182">
        <f t="shared" si="7"/>
        <v>2.9499999999998971E-3</v>
      </c>
      <c r="CK147" s="256"/>
      <c r="CL147" s="189"/>
      <c r="CM147" s="189"/>
      <c r="CN147" s="189"/>
      <c r="CO147" s="189"/>
      <c r="CP147" s="189"/>
      <c r="CQ147" s="189"/>
      <c r="CR147" s="189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</row>
    <row r="148" spans="1:177" x14ac:dyDescent="0.2">
      <c r="A148" s="20"/>
      <c r="B148" s="20"/>
      <c r="Q148" s="20"/>
      <c r="BT148" s="20"/>
      <c r="BV148" s="20"/>
      <c r="BW148" s="189"/>
      <c r="BX148" s="182" t="s">
        <v>206</v>
      </c>
      <c r="BY148" s="182">
        <f t="shared" si="7"/>
        <v>1.480000000000004</v>
      </c>
      <c r="BZ148" s="182">
        <f t="shared" si="7"/>
        <v>5.4000000000000714E-3</v>
      </c>
      <c r="CA148" s="182">
        <f t="shared" si="7"/>
        <v>2.090000000000003E-2</v>
      </c>
      <c r="CB148" s="182">
        <f t="shared" si="7"/>
        <v>1.6000000000000014E-2</v>
      </c>
      <c r="CC148" s="182">
        <f t="shared" si="7"/>
        <v>-42.299999999999955</v>
      </c>
      <c r="CD148" s="182">
        <f t="shared" si="7"/>
        <v>-0.10999999999999943</v>
      </c>
      <c r="CE148" s="182">
        <f t="shared" si="7"/>
        <v>-1.6499999999999959E-2</v>
      </c>
      <c r="CF148" s="182">
        <f t="shared" si="7"/>
        <v>1.4699999999999935E-2</v>
      </c>
      <c r="CG148" s="182">
        <f t="shared" si="7"/>
        <v>0.13260000000000005</v>
      </c>
      <c r="CH148" s="182">
        <f t="shared" si="7"/>
        <v>0.16699999999999982</v>
      </c>
      <c r="CI148" s="182">
        <f t="shared" si="7"/>
        <v>0.12239999999999984</v>
      </c>
      <c r="CJ148" s="182">
        <f t="shared" si="7"/>
        <v>6.8799999999999972E-3</v>
      </c>
      <c r="CK148" s="256"/>
      <c r="CL148" s="189"/>
      <c r="CM148" s="189"/>
      <c r="CN148" s="189"/>
      <c r="CO148" s="189"/>
      <c r="CP148" s="189"/>
      <c r="CQ148" s="189"/>
      <c r="CR148" s="189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</row>
    <row r="149" spans="1:177" x14ac:dyDescent="0.2">
      <c r="A149" s="20"/>
      <c r="B149" s="20"/>
      <c r="Q149" s="20"/>
      <c r="BT149" s="20"/>
      <c r="BV149" s="20"/>
      <c r="BW149" s="189"/>
      <c r="BX149" s="182" t="s">
        <v>207</v>
      </c>
      <c r="BY149" s="182">
        <f t="shared" si="7"/>
        <v>2.9000000000000057</v>
      </c>
      <c r="BZ149" s="182">
        <f t="shared" si="7"/>
        <v>1.0299999999999976E-2</v>
      </c>
      <c r="CA149" s="182">
        <f t="shared" si="7"/>
        <v>3.0599999999999961E-2</v>
      </c>
      <c r="CB149" s="182">
        <f t="shared" si="7"/>
        <v>2.3100000000000009E-2</v>
      </c>
      <c r="CC149" s="182">
        <f t="shared" si="7"/>
        <v>-41.800000000000182</v>
      </c>
      <c r="CD149" s="182">
        <f t="shared" si="7"/>
        <v>-8.9999999999999858E-2</v>
      </c>
      <c r="CE149" s="182">
        <f t="shared" si="7"/>
        <v>-2.8200000000000003E-2</v>
      </c>
      <c r="CF149" s="182">
        <f t="shared" si="7"/>
        <v>1.0399999999999965E-2</v>
      </c>
      <c r="CG149" s="182">
        <f t="shared" si="7"/>
        <v>0.14590000000000014</v>
      </c>
      <c r="CH149" s="182">
        <f t="shared" si="7"/>
        <v>0.2229000000000001</v>
      </c>
      <c r="CI149" s="182">
        <f t="shared" si="7"/>
        <v>0.17349999999999977</v>
      </c>
      <c r="CJ149" s="182">
        <f t="shared" si="7"/>
        <v>7.1599999999999442E-3</v>
      </c>
      <c r="CK149" s="256"/>
      <c r="CL149" s="189"/>
      <c r="CM149" s="189"/>
      <c r="CN149" s="189"/>
      <c r="CO149" s="189"/>
      <c r="CP149" s="189"/>
      <c r="CQ149" s="189"/>
      <c r="CR149" s="189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</row>
    <row r="150" spans="1:177" x14ac:dyDescent="0.2">
      <c r="A150" s="20"/>
      <c r="B150" s="20"/>
      <c r="Q150" s="20"/>
      <c r="BT150" s="20"/>
      <c r="BV150" s="20"/>
      <c r="BW150" s="189"/>
      <c r="BX150" s="182" t="s">
        <v>208</v>
      </c>
      <c r="BY150" s="182">
        <f t="shared" si="7"/>
        <v>4.6599999999999966</v>
      </c>
      <c r="BZ150" s="182">
        <f t="shared" si="7"/>
        <v>2.8299999999999992E-2</v>
      </c>
      <c r="CA150" s="182">
        <f t="shared" si="7"/>
        <v>4.379999999999995E-2</v>
      </c>
      <c r="CB150" s="182">
        <f t="shared" si="7"/>
        <v>3.1200000000000006E-2</v>
      </c>
      <c r="CC150" s="182">
        <f t="shared" si="7"/>
        <v>-83.899999999999864</v>
      </c>
      <c r="CD150" s="182">
        <f t="shared" si="7"/>
        <v>-1.3499999999999979</v>
      </c>
      <c r="CE150" s="182">
        <f t="shared" si="7"/>
        <v>9.8000000000000309E-3</v>
      </c>
      <c r="CF150" s="182">
        <f t="shared" si="7"/>
        <v>2.6000000000000023E-2</v>
      </c>
      <c r="CG150" s="182">
        <f t="shared" si="7"/>
        <v>0.37070000000000025</v>
      </c>
      <c r="CH150" s="182">
        <f t="shared" si="7"/>
        <v>0.37479999999999958</v>
      </c>
      <c r="CI150" s="182">
        <f t="shared" si="7"/>
        <v>0.23459999999999948</v>
      </c>
      <c r="CJ150" s="182">
        <f t="shared" si="7"/>
        <v>1.0479999999999934E-2</v>
      </c>
      <c r="CK150" s="256"/>
      <c r="CL150" s="189"/>
      <c r="CM150" s="189"/>
      <c r="CN150" s="189"/>
      <c r="CO150" s="189"/>
      <c r="CP150" s="189"/>
      <c r="CQ150" s="189"/>
      <c r="CR150" s="189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</row>
    <row r="151" spans="1:177" x14ac:dyDescent="0.2">
      <c r="A151" s="20"/>
      <c r="B151" s="20"/>
      <c r="Q151" s="20"/>
      <c r="BT151" s="20"/>
      <c r="BV151" s="20"/>
      <c r="BW151" s="189"/>
      <c r="BX151" s="182" t="s">
        <v>209</v>
      </c>
      <c r="BY151" s="182">
        <f t="shared" si="7"/>
        <v>4.5</v>
      </c>
      <c r="BZ151" s="182">
        <f t="shared" si="7"/>
        <v>2.5799999999999934E-2</v>
      </c>
      <c r="CA151" s="182">
        <f t="shared" si="7"/>
        <v>3.9900000000000047E-2</v>
      </c>
      <c r="CB151" s="182">
        <f t="shared" si="7"/>
        <v>2.4500000000000077E-2</v>
      </c>
      <c r="CC151" s="182">
        <f t="shared" si="7"/>
        <v>-75.399999999999864</v>
      </c>
      <c r="CD151" s="182">
        <f t="shared" si="7"/>
        <v>-1.7199999999999989</v>
      </c>
      <c r="CE151" s="182">
        <f t="shared" si="7"/>
        <v>0</v>
      </c>
      <c r="CF151" s="182">
        <f t="shared" si="7"/>
        <v>2.4199999999999999E-2</v>
      </c>
      <c r="CG151" s="182">
        <f t="shared" si="7"/>
        <v>0.24570000000000025</v>
      </c>
      <c r="CH151" s="182">
        <f t="shared" si="7"/>
        <v>0.25539999999999985</v>
      </c>
      <c r="CI151" s="182">
        <f t="shared" si="7"/>
        <v>0.18360000000000021</v>
      </c>
      <c r="CJ151" s="182">
        <f t="shared" si="7"/>
        <v>1.534000000000002E-2</v>
      </c>
      <c r="CK151" s="256"/>
      <c r="CL151" s="189"/>
      <c r="CM151" s="189"/>
      <c r="CN151" s="189"/>
      <c r="CO151" s="189"/>
      <c r="CP151" s="189"/>
      <c r="CQ151" s="189"/>
      <c r="CR151" s="189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</row>
    <row r="152" spans="1:177" x14ac:dyDescent="0.2">
      <c r="A152" s="20"/>
      <c r="B152" s="20"/>
      <c r="Q152" s="20"/>
      <c r="BT152" s="20"/>
      <c r="BV152" s="20"/>
      <c r="BW152" s="189"/>
      <c r="BX152" s="182" t="s">
        <v>210</v>
      </c>
      <c r="BY152" s="182">
        <f t="shared" si="7"/>
        <v>2.2199999999999989</v>
      </c>
      <c r="BZ152" s="182">
        <f t="shared" si="7"/>
        <v>2.4900000000000033E-2</v>
      </c>
      <c r="CA152" s="182">
        <f t="shared" si="7"/>
        <v>4.1699999999999959E-2</v>
      </c>
      <c r="CB152" s="182">
        <f t="shared" si="7"/>
        <v>2.9100000000000015E-2</v>
      </c>
      <c r="CC152" s="182">
        <f t="shared" si="7"/>
        <v>-80.559999999999945</v>
      </c>
      <c r="CD152" s="182">
        <f t="shared" si="7"/>
        <v>-2.4400000000000013</v>
      </c>
      <c r="CE152" s="182">
        <f t="shared" si="7"/>
        <v>-7.8000000000000291E-3</v>
      </c>
      <c r="CF152" s="182">
        <f t="shared" si="7"/>
        <v>1.8999999999999906E-2</v>
      </c>
      <c r="CG152" s="182">
        <f t="shared" si="7"/>
        <v>0.26419999999999977</v>
      </c>
      <c r="CH152" s="182">
        <f t="shared" si="7"/>
        <v>0.25520000000000032</v>
      </c>
      <c r="CI152" s="182">
        <f t="shared" si="7"/>
        <v>0.21370000000000022</v>
      </c>
      <c r="CJ152" s="182">
        <f t="shared" si="7"/>
        <v>1.364999999999994E-2</v>
      </c>
      <c r="CK152" s="256"/>
      <c r="CL152" s="189"/>
      <c r="CM152" s="189"/>
      <c r="CN152" s="189"/>
      <c r="CO152" s="189"/>
      <c r="CP152" s="189"/>
      <c r="CQ152" s="189"/>
      <c r="CR152" s="189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</row>
    <row r="153" spans="1:177" x14ac:dyDescent="0.2">
      <c r="A153" s="20"/>
      <c r="B153" s="20"/>
      <c r="Q153" s="20"/>
      <c r="BT153" s="20"/>
      <c r="BV153" s="20"/>
      <c r="BW153" s="189"/>
      <c r="BX153" s="182" t="s">
        <v>211</v>
      </c>
      <c r="BY153" s="182">
        <f t="shared" si="7"/>
        <v>1.1500000000000057</v>
      </c>
      <c r="BZ153" s="182">
        <f t="shared" si="7"/>
        <v>1.6299999999999981E-2</v>
      </c>
      <c r="CA153" s="182">
        <f t="shared" si="7"/>
        <v>1.3799999999999923E-2</v>
      </c>
      <c r="CB153" s="182">
        <f t="shared" si="7"/>
        <v>1.1900000000000022E-2</v>
      </c>
      <c r="CC153" s="182">
        <f t="shared" si="7"/>
        <v>-41.759999999999991</v>
      </c>
      <c r="CD153" s="182">
        <f t="shared" si="7"/>
        <v>-1.5599999999999987</v>
      </c>
      <c r="CE153" s="182">
        <f t="shared" si="7"/>
        <v>-1.5000000000000124E-2</v>
      </c>
      <c r="CF153" s="182">
        <f t="shared" si="7"/>
        <v>3.1000000000001027E-3</v>
      </c>
      <c r="CG153" s="182">
        <f t="shared" si="7"/>
        <v>0.15379999999999949</v>
      </c>
      <c r="CH153" s="182">
        <f t="shared" si="7"/>
        <v>0.17819999999999947</v>
      </c>
      <c r="CI153" s="182">
        <f t="shared" si="7"/>
        <v>8.5200000000000387E-2</v>
      </c>
      <c r="CJ153" s="182">
        <f t="shared" si="7"/>
        <v>1.2770000000000059E-2</v>
      </c>
      <c r="CK153" s="256"/>
      <c r="CL153" s="189"/>
      <c r="CM153" s="189"/>
      <c r="CN153" s="189"/>
      <c r="CO153" s="189"/>
      <c r="CP153" s="189"/>
      <c r="CQ153" s="189"/>
      <c r="CR153" s="189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</row>
    <row r="154" spans="1:177" x14ac:dyDescent="0.2">
      <c r="A154" s="20"/>
      <c r="B154" s="20"/>
      <c r="Q154" s="20"/>
      <c r="BT154" s="20"/>
      <c r="BV154" s="20"/>
      <c r="BW154" s="189"/>
      <c r="BX154" s="182" t="s">
        <v>212</v>
      </c>
      <c r="BY154" s="182">
        <f t="shared" si="7"/>
        <v>1.2400000000000091</v>
      </c>
      <c r="BZ154" s="182">
        <f t="shared" si="7"/>
        <v>1.969999999999994E-2</v>
      </c>
      <c r="CA154" s="182">
        <f t="shared" si="7"/>
        <v>1.6199999999999992E-2</v>
      </c>
      <c r="CB154" s="182">
        <f t="shared" si="7"/>
        <v>1.3699999999999934E-2</v>
      </c>
      <c r="CC154" s="182">
        <f t="shared" si="7"/>
        <v>-64.220000000000027</v>
      </c>
      <c r="CD154" s="182">
        <f t="shared" si="7"/>
        <v>-2.3299999999999983</v>
      </c>
      <c r="CE154" s="182">
        <f t="shared" si="7"/>
        <v>6.0000000000000053E-3</v>
      </c>
      <c r="CF154" s="182">
        <f t="shared" si="7"/>
        <v>6.5999999999999392E-3</v>
      </c>
      <c r="CG154" s="182">
        <f t="shared" si="7"/>
        <v>0.17750000000000021</v>
      </c>
      <c r="CH154" s="182">
        <f t="shared" si="7"/>
        <v>0.17569999999999997</v>
      </c>
      <c r="CI154" s="182">
        <f t="shared" si="7"/>
        <v>0.10289999999999999</v>
      </c>
      <c r="CJ154" s="182">
        <f t="shared" si="7"/>
        <v>5.9600000000000763E-3</v>
      </c>
      <c r="CK154" s="256"/>
      <c r="CL154" s="189"/>
      <c r="CM154" s="189"/>
      <c r="CN154" s="189"/>
      <c r="CO154" s="189"/>
      <c r="CP154" s="189"/>
      <c r="CQ154" s="189"/>
      <c r="CR154" s="189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</row>
    <row r="155" spans="1:177" x14ac:dyDescent="0.2">
      <c r="A155" s="20"/>
      <c r="B155" s="20"/>
      <c r="Q155" s="20"/>
      <c r="BT155" s="20"/>
      <c r="BV155" s="20"/>
      <c r="BW155" s="189"/>
      <c r="BX155" s="182" t="s">
        <v>213</v>
      </c>
      <c r="BY155" s="182">
        <f t="shared" si="7"/>
        <v>2.2599999999999909</v>
      </c>
      <c r="BZ155" s="182">
        <f t="shared" si="7"/>
        <v>2.4299999999999988E-2</v>
      </c>
      <c r="CA155" s="182">
        <f t="shared" si="7"/>
        <v>2.2700000000000053E-2</v>
      </c>
      <c r="CB155" s="182">
        <f t="shared" si="7"/>
        <v>1.7100000000000004E-2</v>
      </c>
      <c r="CC155" s="182">
        <f t="shared" si="7"/>
        <v>-78.600000000000136</v>
      </c>
      <c r="CD155" s="182">
        <f t="shared" si="7"/>
        <v>-2.9599999999999973</v>
      </c>
      <c r="CE155" s="182">
        <f t="shared" si="7"/>
        <v>8.599999999999941E-3</v>
      </c>
      <c r="CF155" s="182">
        <f t="shared" si="7"/>
        <v>8.90000000000013E-3</v>
      </c>
      <c r="CG155" s="182">
        <f t="shared" si="7"/>
        <v>0.15969999999999995</v>
      </c>
      <c r="CH155" s="182">
        <f t="shared" si="7"/>
        <v>0.16330000000000044</v>
      </c>
      <c r="CI155" s="182">
        <f t="shared" si="7"/>
        <v>0.12789999999999946</v>
      </c>
      <c r="CJ155" s="182">
        <f t="shared" si="7"/>
        <v>7.4200000000000932E-3</v>
      </c>
      <c r="CK155" s="256"/>
      <c r="CL155" s="189"/>
      <c r="CM155" s="189"/>
      <c r="CN155" s="189"/>
      <c r="CO155" s="189"/>
      <c r="CP155" s="189"/>
      <c r="CQ155" s="189"/>
      <c r="CR155" s="189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</row>
    <row r="156" spans="1:177" x14ac:dyDescent="0.2">
      <c r="A156" s="20"/>
      <c r="B156" s="20"/>
      <c r="Q156" s="20"/>
      <c r="BT156" s="20"/>
      <c r="BV156" s="20"/>
      <c r="BW156" s="189"/>
      <c r="BX156" s="182" t="s">
        <v>214</v>
      </c>
      <c r="BY156" s="182">
        <f t="shared" si="7"/>
        <v>1.8800000000000097</v>
      </c>
      <c r="BZ156" s="182">
        <f t="shared" si="7"/>
        <v>2.4499999999999966E-2</v>
      </c>
      <c r="CA156" s="182">
        <f t="shared" si="7"/>
        <v>2.0100000000000007E-2</v>
      </c>
      <c r="CB156" s="182">
        <f t="shared" si="7"/>
        <v>1.4599999999999946E-2</v>
      </c>
      <c r="CC156" s="182">
        <f t="shared" si="7"/>
        <v>-90.349999999999909</v>
      </c>
      <c r="CD156" s="182">
        <f t="shared" si="7"/>
        <v>-3.4499999999999993</v>
      </c>
      <c r="CE156" s="182">
        <f t="shared" si="7"/>
        <v>-2.4999999999999467E-3</v>
      </c>
      <c r="CF156" s="182">
        <f t="shared" si="7"/>
        <v>1.0399999999999965E-2</v>
      </c>
      <c r="CG156" s="182">
        <f t="shared" si="7"/>
        <v>0.13410000000000011</v>
      </c>
      <c r="CH156" s="182">
        <f t="shared" si="7"/>
        <v>0.12220000000000031</v>
      </c>
      <c r="CI156" s="182">
        <f t="shared" si="7"/>
        <v>0.1097999999999999</v>
      </c>
      <c r="CJ156" s="182">
        <f t="shared" si="7"/>
        <v>1.0149999999999992E-2</v>
      </c>
      <c r="CK156" s="256"/>
      <c r="CL156" s="189"/>
      <c r="CM156" s="189"/>
      <c r="CN156" s="189"/>
      <c r="CO156" s="189"/>
      <c r="CP156" s="189"/>
      <c r="CQ156" s="189"/>
      <c r="CR156" s="189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</row>
    <row r="157" spans="1:177" x14ac:dyDescent="0.2">
      <c r="A157" s="20"/>
      <c r="B157" s="20"/>
      <c r="Q157" s="20"/>
      <c r="BT157" s="20"/>
      <c r="BV157" s="20"/>
      <c r="BW157" s="189"/>
      <c r="BX157" s="182" t="s">
        <v>215</v>
      </c>
      <c r="BY157" s="182">
        <f t="shared" si="7"/>
        <v>2.1200000000000045</v>
      </c>
      <c r="BZ157" s="182">
        <f t="shared" si="7"/>
        <v>1.9499999999999962E-2</v>
      </c>
      <c r="CA157" s="182">
        <f t="shared" si="7"/>
        <v>1.7699999999999938E-2</v>
      </c>
      <c r="CB157" s="182">
        <f t="shared" si="7"/>
        <v>1.3900000000000023E-2</v>
      </c>
      <c r="CC157" s="182">
        <f t="shared" si="7"/>
        <v>-77.940000000000055</v>
      </c>
      <c r="CD157" s="182">
        <f t="shared" si="7"/>
        <v>-3.0700000000000003</v>
      </c>
      <c r="CE157" s="182">
        <f t="shared" si="7"/>
        <v>-1.8299999999999983E-2</v>
      </c>
      <c r="CF157" s="182">
        <f t="shared" si="7"/>
        <v>0.35589999999999988</v>
      </c>
      <c r="CG157" s="182">
        <f t="shared" si="7"/>
        <v>8.3800000000000097E-2</v>
      </c>
      <c r="CH157" s="182">
        <f t="shared" si="7"/>
        <v>1.839999999999975E-2</v>
      </c>
      <c r="CI157" s="182">
        <f t="shared" si="7"/>
        <v>0.10339999999999971</v>
      </c>
      <c r="CJ157" s="182">
        <f t="shared" si="7"/>
        <v>7.9400000000000581E-3</v>
      </c>
      <c r="CK157" s="256"/>
      <c r="CL157" s="189"/>
      <c r="CM157" s="189"/>
      <c r="CN157" s="189"/>
      <c r="CO157" s="189"/>
      <c r="CP157" s="189"/>
      <c r="CQ157" s="189"/>
      <c r="CR157" s="189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</row>
    <row r="158" spans="1:177" x14ac:dyDescent="0.2">
      <c r="A158" s="20"/>
      <c r="B158" s="20"/>
      <c r="Q158" s="20"/>
      <c r="BT158" s="20"/>
      <c r="BV158" s="20"/>
      <c r="BW158" s="189"/>
      <c r="BX158" s="182" t="s">
        <v>216</v>
      </c>
      <c r="BY158" s="182">
        <f t="shared" si="7"/>
        <v>2.5600000000000023</v>
      </c>
      <c r="BZ158" s="182">
        <f t="shared" si="7"/>
        <v>1.9499999999999962E-2</v>
      </c>
      <c r="CA158" s="182">
        <f t="shared" si="7"/>
        <v>2.3800000000000043E-2</v>
      </c>
      <c r="CB158" s="182">
        <f t="shared" si="7"/>
        <v>1.5899999999999914E-2</v>
      </c>
      <c r="CC158" s="182">
        <f t="shared" si="7"/>
        <v>-80.529999999999973</v>
      </c>
      <c r="CD158" s="182">
        <f t="shared" si="7"/>
        <v>-3.4600000000000009</v>
      </c>
      <c r="CE158" s="182">
        <f t="shared" si="7"/>
        <v>-1.8799999999999928E-2</v>
      </c>
      <c r="CF158" s="182">
        <f t="shared" si="7"/>
        <v>-1.6000000000000458E-3</v>
      </c>
      <c r="CG158" s="182">
        <f t="shared" si="7"/>
        <v>4.7899999999999388E-2</v>
      </c>
      <c r="CH158" s="182">
        <f t="shared" si="7"/>
        <v>-2.770000000000028E-2</v>
      </c>
      <c r="CI158" s="182">
        <f t="shared" si="7"/>
        <v>0.11589999999999989</v>
      </c>
      <c r="CJ158" s="182">
        <f t="shared" si="7"/>
        <v>7.8000000000000291E-3</v>
      </c>
      <c r="CK158" s="256"/>
      <c r="CL158" s="189"/>
      <c r="CM158" s="189"/>
      <c r="CN158" s="189"/>
      <c r="CO158" s="189"/>
      <c r="CP158" s="189"/>
      <c r="CQ158" s="189"/>
      <c r="CR158" s="189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</row>
    <row r="159" spans="1:177" x14ac:dyDescent="0.2">
      <c r="A159" s="20"/>
      <c r="B159" s="20"/>
      <c r="Q159" s="20"/>
      <c r="BT159" s="20"/>
      <c r="BV159" s="20"/>
      <c r="BW159" s="189"/>
      <c r="BX159" s="182" t="s">
        <v>217</v>
      </c>
      <c r="BY159" s="182">
        <f t="shared" si="7"/>
        <v>1.7400000000000091</v>
      </c>
      <c r="BZ159" s="182">
        <f t="shared" si="7"/>
        <v>1.3600000000000056E-2</v>
      </c>
      <c r="CA159" s="182">
        <f t="shared" si="7"/>
        <v>1.749999999999996E-2</v>
      </c>
      <c r="CB159" s="182">
        <f t="shared" si="7"/>
        <v>1.2800000000000034E-2</v>
      </c>
      <c r="CC159" s="182">
        <f t="shared" si="7"/>
        <v>-82.090000000000146</v>
      </c>
      <c r="CD159" s="182">
        <f t="shared" si="7"/>
        <v>-3.7899999999999991</v>
      </c>
      <c r="CE159" s="182">
        <f t="shared" si="7"/>
        <v>-2.2599999999999953E-2</v>
      </c>
      <c r="CF159" s="182">
        <f t="shared" si="7"/>
        <v>-1.1500000000000066E-2</v>
      </c>
      <c r="CG159" s="182">
        <f t="shared" si="7"/>
        <v>3.6500000000000199E-2</v>
      </c>
      <c r="CH159" s="182">
        <f t="shared" si="7"/>
        <v>-9.0700000000000003E-2</v>
      </c>
      <c r="CI159" s="182">
        <f t="shared" si="7"/>
        <v>9.4399999999999373E-2</v>
      </c>
      <c r="CJ159" s="182">
        <f t="shared" si="7"/>
        <v>8.900000000000019E-3</v>
      </c>
      <c r="CK159" s="256"/>
      <c r="CL159" s="189"/>
      <c r="CM159" s="189"/>
      <c r="CN159" s="189"/>
      <c r="CO159" s="189"/>
      <c r="CP159" s="189"/>
      <c r="CQ159" s="189"/>
      <c r="CR159" s="189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</row>
    <row r="160" spans="1:177" x14ac:dyDescent="0.2">
      <c r="A160" s="20"/>
      <c r="B160" s="20"/>
      <c r="Q160" s="20"/>
      <c r="BT160" s="20"/>
      <c r="BV160" s="20"/>
      <c r="BW160" s="189"/>
      <c r="BX160" s="182" t="s">
        <v>218</v>
      </c>
      <c r="BY160" s="182">
        <f t="shared" si="7"/>
        <v>1.0900000000000034</v>
      </c>
      <c r="BZ160" s="182">
        <f t="shared" si="7"/>
        <v>1.4000000000000012E-2</v>
      </c>
      <c r="CA160" s="182">
        <f t="shared" si="7"/>
        <v>1.5500000000000069E-2</v>
      </c>
      <c r="CB160" s="182">
        <f t="shared" si="7"/>
        <v>1.1700000000000044E-2</v>
      </c>
      <c r="CC160" s="182">
        <f t="shared" si="7"/>
        <v>-60.200000000000045</v>
      </c>
      <c r="CD160" s="182">
        <f t="shared" si="7"/>
        <v>-3.2299999999999969</v>
      </c>
      <c r="CE160" s="182">
        <f t="shared" si="7"/>
        <v>-2.3599999999999843E-2</v>
      </c>
      <c r="CF160" s="182">
        <f t="shared" si="7"/>
        <v>-2.0900000000000141E-2</v>
      </c>
      <c r="CG160" s="182">
        <f t="shared" si="7"/>
        <v>-1.8200000000000216E-2</v>
      </c>
      <c r="CH160" s="182">
        <f t="shared" si="7"/>
        <v>-0.11479999999999979</v>
      </c>
      <c r="CI160" s="182">
        <f t="shared" si="7"/>
        <v>8.680000000000021E-2</v>
      </c>
      <c r="CJ160" s="182">
        <f t="shared" si="7"/>
        <v>6.1799999999999633E-3</v>
      </c>
      <c r="CK160" s="256"/>
      <c r="CL160" s="189"/>
      <c r="CM160" s="189"/>
      <c r="CN160" s="189"/>
      <c r="CO160" s="189"/>
      <c r="CP160" s="189"/>
      <c r="CQ160" s="189"/>
      <c r="CR160" s="189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</row>
    <row r="161" spans="1:177" x14ac:dyDescent="0.2">
      <c r="A161" s="20"/>
      <c r="B161" s="20"/>
      <c r="Q161" s="20"/>
      <c r="BT161" s="20"/>
      <c r="BV161" s="20"/>
      <c r="BW161" s="189"/>
      <c r="BX161" s="182" t="s">
        <v>219</v>
      </c>
      <c r="BY161" s="182">
        <f t="shared" ref="BY161:CJ164" si="8">BY113-BZ79</f>
        <v>1.269999999999996</v>
      </c>
      <c r="BZ161" s="182">
        <f t="shared" si="8"/>
        <v>9.9000000000000199E-3</v>
      </c>
      <c r="CA161" s="182">
        <f t="shared" si="8"/>
        <v>1.5599999999999947E-2</v>
      </c>
      <c r="CB161" s="182">
        <f t="shared" si="8"/>
        <v>1.1199999999999988E-2</v>
      </c>
      <c r="CC161" s="182">
        <f t="shared" si="8"/>
        <v>-69.049999999999955</v>
      </c>
      <c r="CD161" s="182">
        <f t="shared" si="8"/>
        <v>-3.8999999999999986</v>
      </c>
      <c r="CE161" s="182">
        <f t="shared" si="8"/>
        <v>-2.6599999999999957E-2</v>
      </c>
      <c r="CF161" s="182">
        <f t="shared" si="8"/>
        <v>-1.7900000000000027E-2</v>
      </c>
      <c r="CG161" s="182">
        <f t="shared" si="8"/>
        <v>-4.7399999999999665E-2</v>
      </c>
      <c r="CH161" s="182">
        <f t="shared" si="8"/>
        <v>-0.11520000000000064</v>
      </c>
      <c r="CI161" s="182">
        <f t="shared" si="8"/>
        <v>8.3199999999999719E-2</v>
      </c>
      <c r="CJ161" s="182">
        <f t="shared" si="8"/>
        <v>5.0200000000000244E-3</v>
      </c>
      <c r="CK161" s="256"/>
      <c r="CL161" s="189"/>
      <c r="CM161" s="189"/>
      <c r="CN161" s="189"/>
      <c r="CO161" s="189"/>
      <c r="CP161" s="189"/>
      <c r="CQ161" s="189"/>
      <c r="CR161" s="189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</row>
    <row r="162" spans="1:177" x14ac:dyDescent="0.2">
      <c r="A162" s="20"/>
      <c r="B162" s="20"/>
      <c r="Q162" s="20"/>
      <c r="BT162" s="20"/>
      <c r="BV162" s="20"/>
      <c r="BW162" s="189"/>
      <c r="BX162" s="182" t="s">
        <v>220</v>
      </c>
      <c r="BY162" s="182">
        <f t="shared" si="8"/>
        <v>2.2599999999999909</v>
      </c>
      <c r="BZ162" s="182">
        <f t="shared" si="8"/>
        <v>6.3999999999999613E-3</v>
      </c>
      <c r="CA162" s="182">
        <f t="shared" si="8"/>
        <v>1.3399999999999967E-2</v>
      </c>
      <c r="CB162" s="182">
        <f t="shared" si="8"/>
        <v>5.7999999999999163E-3</v>
      </c>
      <c r="CC162" s="182">
        <f t="shared" si="8"/>
        <v>-71.75</v>
      </c>
      <c r="CD162" s="182">
        <f t="shared" si="8"/>
        <v>-3.9499999999999993</v>
      </c>
      <c r="CE162" s="182">
        <f t="shared" si="8"/>
        <v>-3.1899999999999817E-2</v>
      </c>
      <c r="CF162" s="182">
        <f t="shared" si="8"/>
        <v>-2.2599999999999953E-2</v>
      </c>
      <c r="CG162" s="182">
        <f t="shared" si="8"/>
        <v>-6.7899999999999849E-2</v>
      </c>
      <c r="CH162" s="182">
        <f t="shared" si="8"/>
        <v>-0.17429999999999968</v>
      </c>
      <c r="CI162" s="182">
        <f t="shared" si="8"/>
        <v>4.2300000000000004E-2</v>
      </c>
      <c r="CJ162" s="182">
        <f t="shared" si="8"/>
        <v>5.4199999999999804E-3</v>
      </c>
      <c r="CN162" s="189"/>
      <c r="CO162" s="189"/>
      <c r="CP162" s="189"/>
      <c r="CQ162" s="189"/>
      <c r="CR162" s="189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</row>
    <row r="163" spans="1:177" x14ac:dyDescent="0.2">
      <c r="A163" s="20"/>
      <c r="B163" s="20"/>
      <c r="Q163" s="20"/>
      <c r="BT163" s="20"/>
      <c r="BV163" s="20"/>
      <c r="BW163" s="189"/>
      <c r="BX163" s="182" t="s">
        <v>221</v>
      </c>
      <c r="BY163" s="182">
        <f t="shared" si="8"/>
        <v>2.4899999999999949</v>
      </c>
      <c r="BZ163" s="182">
        <f t="shared" si="8"/>
        <v>8.3999999999999631E-3</v>
      </c>
      <c r="CA163" s="182">
        <f t="shared" si="8"/>
        <v>1.9000000000000017E-2</v>
      </c>
      <c r="CB163" s="182">
        <f t="shared" si="8"/>
        <v>1.0599999999999943E-2</v>
      </c>
      <c r="CC163" s="182">
        <f t="shared" si="8"/>
        <v>-112.78999999999996</v>
      </c>
      <c r="CD163" s="182">
        <f t="shared" si="8"/>
        <v>-4.870000000000001</v>
      </c>
      <c r="CE163" s="182">
        <f t="shared" si="8"/>
        <v>-2.6899999999999924E-2</v>
      </c>
      <c r="CF163" s="182">
        <f t="shared" si="8"/>
        <v>-1.9600000000000062E-2</v>
      </c>
      <c r="CG163" s="182">
        <f t="shared" si="8"/>
        <v>2.8699999999999726E-2</v>
      </c>
      <c r="CH163" s="182">
        <f t="shared" si="8"/>
        <v>-9.2500000000000249E-2</v>
      </c>
      <c r="CI163" s="182">
        <f t="shared" si="8"/>
        <v>7.7099999999999724E-2</v>
      </c>
      <c r="CJ163" s="182">
        <f t="shared" si="8"/>
        <v>4.0000000000000036E-3</v>
      </c>
      <c r="CN163" s="189"/>
      <c r="CO163" s="189"/>
      <c r="CP163" s="189"/>
      <c r="CQ163" s="189"/>
      <c r="CR163" s="189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</row>
    <row r="164" spans="1:177" x14ac:dyDescent="0.2">
      <c r="A164" s="20"/>
      <c r="B164" s="20"/>
      <c r="Q164" s="20"/>
      <c r="BT164" s="20"/>
      <c r="BV164" s="20"/>
      <c r="BW164" s="189"/>
      <c r="BX164" s="182" t="s">
        <v>222</v>
      </c>
      <c r="BY164" s="182">
        <f t="shared" si="8"/>
        <v>0.45000000000000284</v>
      </c>
      <c r="BZ164" s="182">
        <f t="shared" si="8"/>
        <v>4.4999999999999485E-3</v>
      </c>
      <c r="CA164" s="182">
        <f t="shared" si="8"/>
        <v>1.0999999999999899E-3</v>
      </c>
      <c r="CB164" s="182">
        <f t="shared" si="8"/>
        <v>-1.2999999999999678E-3</v>
      </c>
      <c r="CC164" s="182">
        <f t="shared" si="8"/>
        <v>-78.970000000000027</v>
      </c>
      <c r="CD164" s="182">
        <f t="shared" si="8"/>
        <v>-3.8300000000000018</v>
      </c>
      <c r="CE164" s="182">
        <f t="shared" si="8"/>
        <v>-4.2100000000000026E-2</v>
      </c>
      <c r="CF164" s="182">
        <f t="shared" si="8"/>
        <v>-2.3700000000000054E-2</v>
      </c>
      <c r="CG164" s="182">
        <f t="shared" si="8"/>
        <v>-9.5500000000000362E-2</v>
      </c>
      <c r="CH164" s="182">
        <f t="shared" si="8"/>
        <v>-0.15750000000000064</v>
      </c>
      <c r="CI164" s="182">
        <f t="shared" si="8"/>
        <v>-1.2999999999999901E-2</v>
      </c>
      <c r="CJ164" s="182">
        <f t="shared" si="8"/>
        <v>4.99000000000005E-3</v>
      </c>
      <c r="CN164" s="189"/>
      <c r="CO164" s="189"/>
      <c r="CP164" s="189"/>
      <c r="CQ164" s="189"/>
      <c r="CR164" s="189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</row>
    <row r="169" spans="1:177" x14ac:dyDescent="0.2">
      <c r="A169" s="20"/>
      <c r="B169" s="20"/>
      <c r="Q169" s="20"/>
      <c r="BT169" s="20"/>
      <c r="BV169" s="20"/>
      <c r="BW169" s="189"/>
      <c r="BX169" s="182" t="s">
        <v>203</v>
      </c>
      <c r="BY169" s="182">
        <f t="shared" ref="BY169:CK184" si="9">BZ121-BZ27</f>
        <v>1.1899999999999977</v>
      </c>
      <c r="BZ169" s="182">
        <f t="shared" si="9"/>
        <v>3.539999999999992</v>
      </c>
      <c r="CA169" s="182">
        <f t="shared" si="9"/>
        <v>0.46999999999999886</v>
      </c>
      <c r="CB169" s="182">
        <f t="shared" si="9"/>
        <v>0.70999999999997954</v>
      </c>
      <c r="CC169" s="182">
        <f t="shared" si="9"/>
        <v>-5850.8500000000058</v>
      </c>
      <c r="CD169" s="182">
        <f t="shared" si="9"/>
        <v>42.269999999999982</v>
      </c>
      <c r="CE169" s="182">
        <f t="shared" si="9"/>
        <v>4.2000000000000028</v>
      </c>
      <c r="CF169" s="182">
        <f t="shared" si="9"/>
        <v>-0.17000000000000171</v>
      </c>
      <c r="CG169" s="182">
        <f t="shared" si="9"/>
        <v>5.9999999999998721E-2</v>
      </c>
      <c r="CH169" s="182">
        <f t="shared" si="9"/>
        <v>-7.9999999999998295E-2</v>
      </c>
      <c r="CI169" s="182">
        <f t="shared" si="9"/>
        <v>8.9999999999999858E-2</v>
      </c>
      <c r="CJ169" s="182">
        <f t="shared" si="9"/>
        <v>-52.080000000000013</v>
      </c>
      <c r="CK169" s="255">
        <f t="shared" si="9"/>
        <v>56.600000000000009</v>
      </c>
      <c r="CL169" s="182">
        <f>CK169+CJ169</f>
        <v>4.519999999999996</v>
      </c>
      <c r="CM169" s="182">
        <f t="shared" ref="CM169:CM188" si="10">CN121-CN27</f>
        <v>0</v>
      </c>
      <c r="CN169" s="189"/>
      <c r="CO169" s="189"/>
      <c r="CP169" s="189"/>
      <c r="CQ169" s="189"/>
      <c r="CR169" s="189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</row>
    <row r="170" spans="1:177" x14ac:dyDescent="0.2">
      <c r="A170" s="20"/>
      <c r="B170" s="20"/>
      <c r="Q170" s="20"/>
      <c r="BT170" s="20"/>
      <c r="BV170" s="20"/>
      <c r="BW170" s="189"/>
      <c r="BX170" s="182" t="s">
        <v>204</v>
      </c>
      <c r="BY170" s="182">
        <f t="shared" si="9"/>
        <v>1.9899999999999949</v>
      </c>
      <c r="BZ170" s="182">
        <f t="shared" si="9"/>
        <v>3.3600000000000136</v>
      </c>
      <c r="CA170" s="182">
        <f t="shared" si="9"/>
        <v>0.82000000000000739</v>
      </c>
      <c r="CB170" s="182">
        <f t="shared" si="9"/>
        <v>0.68999999999999773</v>
      </c>
      <c r="CC170" s="182">
        <f t="shared" si="9"/>
        <v>-336.95999999999185</v>
      </c>
      <c r="CD170" s="182">
        <f t="shared" si="9"/>
        <v>83.769999999999982</v>
      </c>
      <c r="CE170" s="182">
        <f t="shared" si="9"/>
        <v>5.0400000000000063</v>
      </c>
      <c r="CF170" s="182">
        <f t="shared" si="9"/>
        <v>0.71000000000000796</v>
      </c>
      <c r="CG170" s="182">
        <f t="shared" si="9"/>
        <v>0.15999999999999837</v>
      </c>
      <c r="CH170" s="182">
        <f t="shared" si="9"/>
        <v>-0.12000000000000099</v>
      </c>
      <c r="CI170" s="182">
        <f t="shared" si="9"/>
        <v>6.0000000000002274E-2</v>
      </c>
      <c r="CJ170" s="182">
        <f t="shared" si="9"/>
        <v>-52.010000000000005</v>
      </c>
      <c r="CK170" s="255">
        <f t="shared" si="9"/>
        <v>56.269999999999982</v>
      </c>
      <c r="CL170" s="182">
        <f t="shared" ref="CL170:CL188" si="11">CK170+CJ170</f>
        <v>4.2599999999999767</v>
      </c>
      <c r="CM170" s="182">
        <f t="shared" si="10"/>
        <v>0</v>
      </c>
      <c r="CN170" s="189"/>
      <c r="CO170" s="189"/>
      <c r="CP170" s="189"/>
      <c r="CQ170" s="189"/>
      <c r="CR170" s="189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</row>
    <row r="171" spans="1:177" x14ac:dyDescent="0.2">
      <c r="A171" s="20"/>
      <c r="B171" s="20"/>
      <c r="Q171" s="20"/>
      <c r="BT171" s="20"/>
      <c r="BV171" s="20"/>
      <c r="BW171" s="189"/>
      <c r="BX171" s="182" t="s">
        <v>205</v>
      </c>
      <c r="BY171" s="182">
        <f t="shared" si="9"/>
        <v>1.7599999999999909</v>
      </c>
      <c r="BZ171" s="182">
        <f t="shared" si="9"/>
        <v>3.5099999999999909</v>
      </c>
      <c r="CA171" s="182">
        <f t="shared" si="9"/>
        <v>0.89000000000000057</v>
      </c>
      <c r="CB171" s="182">
        <f t="shared" si="9"/>
        <v>0.83000000000001251</v>
      </c>
      <c r="CC171" s="182">
        <f t="shared" si="9"/>
        <v>-2785.179999999993</v>
      </c>
      <c r="CD171" s="182">
        <f t="shared" si="9"/>
        <v>24.850000000000364</v>
      </c>
      <c r="CE171" s="182">
        <f t="shared" si="9"/>
        <v>4.769999999999996</v>
      </c>
      <c r="CF171" s="182">
        <f t="shared" si="9"/>
        <v>1.6299999999999955</v>
      </c>
      <c r="CG171" s="182">
        <f t="shared" si="9"/>
        <v>0.14999999999999858</v>
      </c>
      <c r="CH171" s="182">
        <f t="shared" si="9"/>
        <v>0</v>
      </c>
      <c r="CI171" s="182">
        <f t="shared" si="9"/>
        <v>8.9999999999999858E-2</v>
      </c>
      <c r="CJ171" s="182">
        <f t="shared" si="9"/>
        <v>-50.13000000000001</v>
      </c>
      <c r="CK171" s="255">
        <f t="shared" si="9"/>
        <v>57.620000000000005</v>
      </c>
      <c r="CL171" s="182">
        <f t="shared" si="11"/>
        <v>7.4899999999999949</v>
      </c>
      <c r="CM171" s="182">
        <f t="shared" si="10"/>
        <v>0</v>
      </c>
      <c r="CN171" s="189"/>
      <c r="CO171" s="189"/>
      <c r="CP171" s="189"/>
      <c r="CQ171" s="189"/>
      <c r="CR171" s="189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</row>
    <row r="172" spans="1:177" x14ac:dyDescent="0.2">
      <c r="A172" s="20"/>
      <c r="B172" s="20"/>
      <c r="Q172" s="20"/>
      <c r="BT172" s="20"/>
      <c r="BV172" s="20"/>
      <c r="BW172" s="189"/>
      <c r="BX172" s="182" t="s">
        <v>206</v>
      </c>
      <c r="BY172" s="182">
        <f t="shared" si="9"/>
        <v>1.1300000000000097</v>
      </c>
      <c r="BZ172" s="182">
        <f t="shared" si="9"/>
        <v>2.8199999999999932</v>
      </c>
      <c r="CA172" s="182">
        <f t="shared" si="9"/>
        <v>0.35999999999999943</v>
      </c>
      <c r="CB172" s="182">
        <f t="shared" si="9"/>
        <v>0.70000000000001705</v>
      </c>
      <c r="CC172" s="182">
        <f t="shared" si="9"/>
        <v>-1067.3300000000163</v>
      </c>
      <c r="CD172" s="182">
        <f t="shared" si="9"/>
        <v>41.509999999999764</v>
      </c>
      <c r="CE172" s="182">
        <f t="shared" si="9"/>
        <v>3.9200000000000017</v>
      </c>
      <c r="CF172" s="182">
        <f t="shared" si="9"/>
        <v>1.1599999999999966</v>
      </c>
      <c r="CG172" s="182">
        <f t="shared" si="9"/>
        <v>8.0000000000001847E-2</v>
      </c>
      <c r="CH172" s="182">
        <f t="shared" si="9"/>
        <v>-5.0000000000000711E-2</v>
      </c>
      <c r="CI172" s="182">
        <f t="shared" si="9"/>
        <v>7.0000000000000284E-2</v>
      </c>
      <c r="CJ172" s="182">
        <f t="shared" si="9"/>
        <v>-51.5</v>
      </c>
      <c r="CK172" s="255">
        <f t="shared" si="9"/>
        <v>56.63000000000001</v>
      </c>
      <c r="CL172" s="182">
        <f t="shared" si="11"/>
        <v>5.1300000000000097</v>
      </c>
      <c r="CM172" s="182">
        <f t="shared" si="10"/>
        <v>0</v>
      </c>
      <c r="CN172" s="189"/>
      <c r="CO172" s="189"/>
      <c r="CP172" s="189"/>
      <c r="CQ172" s="189"/>
      <c r="CR172" s="189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</row>
    <row r="173" spans="1:177" x14ac:dyDescent="0.2">
      <c r="A173" s="20"/>
      <c r="B173" s="20"/>
      <c r="Q173" s="20"/>
      <c r="BT173" s="20"/>
      <c r="BV173" s="20"/>
      <c r="BW173" s="189"/>
      <c r="BX173" s="182" t="s">
        <v>207</v>
      </c>
      <c r="BY173" s="182">
        <f t="shared" si="9"/>
        <v>7.9999999999998295E-2</v>
      </c>
      <c r="BZ173" s="182">
        <f t="shared" si="9"/>
        <v>2.3700000000000045</v>
      </c>
      <c r="CA173" s="182">
        <f t="shared" si="9"/>
        <v>-0.25</v>
      </c>
      <c r="CB173" s="182">
        <f t="shared" si="9"/>
        <v>0.16000000000002501</v>
      </c>
      <c r="CC173" s="182">
        <f t="shared" si="9"/>
        <v>-424.41000000000349</v>
      </c>
      <c r="CD173" s="182">
        <f t="shared" si="9"/>
        <v>52.279999999999973</v>
      </c>
      <c r="CE173" s="182">
        <f t="shared" si="9"/>
        <v>5.3900000000000006</v>
      </c>
      <c r="CF173" s="182">
        <f t="shared" si="9"/>
        <v>2.0699999999999932</v>
      </c>
      <c r="CG173" s="182">
        <f t="shared" si="9"/>
        <v>0.14000000000000057</v>
      </c>
      <c r="CH173" s="182">
        <f t="shared" si="9"/>
        <v>-0.12000000000000099</v>
      </c>
      <c r="CI173" s="182">
        <f t="shared" si="9"/>
        <v>0</v>
      </c>
      <c r="CJ173" s="182">
        <f t="shared" si="9"/>
        <v>-51.089999999999989</v>
      </c>
      <c r="CK173" s="255">
        <f t="shared" si="9"/>
        <v>57.44</v>
      </c>
      <c r="CL173" s="182">
        <f t="shared" si="11"/>
        <v>6.3500000000000085</v>
      </c>
      <c r="CM173" s="182">
        <f t="shared" si="10"/>
        <v>0</v>
      </c>
      <c r="CN173" s="189"/>
      <c r="CO173" s="189"/>
      <c r="CP173" s="189"/>
      <c r="CQ173" s="189"/>
      <c r="CR173" s="189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</row>
    <row r="174" spans="1:177" x14ac:dyDescent="0.2">
      <c r="A174" s="20"/>
      <c r="B174" s="20"/>
      <c r="Q174" s="20"/>
      <c r="BT174" s="20"/>
      <c r="BV174" s="20"/>
      <c r="BW174" s="189"/>
      <c r="BX174" s="182" t="s">
        <v>208</v>
      </c>
      <c r="BY174" s="182">
        <f t="shared" si="9"/>
        <v>-0.69999999999998863</v>
      </c>
      <c r="BZ174" s="182">
        <f t="shared" si="9"/>
        <v>-0.40999999999999659</v>
      </c>
      <c r="CA174" s="182">
        <f t="shared" si="9"/>
        <v>-0.67000000000000171</v>
      </c>
      <c r="CB174" s="182">
        <f t="shared" si="9"/>
        <v>6.0000000000002274E-2</v>
      </c>
      <c r="CC174" s="182">
        <f t="shared" si="9"/>
        <v>-3464.429999999993</v>
      </c>
      <c r="CD174" s="182">
        <f t="shared" si="9"/>
        <v>-59.110000000000127</v>
      </c>
      <c r="CE174" s="182">
        <f t="shared" si="9"/>
        <v>3.0700000000000074</v>
      </c>
      <c r="CF174" s="182">
        <f t="shared" si="9"/>
        <v>1.6000000000000085</v>
      </c>
      <c r="CG174" s="182">
        <f t="shared" si="9"/>
        <v>-0.24999999999999822</v>
      </c>
      <c r="CH174" s="182">
        <f t="shared" si="9"/>
        <v>-0.38000000000000256</v>
      </c>
      <c r="CI174" s="182">
        <f t="shared" si="9"/>
        <v>-1.0000000000001563E-2</v>
      </c>
      <c r="CJ174" s="182">
        <f t="shared" si="9"/>
        <v>-50.329999999999984</v>
      </c>
      <c r="CK174" s="255">
        <f t="shared" si="9"/>
        <v>58.649999999999991</v>
      </c>
      <c r="CL174" s="182">
        <f t="shared" si="11"/>
        <v>8.3200000000000074</v>
      </c>
      <c r="CM174" s="182">
        <f t="shared" si="10"/>
        <v>0</v>
      </c>
      <c r="CN174" s="189"/>
      <c r="CO174" s="189"/>
      <c r="CP174" s="189"/>
      <c r="CQ174" s="189"/>
      <c r="CR174" s="189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</row>
    <row r="175" spans="1:177" x14ac:dyDescent="0.2">
      <c r="A175" s="20"/>
      <c r="B175" s="20"/>
      <c r="Q175" s="20"/>
      <c r="BT175" s="20"/>
      <c r="BV175" s="20"/>
      <c r="BW175" s="189"/>
      <c r="BX175" s="182" t="s">
        <v>209</v>
      </c>
      <c r="BY175" s="182">
        <f t="shared" si="9"/>
        <v>-1.2000000000000028</v>
      </c>
      <c r="BZ175" s="182">
        <f t="shared" si="9"/>
        <v>-0.77000000000001023</v>
      </c>
      <c r="CA175" s="182">
        <f t="shared" si="9"/>
        <v>-0.87000000000000455</v>
      </c>
      <c r="CB175" s="182">
        <f t="shared" si="9"/>
        <v>0.34999999999999432</v>
      </c>
      <c r="CC175" s="182">
        <f t="shared" si="9"/>
        <v>-3312.5999999999767</v>
      </c>
      <c r="CD175" s="182">
        <f t="shared" si="9"/>
        <v>-109.83000000000038</v>
      </c>
      <c r="CE175" s="182">
        <f t="shared" si="9"/>
        <v>3.3700000000000045</v>
      </c>
      <c r="CF175" s="182">
        <f t="shared" si="9"/>
        <v>1.1499999999999915</v>
      </c>
      <c r="CG175" s="182">
        <f t="shared" si="9"/>
        <v>-3.9999999999999147E-2</v>
      </c>
      <c r="CH175" s="182">
        <f t="shared" si="9"/>
        <v>-0.14999999999999858</v>
      </c>
      <c r="CI175" s="182">
        <f t="shared" si="9"/>
        <v>3.9999999999999147E-2</v>
      </c>
      <c r="CJ175" s="182">
        <f t="shared" si="9"/>
        <v>-51.320000000000007</v>
      </c>
      <c r="CK175" s="255">
        <f t="shared" si="9"/>
        <v>56.820000000000007</v>
      </c>
      <c r="CL175" s="182">
        <f t="shared" si="11"/>
        <v>5.5</v>
      </c>
      <c r="CM175" s="182">
        <f t="shared" si="10"/>
        <v>0</v>
      </c>
      <c r="CN175" s="189"/>
      <c r="CO175" s="189"/>
      <c r="CP175" s="189"/>
      <c r="CQ175" s="189"/>
      <c r="CR175" s="189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</row>
    <row r="176" spans="1:177" x14ac:dyDescent="0.2">
      <c r="A176" s="20"/>
      <c r="B176" s="20"/>
      <c r="Q176" s="20"/>
      <c r="BT176" s="20"/>
      <c r="BV176" s="20"/>
      <c r="BW176" s="189"/>
      <c r="BX176" s="182" t="s">
        <v>210</v>
      </c>
      <c r="BY176" s="182">
        <f t="shared" si="9"/>
        <v>1.9000000000000057</v>
      </c>
      <c r="BZ176" s="182">
        <f t="shared" si="9"/>
        <v>0.37999999999999545</v>
      </c>
      <c r="CA176" s="182">
        <f t="shared" si="9"/>
        <v>-0.45000000000000284</v>
      </c>
      <c r="CB176" s="182">
        <f t="shared" si="9"/>
        <v>0.40000000000000568</v>
      </c>
      <c r="CC176" s="182">
        <f t="shared" si="9"/>
        <v>-3084.75</v>
      </c>
      <c r="CD176" s="182">
        <f t="shared" si="9"/>
        <v>-173.94000000000005</v>
      </c>
      <c r="CE176" s="182">
        <f t="shared" si="9"/>
        <v>4.6399999999999864</v>
      </c>
      <c r="CF176" s="182">
        <f t="shared" si="9"/>
        <v>2.2399999999999949</v>
      </c>
      <c r="CG176" s="182">
        <f t="shared" si="9"/>
        <v>9.9999999999980105E-3</v>
      </c>
      <c r="CH176" s="182">
        <f t="shared" si="9"/>
        <v>-5.0000000000000711E-2</v>
      </c>
      <c r="CI176" s="182">
        <f t="shared" si="9"/>
        <v>5.0000000000000711E-2</v>
      </c>
      <c r="CJ176" s="182">
        <f t="shared" si="9"/>
        <v>-50.239999999999995</v>
      </c>
      <c r="CK176" s="255">
        <f t="shared" si="9"/>
        <v>57.67</v>
      </c>
      <c r="CL176" s="182">
        <f t="shared" si="11"/>
        <v>7.4300000000000068</v>
      </c>
      <c r="CM176" s="182">
        <f t="shared" si="10"/>
        <v>0</v>
      </c>
      <c r="CN176" s="189"/>
      <c r="CO176" s="189"/>
      <c r="CP176" s="189"/>
      <c r="CQ176" s="189"/>
      <c r="CR176" s="189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</row>
    <row r="177" spans="1:177" x14ac:dyDescent="0.2">
      <c r="A177" s="20"/>
      <c r="B177" s="20"/>
      <c r="Q177" s="20"/>
      <c r="BT177" s="20"/>
      <c r="BV177" s="20"/>
      <c r="BW177" s="189"/>
      <c r="BX177" s="182" t="s">
        <v>211</v>
      </c>
      <c r="BY177" s="182">
        <f t="shared" si="9"/>
        <v>0.96999999999999886</v>
      </c>
      <c r="BZ177" s="182">
        <f t="shared" si="9"/>
        <v>-0.68999999999999773</v>
      </c>
      <c r="CA177" s="182">
        <f t="shared" si="9"/>
        <v>0.68999999999999773</v>
      </c>
      <c r="CB177" s="182">
        <f t="shared" si="9"/>
        <v>0.61999999999997613</v>
      </c>
      <c r="CC177" s="182">
        <f t="shared" si="9"/>
        <v>-1582.8399999999965</v>
      </c>
      <c r="CD177" s="182">
        <f t="shared" si="9"/>
        <v>-120.75999999999976</v>
      </c>
      <c r="CE177" s="182">
        <f t="shared" si="9"/>
        <v>3.3599999999999994</v>
      </c>
      <c r="CF177" s="182">
        <f t="shared" si="9"/>
        <v>1.8199999999999932</v>
      </c>
      <c r="CG177" s="182">
        <f t="shared" si="9"/>
        <v>-4.00000000000027E-2</v>
      </c>
      <c r="CH177" s="182">
        <f t="shared" si="9"/>
        <v>-0.16999999999999815</v>
      </c>
      <c r="CI177" s="182">
        <f t="shared" si="9"/>
        <v>0.11000000000000298</v>
      </c>
      <c r="CJ177" s="182">
        <f t="shared" si="9"/>
        <v>-52.38000000000001</v>
      </c>
      <c r="CK177" s="255">
        <f t="shared" si="9"/>
        <v>54.81</v>
      </c>
      <c r="CL177" s="182">
        <f t="shared" si="11"/>
        <v>2.4299999999999926</v>
      </c>
      <c r="CM177" s="182">
        <f t="shared" si="10"/>
        <v>0</v>
      </c>
      <c r="CN177" s="189"/>
      <c r="CO177" s="189"/>
      <c r="CP177" s="189"/>
      <c r="CQ177" s="189"/>
      <c r="CR177" s="189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</row>
    <row r="178" spans="1:177" x14ac:dyDescent="0.2">
      <c r="A178" s="20"/>
      <c r="B178" s="20"/>
      <c r="Q178" s="20"/>
      <c r="BT178" s="20"/>
      <c r="BV178" s="20"/>
      <c r="BW178" s="189"/>
      <c r="BX178" s="182" t="s">
        <v>212</v>
      </c>
      <c r="BY178" s="182">
        <f t="shared" si="9"/>
        <v>0.92000000000000171</v>
      </c>
      <c r="BZ178" s="182">
        <f t="shared" si="9"/>
        <v>-1.4799999999999898</v>
      </c>
      <c r="CA178" s="182">
        <f t="shared" si="9"/>
        <v>0.44000000000001194</v>
      </c>
      <c r="CB178" s="182">
        <f t="shared" si="9"/>
        <v>0.45000000000001705</v>
      </c>
      <c r="CC178" s="182">
        <f t="shared" si="9"/>
        <v>-3896.6499999999942</v>
      </c>
      <c r="CD178" s="182">
        <f t="shared" si="9"/>
        <v>-200.94999999999982</v>
      </c>
      <c r="CE178" s="182">
        <f t="shared" si="9"/>
        <v>1.5300000000000011</v>
      </c>
      <c r="CF178" s="182">
        <f t="shared" si="9"/>
        <v>1.5099999999999909</v>
      </c>
      <c r="CG178" s="182">
        <f t="shared" si="9"/>
        <v>-0.10000000000000142</v>
      </c>
      <c r="CH178" s="182">
        <f t="shared" si="9"/>
        <v>-0.15000000000000213</v>
      </c>
      <c r="CI178" s="182">
        <f t="shared" si="9"/>
        <v>5.0000000000000711E-2</v>
      </c>
      <c r="CJ178" s="182">
        <f t="shared" si="9"/>
        <v>-52.04000000000002</v>
      </c>
      <c r="CK178" s="255">
        <f t="shared" si="9"/>
        <v>56.230000000000004</v>
      </c>
      <c r="CL178" s="182">
        <f t="shared" si="11"/>
        <v>4.1899999999999835</v>
      </c>
      <c r="CM178" s="182">
        <f t="shared" si="10"/>
        <v>0</v>
      </c>
      <c r="CN178" s="189"/>
      <c r="CO178" s="189"/>
      <c r="CP178" s="189"/>
      <c r="CQ178" s="189"/>
      <c r="CR178" s="189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</row>
    <row r="179" spans="1:177" x14ac:dyDescent="0.2">
      <c r="A179" s="20"/>
      <c r="B179" s="20"/>
      <c r="Q179" s="20"/>
      <c r="BT179" s="20"/>
      <c r="BV179" s="20"/>
      <c r="BW179" s="189"/>
      <c r="BX179" s="182" t="s">
        <v>213</v>
      </c>
      <c r="BY179" s="182">
        <f t="shared" si="9"/>
        <v>0.17000000000000171</v>
      </c>
      <c r="BZ179" s="182">
        <f t="shared" si="9"/>
        <v>-2.0799999999999841</v>
      </c>
      <c r="CA179" s="182">
        <f t="shared" si="9"/>
        <v>3.0000000000001137E-2</v>
      </c>
      <c r="CB179" s="182">
        <f t="shared" si="9"/>
        <v>0.36000000000001364</v>
      </c>
      <c r="CC179" s="182">
        <f t="shared" si="9"/>
        <v>-4915.820000000007</v>
      </c>
      <c r="CD179" s="182">
        <f t="shared" si="9"/>
        <v>-259.16000000000031</v>
      </c>
      <c r="CE179" s="182">
        <f t="shared" si="9"/>
        <v>1.5999999999999943</v>
      </c>
      <c r="CF179" s="182">
        <f t="shared" si="9"/>
        <v>1.6299999999999955</v>
      </c>
      <c r="CG179" s="182">
        <f t="shared" si="9"/>
        <v>1.0000000000001563E-2</v>
      </c>
      <c r="CH179" s="182">
        <f t="shared" si="9"/>
        <v>-5.0000000000000711E-2</v>
      </c>
      <c r="CI179" s="182">
        <f t="shared" si="9"/>
        <v>3.9999999999999147E-2</v>
      </c>
      <c r="CJ179" s="182">
        <f t="shared" si="9"/>
        <v>-51.800000000000011</v>
      </c>
      <c r="CK179" s="255">
        <f t="shared" si="9"/>
        <v>56.53</v>
      </c>
      <c r="CL179" s="182">
        <f t="shared" si="11"/>
        <v>4.7299999999999898</v>
      </c>
      <c r="CM179" s="182">
        <f t="shared" si="10"/>
        <v>0</v>
      </c>
      <c r="CN179" s="189"/>
      <c r="CO179" s="189"/>
      <c r="CP179" s="189"/>
      <c r="CQ179" s="189"/>
      <c r="CR179" s="189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</row>
    <row r="180" spans="1:177" x14ac:dyDescent="0.2">
      <c r="A180" s="20"/>
      <c r="B180" s="20"/>
      <c r="Q180" s="20"/>
      <c r="BT180" s="20"/>
      <c r="BV180" s="20"/>
      <c r="BW180" s="189"/>
      <c r="BX180" s="182" t="s">
        <v>214</v>
      </c>
      <c r="BY180" s="182">
        <f t="shared" si="9"/>
        <v>0.30000000000001137</v>
      </c>
      <c r="BZ180" s="182">
        <f t="shared" si="9"/>
        <v>-2.5900000000000034</v>
      </c>
      <c r="CA180" s="182">
        <f t="shared" si="9"/>
        <v>5.0000000000011369E-2</v>
      </c>
      <c r="CB180" s="182">
        <f t="shared" si="9"/>
        <v>0.36000000000001364</v>
      </c>
      <c r="CC180" s="182">
        <f t="shared" si="9"/>
        <v>-6505.609999999986</v>
      </c>
      <c r="CD180" s="182">
        <f t="shared" si="9"/>
        <v>-316.2800000000002</v>
      </c>
      <c r="CE180" s="182">
        <f t="shared" si="9"/>
        <v>2.3599999999999994</v>
      </c>
      <c r="CF180" s="182">
        <f t="shared" si="9"/>
        <v>1.210000000000008</v>
      </c>
      <c r="CG180" s="182">
        <f t="shared" si="9"/>
        <v>1.9999999999999574E-2</v>
      </c>
      <c r="CH180" s="182">
        <f t="shared" si="9"/>
        <v>3.0000000000001137E-2</v>
      </c>
      <c r="CI180" s="182">
        <f t="shared" si="9"/>
        <v>3.9999999999999147E-2</v>
      </c>
      <c r="CJ180" s="182">
        <f t="shared" si="9"/>
        <v>-52.5</v>
      </c>
      <c r="CK180" s="255">
        <f t="shared" si="9"/>
        <v>55.870000000000005</v>
      </c>
      <c r="CL180" s="182">
        <f t="shared" si="11"/>
        <v>3.3700000000000045</v>
      </c>
      <c r="CM180" s="182">
        <f t="shared" si="10"/>
        <v>0</v>
      </c>
      <c r="CN180" s="189"/>
      <c r="CO180" s="189"/>
      <c r="CP180" s="189"/>
      <c r="CQ180" s="189"/>
      <c r="CR180" s="189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</row>
    <row r="181" spans="1:177" x14ac:dyDescent="0.2">
      <c r="A181" s="20"/>
      <c r="B181" s="20"/>
      <c r="Q181" s="20"/>
      <c r="BT181" s="20"/>
      <c r="BV181" s="20"/>
      <c r="BW181" s="189"/>
      <c r="BX181" s="182" t="s">
        <v>215</v>
      </c>
      <c r="BY181" s="182">
        <f t="shared" si="9"/>
        <v>-0.17999999999999261</v>
      </c>
      <c r="BZ181" s="182">
        <f t="shared" si="9"/>
        <v>-1.6800000000000068</v>
      </c>
      <c r="CA181" s="182">
        <f t="shared" si="9"/>
        <v>9.9999999999994316E-2</v>
      </c>
      <c r="CB181" s="182">
        <f t="shared" si="9"/>
        <v>0.25999999999999091</v>
      </c>
      <c r="CC181" s="182">
        <f t="shared" si="9"/>
        <v>-5457.7200000000012</v>
      </c>
      <c r="CD181" s="182">
        <f t="shared" si="9"/>
        <v>-279.86999999999989</v>
      </c>
      <c r="CE181" s="182">
        <f t="shared" si="9"/>
        <v>3.5400000000000063</v>
      </c>
      <c r="CF181" s="182">
        <f t="shared" si="9"/>
        <v>1.7200000000000131</v>
      </c>
      <c r="CG181" s="182">
        <f t="shared" si="9"/>
        <v>0.10999999999999943</v>
      </c>
      <c r="CH181" s="182">
        <f t="shared" si="9"/>
        <v>0.29999999999999716</v>
      </c>
      <c r="CI181" s="182">
        <f t="shared" si="9"/>
        <v>3.0000000000001137E-2</v>
      </c>
      <c r="CJ181" s="182">
        <f t="shared" si="9"/>
        <v>-52.59</v>
      </c>
      <c r="CK181" s="255">
        <f t="shared" si="9"/>
        <v>55.949999999999989</v>
      </c>
      <c r="CL181" s="182">
        <f t="shared" si="11"/>
        <v>3.3599999999999852</v>
      </c>
      <c r="CM181" s="182">
        <f t="shared" si="10"/>
        <v>0</v>
      </c>
      <c r="CN181" s="189"/>
      <c r="CO181" s="189"/>
      <c r="CP181" s="189"/>
      <c r="CQ181" s="189"/>
      <c r="CR181" s="189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</row>
    <row r="182" spans="1:177" x14ac:dyDescent="0.2">
      <c r="A182" s="20"/>
      <c r="B182" s="20"/>
      <c r="Q182" s="20"/>
      <c r="BT182" s="20"/>
      <c r="BV182" s="20"/>
      <c r="BW182" s="189"/>
      <c r="BX182" s="182" t="s">
        <v>216</v>
      </c>
      <c r="BY182" s="182">
        <f t="shared" si="9"/>
        <v>-0.39999999999999147</v>
      </c>
      <c r="BZ182" s="182">
        <f t="shared" si="9"/>
        <v>-1.3100000000000023</v>
      </c>
      <c r="CA182" s="182">
        <f t="shared" si="9"/>
        <v>-0.39000000000000057</v>
      </c>
      <c r="CB182" s="182">
        <f t="shared" si="9"/>
        <v>0.18999999999999773</v>
      </c>
      <c r="CC182" s="182">
        <f t="shared" si="9"/>
        <v>-5425.3100000000268</v>
      </c>
      <c r="CD182" s="182">
        <f t="shared" si="9"/>
        <v>-316.88000000000011</v>
      </c>
      <c r="CE182" s="182">
        <f t="shared" si="9"/>
        <v>3.7800000000000011</v>
      </c>
      <c r="CF182" s="182">
        <f t="shared" si="9"/>
        <v>2.4100000000000108</v>
      </c>
      <c r="CG182" s="182">
        <f t="shared" si="9"/>
        <v>0.23999999999999844</v>
      </c>
      <c r="CH182" s="182">
        <f t="shared" si="9"/>
        <v>0.48000000000000043</v>
      </c>
      <c r="CI182" s="182">
        <f t="shared" si="9"/>
        <v>3.0000000000001137E-2</v>
      </c>
      <c r="CJ182" s="182">
        <f t="shared" si="9"/>
        <v>-52.570000000000007</v>
      </c>
      <c r="CK182" s="255">
        <f t="shared" si="9"/>
        <v>56.599999999999994</v>
      </c>
      <c r="CL182" s="182">
        <f t="shared" si="11"/>
        <v>4.0299999999999869</v>
      </c>
      <c r="CM182" s="182">
        <f t="shared" si="10"/>
        <v>0</v>
      </c>
      <c r="CN182" s="189"/>
      <c r="CO182" s="189"/>
      <c r="CP182" s="189"/>
      <c r="CQ182" s="189"/>
      <c r="CR182" s="189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</row>
    <row r="183" spans="1:177" x14ac:dyDescent="0.2">
      <c r="A183" s="20"/>
      <c r="B183" s="20"/>
      <c r="Q183" s="20"/>
      <c r="BT183" s="20"/>
      <c r="BV183" s="20"/>
      <c r="BW183" s="189"/>
      <c r="BX183" s="182" t="s">
        <v>217</v>
      </c>
      <c r="BY183" s="182">
        <f t="shared" si="9"/>
        <v>0</v>
      </c>
      <c r="BZ183" s="182">
        <f t="shared" si="9"/>
        <v>-0.56999999999999318</v>
      </c>
      <c r="CA183" s="182">
        <f t="shared" si="9"/>
        <v>-0.15000000000000568</v>
      </c>
      <c r="CB183" s="182">
        <f t="shared" si="9"/>
        <v>4.9999999999982947E-2</v>
      </c>
      <c r="CC183" s="182">
        <f t="shared" si="9"/>
        <v>-6265.289999999979</v>
      </c>
      <c r="CD183" s="182">
        <f t="shared" si="9"/>
        <v>-363.34000000000015</v>
      </c>
      <c r="CE183" s="182">
        <f t="shared" si="9"/>
        <v>3.6500000000000057</v>
      </c>
      <c r="CF183" s="182">
        <f t="shared" si="9"/>
        <v>2.8900000000000006</v>
      </c>
      <c r="CG183" s="182">
        <f t="shared" si="9"/>
        <v>0.19000000000000128</v>
      </c>
      <c r="CH183" s="182">
        <f t="shared" si="9"/>
        <v>0.57000000000000028</v>
      </c>
      <c r="CI183" s="182">
        <f t="shared" si="9"/>
        <v>1.9999999999999574E-2</v>
      </c>
      <c r="CJ183" s="182">
        <f t="shared" si="9"/>
        <v>-53.350000000000009</v>
      </c>
      <c r="CK183" s="255">
        <f t="shared" si="9"/>
        <v>55.83</v>
      </c>
      <c r="CL183" s="182">
        <f t="shared" si="11"/>
        <v>2.4799999999999898</v>
      </c>
      <c r="CM183" s="182">
        <f t="shared" si="10"/>
        <v>0</v>
      </c>
      <c r="CN183" s="189"/>
      <c r="CO183" s="189"/>
      <c r="CP183" s="189"/>
      <c r="CQ183" s="189"/>
      <c r="CR183" s="189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</row>
    <row r="184" spans="1:177" x14ac:dyDescent="0.2">
      <c r="A184" s="20"/>
      <c r="B184" s="20"/>
      <c r="Q184" s="20"/>
      <c r="BT184" s="20"/>
      <c r="BV184" s="20"/>
      <c r="BW184" s="189"/>
      <c r="BX184" s="182" t="s">
        <v>218</v>
      </c>
      <c r="BY184" s="182">
        <f t="shared" si="9"/>
        <v>0.52000000000001023</v>
      </c>
      <c r="BZ184" s="182">
        <f t="shared" si="9"/>
        <v>-0.93000000000000682</v>
      </c>
      <c r="CA184" s="182">
        <f t="shared" si="9"/>
        <v>-9.0000000000003411E-2</v>
      </c>
      <c r="CB184" s="182">
        <f t="shared" si="9"/>
        <v>6.0000000000002274E-2</v>
      </c>
      <c r="CC184" s="182">
        <f t="shared" si="9"/>
        <v>-4115.2099999999919</v>
      </c>
      <c r="CD184" s="182">
        <f t="shared" si="9"/>
        <v>-305.89000000000033</v>
      </c>
      <c r="CE184" s="182">
        <f t="shared" si="9"/>
        <v>3.5900000000000034</v>
      </c>
      <c r="CF184" s="182">
        <f t="shared" si="9"/>
        <v>3.6299999999999955</v>
      </c>
      <c r="CG184" s="182">
        <f t="shared" si="9"/>
        <v>0.31000000000000227</v>
      </c>
      <c r="CH184" s="182">
        <f t="shared" si="9"/>
        <v>0.61000000000000298</v>
      </c>
      <c r="CI184" s="182">
        <f t="shared" si="9"/>
        <v>0</v>
      </c>
      <c r="CJ184" s="182">
        <f t="shared" si="9"/>
        <v>-52.789999999999992</v>
      </c>
      <c r="CK184" s="255">
        <f t="shared" si="9"/>
        <v>55.500000000000014</v>
      </c>
      <c r="CL184" s="182">
        <f t="shared" si="11"/>
        <v>2.7100000000000222</v>
      </c>
      <c r="CM184" s="182">
        <f t="shared" si="10"/>
        <v>0</v>
      </c>
      <c r="CN184" s="189"/>
      <c r="CO184" s="189"/>
      <c r="CP184" s="189"/>
      <c r="CQ184" s="189"/>
      <c r="CR184" s="189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</row>
    <row r="185" spans="1:177" x14ac:dyDescent="0.2">
      <c r="A185" s="20"/>
      <c r="B185" s="20"/>
      <c r="Q185" s="20"/>
      <c r="BT185" s="20"/>
      <c r="BV185" s="20"/>
      <c r="BW185" s="189"/>
      <c r="BX185" s="182" t="s">
        <v>219</v>
      </c>
      <c r="BY185" s="182">
        <f t="shared" ref="BY185:CK188" si="12">BZ137-BZ43</f>
        <v>0.14000000000000057</v>
      </c>
      <c r="BZ185" s="182">
        <f t="shared" si="12"/>
        <v>-0.21999999999999886</v>
      </c>
      <c r="CA185" s="182">
        <f t="shared" si="12"/>
        <v>-0.29999999999999716</v>
      </c>
      <c r="CB185" s="182">
        <f t="shared" si="12"/>
        <v>0</v>
      </c>
      <c r="CC185" s="182">
        <f t="shared" si="12"/>
        <v>-5274.4499999999825</v>
      </c>
      <c r="CD185" s="182">
        <f t="shared" si="12"/>
        <v>-379.34999999999991</v>
      </c>
      <c r="CE185" s="182">
        <f t="shared" si="12"/>
        <v>3.6999999999999886</v>
      </c>
      <c r="CF185" s="182">
        <f t="shared" si="12"/>
        <v>3.1700000000000017</v>
      </c>
      <c r="CG185" s="182">
        <f t="shared" si="12"/>
        <v>0.33999999999999986</v>
      </c>
      <c r="CH185" s="182">
        <f t="shared" si="12"/>
        <v>0.58999999999999986</v>
      </c>
      <c r="CI185" s="182">
        <f t="shared" si="12"/>
        <v>-1.0000000000001563E-2</v>
      </c>
      <c r="CJ185" s="182">
        <f t="shared" si="12"/>
        <v>-53.129999999999995</v>
      </c>
      <c r="CK185" s="255">
        <f t="shared" si="12"/>
        <v>55.649999999999991</v>
      </c>
      <c r="CL185" s="182">
        <f t="shared" si="11"/>
        <v>2.519999999999996</v>
      </c>
      <c r="CM185" s="182">
        <f t="shared" si="10"/>
        <v>0</v>
      </c>
      <c r="CN185" s="189"/>
      <c r="CO185" s="189"/>
      <c r="CP185" s="189"/>
      <c r="CQ185" s="189"/>
      <c r="CR185" s="189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</row>
    <row r="186" spans="1:177" x14ac:dyDescent="0.2">
      <c r="A186" s="20"/>
      <c r="B186" s="20"/>
      <c r="Q186" s="20"/>
      <c r="BT186" s="20"/>
      <c r="BV186" s="20"/>
      <c r="BW186" s="189"/>
      <c r="BX186" s="182" t="s">
        <v>220</v>
      </c>
      <c r="BY186" s="182">
        <f t="shared" si="12"/>
        <v>-1.5300000000000011</v>
      </c>
      <c r="BZ186" s="182">
        <f t="shared" si="12"/>
        <v>-0.23999999999998067</v>
      </c>
      <c r="CA186" s="182">
        <f t="shared" si="12"/>
        <v>-0.67000000000000171</v>
      </c>
      <c r="CB186" s="182">
        <f t="shared" si="12"/>
        <v>2.0000000000010232E-2</v>
      </c>
      <c r="CC186" s="182">
        <f t="shared" si="12"/>
        <v>-6340.8199999999779</v>
      </c>
      <c r="CD186" s="182">
        <f t="shared" si="12"/>
        <v>-397.01000000000022</v>
      </c>
      <c r="CE186" s="182">
        <f t="shared" si="12"/>
        <v>3.5900000000000034</v>
      </c>
      <c r="CF186" s="182">
        <f t="shared" si="12"/>
        <v>3.0699999999999932</v>
      </c>
      <c r="CG186" s="182">
        <f t="shared" si="12"/>
        <v>0.30999999999999872</v>
      </c>
      <c r="CH186" s="182">
        <f t="shared" si="12"/>
        <v>0.66000000000000014</v>
      </c>
      <c r="CI186" s="182">
        <f t="shared" si="12"/>
        <v>1.9999999999999574E-2</v>
      </c>
      <c r="CJ186" s="182">
        <f t="shared" si="12"/>
        <v>-53.86999999999999</v>
      </c>
      <c r="CK186" s="255">
        <f t="shared" si="12"/>
        <v>54.81</v>
      </c>
      <c r="CL186" s="182">
        <f t="shared" si="11"/>
        <v>0.94000000000001194</v>
      </c>
      <c r="CM186" s="182">
        <f t="shared" si="10"/>
        <v>0</v>
      </c>
      <c r="CN186" s="189"/>
      <c r="CO186" s="189"/>
      <c r="CP186" s="189"/>
      <c r="CQ186" s="189"/>
      <c r="CR186" s="189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</row>
    <row r="187" spans="1:177" x14ac:dyDescent="0.2">
      <c r="A187" s="20"/>
      <c r="B187" s="20"/>
      <c r="Q187" s="20"/>
      <c r="BT187" s="20"/>
      <c r="BV187" s="20"/>
      <c r="BW187" s="189"/>
      <c r="BX187" s="182" t="s">
        <v>221</v>
      </c>
      <c r="BY187" s="182">
        <f t="shared" si="12"/>
        <v>-1.2900000000000063</v>
      </c>
      <c r="BZ187" s="182">
        <f t="shared" si="12"/>
        <v>5.0000000000011369E-2</v>
      </c>
      <c r="CA187" s="182">
        <f t="shared" si="12"/>
        <v>-0.82999999999999829</v>
      </c>
      <c r="CB187" s="182">
        <f t="shared" si="12"/>
        <v>-4.0000000000020464E-2</v>
      </c>
      <c r="CC187" s="182">
        <f t="shared" si="12"/>
        <v>-10008</v>
      </c>
      <c r="CD187" s="182">
        <f t="shared" si="12"/>
        <v>-483.34000000000015</v>
      </c>
      <c r="CE187" s="182">
        <f t="shared" si="12"/>
        <v>3.5899999999999892</v>
      </c>
      <c r="CF187" s="182">
        <f t="shared" si="12"/>
        <v>3.2599999999999909</v>
      </c>
      <c r="CG187" s="182">
        <f t="shared" si="12"/>
        <v>0.14000000000000057</v>
      </c>
      <c r="CH187" s="182">
        <f t="shared" si="12"/>
        <v>0.51000000000000156</v>
      </c>
      <c r="CI187" s="182">
        <f t="shared" si="12"/>
        <v>-9.9999999999980105E-3</v>
      </c>
      <c r="CJ187" s="182">
        <f t="shared" si="12"/>
        <v>-53.22</v>
      </c>
      <c r="CK187" s="255">
        <f t="shared" si="12"/>
        <v>55.75</v>
      </c>
      <c r="CL187" s="182">
        <f t="shared" si="11"/>
        <v>2.5300000000000011</v>
      </c>
      <c r="CM187" s="182">
        <f t="shared" si="10"/>
        <v>0</v>
      </c>
      <c r="CN187" s="189"/>
      <c r="CO187" s="189"/>
      <c r="CP187" s="189"/>
      <c r="CQ187" s="189"/>
      <c r="CR187" s="189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</row>
    <row r="188" spans="1:177" x14ac:dyDescent="0.2">
      <c r="A188" s="20"/>
      <c r="B188" s="20"/>
      <c r="Q188" s="20"/>
      <c r="BT188" s="20"/>
      <c r="BV188" s="20"/>
      <c r="BW188" s="189"/>
      <c r="BX188" s="182" t="s">
        <v>222</v>
      </c>
      <c r="BY188" s="182">
        <f t="shared" si="12"/>
        <v>-0.45000000000000284</v>
      </c>
      <c r="BZ188" s="182">
        <f t="shared" si="12"/>
        <v>-1.0900000000000034</v>
      </c>
      <c r="CA188" s="182">
        <f t="shared" si="12"/>
        <v>-0.10000000000000853</v>
      </c>
      <c r="CB188" s="182">
        <f t="shared" si="12"/>
        <v>0.16999999999998749</v>
      </c>
      <c r="CC188" s="182">
        <f t="shared" si="12"/>
        <v>-8283.4199999999837</v>
      </c>
      <c r="CD188" s="182">
        <f t="shared" si="12"/>
        <v>-403.50999999999976</v>
      </c>
      <c r="CE188" s="182">
        <f t="shared" si="12"/>
        <v>3.7200000000000131</v>
      </c>
      <c r="CF188" s="182">
        <f t="shared" si="12"/>
        <v>2.3599999999999994</v>
      </c>
      <c r="CG188" s="182">
        <f t="shared" si="12"/>
        <v>0.24000000000000199</v>
      </c>
      <c r="CH188" s="182">
        <f t="shared" si="12"/>
        <v>0.46999999999999886</v>
      </c>
      <c r="CI188" s="182">
        <f t="shared" si="12"/>
        <v>4.9999999999997158E-2</v>
      </c>
      <c r="CJ188" s="182">
        <f t="shared" si="12"/>
        <v>-54.910000000000011</v>
      </c>
      <c r="CK188" s="255">
        <f t="shared" si="12"/>
        <v>53.800000000000011</v>
      </c>
      <c r="CL188" s="182">
        <f t="shared" si="11"/>
        <v>-1.1099999999999994</v>
      </c>
      <c r="CM188" s="182">
        <f t="shared" si="10"/>
        <v>0</v>
      </c>
      <c r="CN188" s="189"/>
      <c r="CO188" s="189"/>
      <c r="CP188" s="189"/>
      <c r="CQ188" s="189"/>
      <c r="CR188" s="189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</row>
    <row r="189" spans="1:177" x14ac:dyDescent="0.2">
      <c r="A189" s="20"/>
      <c r="B189" s="20"/>
      <c r="Q189" s="20"/>
      <c r="BT189" s="20"/>
      <c r="BV189" s="20"/>
      <c r="BW189" s="189"/>
      <c r="CC189" s="182"/>
      <c r="CN189" s="189"/>
      <c r="CO189" s="189"/>
      <c r="CP189" s="189"/>
      <c r="CQ189" s="189"/>
      <c r="CR189" s="189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</row>
    <row r="190" spans="1:177" x14ac:dyDescent="0.2">
      <c r="A190" s="20"/>
      <c r="B190" s="20"/>
      <c r="Q190" s="20"/>
      <c r="BT190" s="20"/>
      <c r="BV190" s="20"/>
      <c r="BW190" s="189"/>
      <c r="CC190" s="182"/>
      <c r="CN190" s="189"/>
      <c r="CO190" s="189"/>
      <c r="CP190" s="189"/>
      <c r="CQ190" s="189"/>
      <c r="CR190" s="189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</row>
    <row r="191" spans="1:177" x14ac:dyDescent="0.2">
      <c r="A191" s="20"/>
      <c r="B191" s="20"/>
      <c r="Q191" s="20"/>
      <c r="BT191" s="20"/>
      <c r="BV191" s="20"/>
      <c r="BW191" s="189"/>
      <c r="CC191" s="182"/>
      <c r="CN191" s="189"/>
      <c r="CO191" s="189"/>
      <c r="CP191" s="189"/>
      <c r="CQ191" s="189"/>
      <c r="CR191" s="189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</row>
    <row r="192" spans="1:177" x14ac:dyDescent="0.2">
      <c r="A192" s="20"/>
      <c r="B192" s="20"/>
      <c r="Q192" s="20"/>
      <c r="BT192" s="20"/>
      <c r="BV192" s="20"/>
      <c r="BW192" s="189"/>
      <c r="CC192" s="182"/>
      <c r="CN192" s="189"/>
      <c r="CO192" s="189"/>
      <c r="CP192" s="189"/>
      <c r="CQ192" s="189"/>
      <c r="CR192" s="189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</row>
    <row r="193" spans="1:177" x14ac:dyDescent="0.2">
      <c r="A193" s="20"/>
      <c r="B193" s="20"/>
      <c r="Q193" s="20"/>
      <c r="BT193" s="20"/>
      <c r="BV193" s="20"/>
      <c r="BW193" s="189"/>
      <c r="CC193" s="182"/>
      <c r="CN193" s="189"/>
      <c r="CO193" s="189"/>
      <c r="CP193" s="189"/>
      <c r="CQ193" s="189"/>
      <c r="CR193" s="189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</row>
    <row r="194" spans="1:177" x14ac:dyDescent="0.2">
      <c r="A194" s="20"/>
      <c r="B194" s="20"/>
      <c r="Q194" s="20"/>
      <c r="BT194" s="20"/>
      <c r="BV194" s="20"/>
      <c r="BW194" s="189"/>
      <c r="BX194" s="189"/>
      <c r="BY194" s="189"/>
      <c r="BZ194" s="189"/>
      <c r="CA194" s="189"/>
      <c r="CB194" s="189"/>
      <c r="CC194" s="182"/>
      <c r="CD194" s="189"/>
      <c r="CE194" s="189"/>
      <c r="CF194" s="189"/>
      <c r="CG194" s="189"/>
      <c r="CH194" s="189"/>
      <c r="CI194" s="189"/>
      <c r="CJ194" s="189"/>
      <c r="CK194" s="256"/>
      <c r="CL194" s="189"/>
      <c r="CM194" s="189"/>
      <c r="CN194" s="189"/>
      <c r="CO194" s="189"/>
      <c r="CP194" s="189"/>
      <c r="CQ194" s="189"/>
      <c r="CR194" s="189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</row>
  </sheetData>
  <mergeCells count="23">
    <mergeCell ref="BE5:BF5"/>
    <mergeCell ref="BH5:BI5"/>
    <mergeCell ref="BK5:BL5"/>
    <mergeCell ref="BQ5:BR5"/>
    <mergeCell ref="AM5:AN5"/>
    <mergeCell ref="AP5:AQ5"/>
    <mergeCell ref="AS5:AT5"/>
    <mergeCell ref="AV5:AW5"/>
    <mergeCell ref="AY5:AZ5"/>
    <mergeCell ref="BB5:BC5"/>
    <mergeCell ref="BN5:BO5"/>
    <mergeCell ref="AJ5:AK5"/>
    <mergeCell ref="C5:D5"/>
    <mergeCell ref="F5:G5"/>
    <mergeCell ref="I5:J5"/>
    <mergeCell ref="L5:M5"/>
    <mergeCell ref="O5:P5"/>
    <mergeCell ref="R5:S5"/>
    <mergeCell ref="U5:V5"/>
    <mergeCell ref="X5:Y5"/>
    <mergeCell ref="AA5:AB5"/>
    <mergeCell ref="AD5:AE5"/>
    <mergeCell ref="AG5:AH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194"/>
  <sheetViews>
    <sheetView zoomScale="85" zoomScaleNormal="85" workbookViewId="0">
      <pane xSplit="2" ySplit="12" topLeftCell="BD13" activePane="bottomRight" state="frozen"/>
      <selection pane="topRight" activeCell="C1" sqref="C1"/>
      <selection pane="bottomLeft" activeCell="A13" sqref="A13"/>
      <selection pane="bottomRight" activeCell="BJ36" sqref="BJ36"/>
    </sheetView>
  </sheetViews>
  <sheetFormatPr defaultColWidth="13.28515625" defaultRowHeight="12.75" x14ac:dyDescent="0.2"/>
  <cols>
    <col min="1" max="1" width="7.85546875" style="37" customWidth="1"/>
    <col min="2" max="2" width="31.42578125" style="27" customWidth="1"/>
    <col min="3" max="3" width="23.42578125" style="20" customWidth="1"/>
    <col min="4" max="4" width="16.28515625" style="20" customWidth="1"/>
    <col min="5" max="5" width="12.28515625" style="20" customWidth="1"/>
    <col min="6" max="6" width="20.28515625" style="20" customWidth="1"/>
    <col min="7" max="7" width="18.42578125" style="20" customWidth="1"/>
    <col min="8" max="8" width="8" style="20" customWidth="1"/>
    <col min="9" max="9" width="22.42578125" style="20" customWidth="1"/>
    <col min="10" max="10" width="16.140625" style="20" customWidth="1"/>
    <col min="11" max="11" width="7.85546875" style="20" customWidth="1"/>
    <col min="12" max="12" width="17.28515625" style="20" customWidth="1"/>
    <col min="13" max="13" width="17.7109375" style="20" customWidth="1"/>
    <col min="14" max="14" width="9.28515625" style="20" customWidth="1"/>
    <col min="15" max="15" width="19.5703125" style="20" customWidth="1"/>
    <col min="16" max="16" width="18.42578125" style="20" customWidth="1"/>
    <col min="17" max="17" width="8.28515625" style="19" customWidth="1"/>
    <col min="18" max="18" width="19.28515625" style="20" customWidth="1"/>
    <col min="19" max="19" width="22" style="20" customWidth="1"/>
    <col min="20" max="20" width="8.42578125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8" style="20" customWidth="1"/>
    <col min="30" max="30" width="17.85546875" style="20" customWidth="1"/>
    <col min="31" max="31" width="16.570312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9.42578125" style="20" customWidth="1"/>
    <col min="45" max="45" width="19.7109375" style="20" customWidth="1"/>
    <col min="46" max="46" width="14.42578125" style="20" customWidth="1"/>
    <col min="47" max="47" width="8.5703125" style="20" customWidth="1"/>
    <col min="48" max="48" width="21.42578125" style="20" customWidth="1"/>
    <col min="49" max="49" width="15.28515625" style="20" customWidth="1"/>
    <col min="50" max="50" width="9" style="20" customWidth="1"/>
    <col min="51" max="51" width="19.5703125" style="20" customWidth="1"/>
    <col min="52" max="52" width="15.28515625" style="20" customWidth="1"/>
    <col min="53" max="53" width="8.5703125" style="20" customWidth="1"/>
    <col min="54" max="54" width="20.5703125" style="20" customWidth="1"/>
    <col min="55" max="55" width="21.7109375" style="20" customWidth="1"/>
    <col min="56" max="56" width="13.7109375" style="20" customWidth="1"/>
    <col min="57" max="57" width="20.5703125" style="20" customWidth="1"/>
    <col min="58" max="58" width="21.7109375" style="20" customWidth="1"/>
    <col min="59" max="59" width="12" style="20" customWidth="1"/>
    <col min="60" max="60" width="20.5703125" style="20" customWidth="1"/>
    <col min="61" max="61" width="21.7109375" style="20" customWidth="1"/>
    <col min="62" max="62" width="22.42578125" style="20" customWidth="1"/>
    <col min="63" max="63" width="10.7109375" style="19" customWidth="1"/>
    <col min="64" max="64" width="22.42578125" style="20" customWidth="1"/>
    <col min="65" max="65" width="17.42578125" style="182" customWidth="1"/>
    <col min="66" max="66" width="22.5703125" style="182" customWidth="1"/>
    <col min="67" max="67" width="21.85546875" style="182" customWidth="1"/>
    <col min="68" max="68" width="19" style="182" customWidth="1"/>
    <col min="69" max="69" width="19.5703125" style="182" customWidth="1"/>
    <col min="70" max="71" width="12" style="182" customWidth="1"/>
    <col min="72" max="72" width="12" style="90" customWidth="1"/>
    <col min="73" max="73" width="16.140625" style="182" customWidth="1"/>
    <col min="74" max="79" width="12" style="182" customWidth="1"/>
    <col min="80" max="80" width="12" style="255" customWidth="1"/>
    <col min="81" max="81" width="12" style="182" customWidth="1"/>
    <col min="82" max="82" width="19" style="182" customWidth="1"/>
    <col min="83" max="84" width="7.85546875" style="182" customWidth="1"/>
    <col min="85" max="87" width="13.28515625" style="182" customWidth="1"/>
    <col min="88" max="92" width="13.28515625" style="19" customWidth="1"/>
    <col min="93" max="93" width="13.28515625" style="182" customWidth="1"/>
    <col min="94" max="168" width="13.28515625" style="19" customWidth="1"/>
    <col min="169" max="16384" width="13.28515625" style="20"/>
  </cols>
  <sheetData>
    <row r="1" spans="1:168" x14ac:dyDescent="0.2">
      <c r="B1" s="19"/>
    </row>
    <row r="2" spans="1:168" ht="15.95" customHeight="1" x14ac:dyDescent="0.25">
      <c r="A2" s="29" t="s">
        <v>19</v>
      </c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 t="s">
        <v>0</v>
      </c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18"/>
      <c r="BK2" s="18"/>
      <c r="BL2" s="110"/>
      <c r="BM2" s="240"/>
      <c r="BN2" s="184"/>
      <c r="BO2" s="184"/>
      <c r="BP2" s="184"/>
      <c r="BQ2" s="184"/>
      <c r="BR2" s="184"/>
      <c r="BS2" s="184"/>
      <c r="BT2" s="183"/>
      <c r="BU2" s="90"/>
      <c r="CD2" s="184"/>
      <c r="FJ2" s="20"/>
      <c r="FK2" s="20"/>
      <c r="FL2" s="20"/>
    </row>
    <row r="3" spans="1:168" x14ac:dyDescent="0.2">
      <c r="B3" s="19"/>
      <c r="C3" s="1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256"/>
      <c r="CC3" s="189"/>
    </row>
    <row r="4" spans="1:168" ht="15.95" customHeight="1" x14ac:dyDescent="0.25">
      <c r="A4" s="30"/>
      <c r="B4" s="2" t="s">
        <v>316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47"/>
      <c r="BK4" s="47"/>
      <c r="BL4" s="48"/>
      <c r="BM4" s="185"/>
      <c r="BN4" s="183"/>
      <c r="BO4" s="183"/>
      <c r="BP4" s="183"/>
      <c r="BQ4" s="183"/>
      <c r="BR4" s="183"/>
      <c r="BS4" s="183"/>
      <c r="BT4" s="183"/>
      <c r="BU4" s="90"/>
      <c r="CD4" s="183"/>
      <c r="FJ4" s="20"/>
      <c r="FK4" s="20"/>
      <c r="FL4" s="20"/>
    </row>
    <row r="5" spans="1:168" s="21" customFormat="1" ht="15.95" customHeight="1" thickBot="1" x14ac:dyDescent="0.3">
      <c r="A5" s="31" t="s">
        <v>1</v>
      </c>
      <c r="B5" s="8"/>
      <c r="C5" s="271" t="s">
        <v>297</v>
      </c>
      <c r="D5" s="271"/>
      <c r="E5" s="10"/>
      <c r="F5" s="271" t="s">
        <v>298</v>
      </c>
      <c r="G5" s="271"/>
      <c r="H5" s="10"/>
      <c r="I5" s="271" t="s">
        <v>299</v>
      </c>
      <c r="J5" s="271"/>
      <c r="K5" s="9"/>
      <c r="L5" s="271" t="s">
        <v>300</v>
      </c>
      <c r="M5" s="271"/>
      <c r="N5" s="10"/>
      <c r="O5" s="271" t="s">
        <v>301</v>
      </c>
      <c r="P5" s="271"/>
      <c r="Q5" s="10"/>
      <c r="R5" s="271" t="s">
        <v>302</v>
      </c>
      <c r="S5" s="271"/>
      <c r="T5" s="9"/>
      <c r="U5" s="271" t="s">
        <v>303</v>
      </c>
      <c r="V5" s="271"/>
      <c r="W5" s="9"/>
      <c r="X5" s="271" t="s">
        <v>304</v>
      </c>
      <c r="Y5" s="271"/>
      <c r="Z5" s="10"/>
      <c r="AA5" s="271" t="s">
        <v>305</v>
      </c>
      <c r="AB5" s="271"/>
      <c r="AC5" s="10"/>
      <c r="AD5" s="271" t="s">
        <v>306</v>
      </c>
      <c r="AE5" s="271"/>
      <c r="AF5" s="10"/>
      <c r="AG5" s="271" t="s">
        <v>307</v>
      </c>
      <c r="AH5" s="271"/>
      <c r="AI5" s="10"/>
      <c r="AJ5" s="271" t="s">
        <v>308</v>
      </c>
      <c r="AK5" s="271"/>
      <c r="AL5" s="10"/>
      <c r="AM5" s="271" t="s">
        <v>309</v>
      </c>
      <c r="AN5" s="271"/>
      <c r="AO5" s="10"/>
      <c r="AP5" s="271" t="s">
        <v>310</v>
      </c>
      <c r="AQ5" s="271"/>
      <c r="AR5" s="10"/>
      <c r="AS5" s="271" t="s">
        <v>311</v>
      </c>
      <c r="AT5" s="271"/>
      <c r="AU5" s="10"/>
      <c r="AV5" s="271" t="s">
        <v>312</v>
      </c>
      <c r="AW5" s="271"/>
      <c r="AX5" s="9"/>
      <c r="AY5" s="271" t="s">
        <v>313</v>
      </c>
      <c r="AZ5" s="271"/>
      <c r="BA5" s="9"/>
      <c r="BB5" s="271" t="s">
        <v>314</v>
      </c>
      <c r="BC5" s="271"/>
      <c r="BD5" s="267"/>
      <c r="BE5" s="271" t="s">
        <v>315</v>
      </c>
      <c r="BF5" s="271"/>
      <c r="BG5" s="267"/>
      <c r="BH5" s="271" t="s">
        <v>2</v>
      </c>
      <c r="BI5" s="271"/>
      <c r="BJ5" s="110"/>
      <c r="BK5" s="111"/>
      <c r="BL5" s="48"/>
      <c r="BM5" s="185"/>
      <c r="BN5" s="185"/>
      <c r="BO5" s="185"/>
      <c r="BP5" s="185"/>
      <c r="BQ5" s="185"/>
      <c r="BR5" s="185"/>
      <c r="BS5" s="185"/>
      <c r="BT5" s="185"/>
      <c r="BU5" s="90"/>
      <c r="BV5" s="182"/>
      <c r="BW5" s="182"/>
      <c r="BX5" s="182"/>
      <c r="BY5" s="182"/>
      <c r="BZ5" s="182"/>
      <c r="CA5" s="182"/>
      <c r="CB5" s="255"/>
      <c r="CC5" s="182"/>
      <c r="CD5" s="185"/>
      <c r="CE5" s="182"/>
      <c r="CF5" s="182"/>
      <c r="CG5" s="182"/>
      <c r="CH5" s="182"/>
      <c r="CI5" s="182"/>
      <c r="CJ5" s="19"/>
      <c r="CK5" s="19"/>
      <c r="CL5" s="19"/>
      <c r="CM5" s="19"/>
      <c r="CN5" s="19"/>
      <c r="CO5" s="182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</row>
    <row r="6" spans="1:168" ht="15.95" customHeight="1" thickTop="1" x14ac:dyDescent="0.25">
      <c r="A6" s="30"/>
      <c r="B6" s="1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48"/>
      <c r="BK6" s="48"/>
      <c r="BL6" s="48"/>
      <c r="BM6" s="185"/>
      <c r="BN6" s="185"/>
      <c r="BO6" s="185"/>
      <c r="BP6" s="185"/>
      <c r="BQ6" s="185"/>
      <c r="BR6" s="185"/>
      <c r="BS6" s="185"/>
      <c r="BT6" s="185"/>
      <c r="BU6" s="90"/>
      <c r="CD6" s="185"/>
    </row>
    <row r="7" spans="1:168" ht="15.6" customHeight="1" x14ac:dyDescent="0.25">
      <c r="A7" s="30"/>
      <c r="B7" s="11"/>
      <c r="C7" s="12"/>
      <c r="D7" s="12" t="s">
        <v>3</v>
      </c>
      <c r="E7" s="6"/>
      <c r="F7" s="12"/>
      <c r="G7" s="12" t="s">
        <v>3</v>
      </c>
      <c r="H7" s="6"/>
      <c r="I7" s="12"/>
      <c r="J7" s="12" t="s">
        <v>3</v>
      </c>
      <c r="K7" s="6"/>
      <c r="L7" s="12"/>
      <c r="M7" s="12" t="s">
        <v>3</v>
      </c>
      <c r="N7" s="6"/>
      <c r="O7" s="12"/>
      <c r="P7" s="12" t="s">
        <v>3</v>
      </c>
      <c r="Q7" s="6"/>
      <c r="R7" s="12"/>
      <c r="S7" s="12" t="s">
        <v>3</v>
      </c>
      <c r="T7" s="6"/>
      <c r="U7" s="12"/>
      <c r="V7" s="12" t="s">
        <v>3</v>
      </c>
      <c r="W7" s="6"/>
      <c r="X7" s="12"/>
      <c r="Y7" s="12" t="s">
        <v>3</v>
      </c>
      <c r="Z7" s="6"/>
      <c r="AA7" s="12"/>
      <c r="AB7" s="12" t="s">
        <v>3</v>
      </c>
      <c r="AC7" s="6"/>
      <c r="AD7" s="12"/>
      <c r="AE7" s="12" t="s">
        <v>3</v>
      </c>
      <c r="AF7" s="6"/>
      <c r="AG7" s="12"/>
      <c r="AH7" s="12" t="s">
        <v>3</v>
      </c>
      <c r="AI7" s="6"/>
      <c r="AJ7" s="12"/>
      <c r="AK7" s="12" t="s">
        <v>3</v>
      </c>
      <c r="AL7" s="6"/>
      <c r="AM7" s="12"/>
      <c r="AN7" s="12" t="s">
        <v>3</v>
      </c>
      <c r="AO7" s="6"/>
      <c r="AP7" s="12"/>
      <c r="AQ7" s="12" t="s">
        <v>3</v>
      </c>
      <c r="AR7" s="6"/>
      <c r="AS7" s="12"/>
      <c r="AT7" s="12" t="s">
        <v>3</v>
      </c>
      <c r="AU7" s="6"/>
      <c r="AV7" s="12"/>
      <c r="AW7" s="12" t="s">
        <v>3</v>
      </c>
      <c r="AX7" s="6"/>
      <c r="AY7" s="12"/>
      <c r="AZ7" s="12" t="s">
        <v>3</v>
      </c>
      <c r="BA7" s="6"/>
      <c r="BB7" s="12"/>
      <c r="BC7" s="12" t="s">
        <v>3</v>
      </c>
      <c r="BD7" s="12"/>
      <c r="BE7" s="12"/>
      <c r="BF7" s="12" t="s">
        <v>3</v>
      </c>
      <c r="BG7" s="12"/>
      <c r="BH7" s="12"/>
      <c r="BI7" s="12" t="s">
        <v>3</v>
      </c>
      <c r="BJ7" s="48"/>
      <c r="BK7" s="48"/>
      <c r="BL7" s="48"/>
      <c r="BM7" s="185"/>
      <c r="BN7" s="185"/>
      <c r="BO7" s="185"/>
      <c r="BP7" s="185"/>
      <c r="BQ7" s="185"/>
      <c r="BR7" s="185"/>
      <c r="BS7" s="185"/>
      <c r="BT7" s="185"/>
      <c r="BU7" s="95"/>
      <c r="BV7" s="186"/>
      <c r="BW7" s="186"/>
      <c r="BX7" s="186"/>
      <c r="BY7" s="186"/>
      <c r="BZ7" s="186"/>
      <c r="CA7" s="186"/>
      <c r="CB7" s="257"/>
      <c r="CC7" s="186"/>
      <c r="CD7" s="185"/>
      <c r="CE7" s="186"/>
      <c r="CF7" s="186"/>
      <c r="CG7" s="186"/>
      <c r="CH7" s="186"/>
      <c r="CI7" s="186"/>
      <c r="CJ7" s="49"/>
      <c r="CK7" s="49"/>
      <c r="CO7" s="186"/>
      <c r="CP7" s="49"/>
      <c r="CQ7" s="49"/>
    </row>
    <row r="8" spans="1:168" ht="15.95" customHeight="1" x14ac:dyDescent="0.25">
      <c r="A8" s="32"/>
      <c r="B8" s="11"/>
      <c r="C8" s="12" t="s">
        <v>3</v>
      </c>
      <c r="D8" s="12" t="s">
        <v>20</v>
      </c>
      <c r="E8" s="12"/>
      <c r="F8" s="12" t="s">
        <v>3</v>
      </c>
      <c r="G8" s="12" t="s">
        <v>20</v>
      </c>
      <c r="H8" s="12"/>
      <c r="I8" s="12" t="s">
        <v>3</v>
      </c>
      <c r="J8" s="12" t="s">
        <v>20</v>
      </c>
      <c r="K8" s="12"/>
      <c r="L8" s="12" t="s">
        <v>3</v>
      </c>
      <c r="M8" s="12" t="s">
        <v>20</v>
      </c>
      <c r="N8" s="12"/>
      <c r="O8" s="12" t="s">
        <v>3</v>
      </c>
      <c r="P8" s="12" t="s">
        <v>20</v>
      </c>
      <c r="Q8" s="12"/>
      <c r="R8" s="12" t="s">
        <v>3</v>
      </c>
      <c r="S8" s="12" t="s">
        <v>20</v>
      </c>
      <c r="T8" s="12"/>
      <c r="U8" s="12" t="s">
        <v>3</v>
      </c>
      <c r="V8" s="12" t="s">
        <v>20</v>
      </c>
      <c r="W8" s="12"/>
      <c r="X8" s="12" t="s">
        <v>3</v>
      </c>
      <c r="Y8" s="12" t="s">
        <v>20</v>
      </c>
      <c r="Z8" s="12"/>
      <c r="AA8" s="12" t="s">
        <v>3</v>
      </c>
      <c r="AB8" s="12" t="s">
        <v>20</v>
      </c>
      <c r="AC8" s="12"/>
      <c r="AD8" s="12" t="s">
        <v>3</v>
      </c>
      <c r="AE8" s="12" t="s">
        <v>20</v>
      </c>
      <c r="AF8" s="12"/>
      <c r="AG8" s="12" t="s">
        <v>3</v>
      </c>
      <c r="AH8" s="12" t="s">
        <v>20</v>
      </c>
      <c r="AI8" s="12"/>
      <c r="AJ8" s="12" t="s">
        <v>3</v>
      </c>
      <c r="AK8" s="12" t="s">
        <v>20</v>
      </c>
      <c r="AL8" s="12"/>
      <c r="AM8" s="12" t="s">
        <v>3</v>
      </c>
      <c r="AN8" s="12" t="s">
        <v>20</v>
      </c>
      <c r="AO8" s="12"/>
      <c r="AP8" s="12" t="s">
        <v>3</v>
      </c>
      <c r="AQ8" s="12" t="s">
        <v>20</v>
      </c>
      <c r="AR8" s="12"/>
      <c r="AS8" s="12" t="s">
        <v>3</v>
      </c>
      <c r="AT8" s="12" t="s">
        <v>20</v>
      </c>
      <c r="AU8" s="12"/>
      <c r="AV8" s="12" t="s">
        <v>3</v>
      </c>
      <c r="AW8" s="12" t="s">
        <v>20</v>
      </c>
      <c r="AX8" s="12"/>
      <c r="AY8" s="12" t="s">
        <v>3</v>
      </c>
      <c r="AZ8" s="12" t="s">
        <v>20</v>
      </c>
      <c r="BA8" s="12"/>
      <c r="BB8" s="12" t="s">
        <v>3</v>
      </c>
      <c r="BC8" s="12" t="s">
        <v>20</v>
      </c>
      <c r="BD8" s="12"/>
      <c r="BE8" s="12" t="s">
        <v>3</v>
      </c>
      <c r="BF8" s="12" t="s">
        <v>20</v>
      </c>
      <c r="BG8" s="12"/>
      <c r="BH8" s="12" t="s">
        <v>3</v>
      </c>
      <c r="BI8" s="12" t="s">
        <v>20</v>
      </c>
      <c r="BJ8" s="48"/>
      <c r="BK8" s="48"/>
      <c r="BL8" s="48"/>
      <c r="BM8" s="185"/>
      <c r="BN8" s="185"/>
      <c r="BO8" s="183"/>
      <c r="BP8" s="185"/>
      <c r="BQ8" s="185"/>
      <c r="BR8" s="185"/>
      <c r="BS8" s="185"/>
      <c r="BT8" s="185"/>
      <c r="BU8" s="97"/>
      <c r="CD8" s="185"/>
    </row>
    <row r="9" spans="1:168" ht="15.95" customHeight="1" x14ac:dyDescent="0.25">
      <c r="A9" s="30"/>
      <c r="B9" s="13" t="s">
        <v>21</v>
      </c>
      <c r="C9" s="12" t="s">
        <v>25</v>
      </c>
      <c r="D9" s="12" t="s">
        <v>22</v>
      </c>
      <c r="E9" s="12"/>
      <c r="F9" s="12" t="s">
        <v>25</v>
      </c>
      <c r="G9" s="12" t="s">
        <v>22</v>
      </c>
      <c r="H9" s="12"/>
      <c r="I9" s="12" t="s">
        <v>25</v>
      </c>
      <c r="J9" s="12" t="s">
        <v>22</v>
      </c>
      <c r="K9" s="12"/>
      <c r="L9" s="12" t="s">
        <v>25</v>
      </c>
      <c r="M9" s="12" t="s">
        <v>22</v>
      </c>
      <c r="N9" s="12"/>
      <c r="O9" s="12" t="s">
        <v>25</v>
      </c>
      <c r="P9" s="12" t="s">
        <v>22</v>
      </c>
      <c r="Q9" s="12"/>
      <c r="R9" s="12" t="s">
        <v>25</v>
      </c>
      <c r="S9" s="12" t="s">
        <v>22</v>
      </c>
      <c r="T9" s="12"/>
      <c r="U9" s="12" t="s">
        <v>25</v>
      </c>
      <c r="V9" s="12" t="s">
        <v>22</v>
      </c>
      <c r="W9" s="12"/>
      <c r="X9" s="12" t="s">
        <v>25</v>
      </c>
      <c r="Y9" s="12" t="s">
        <v>22</v>
      </c>
      <c r="Z9" s="12"/>
      <c r="AA9" s="12" t="s">
        <v>25</v>
      </c>
      <c r="AB9" s="12" t="s">
        <v>22</v>
      </c>
      <c r="AC9" s="12"/>
      <c r="AD9" s="12" t="s">
        <v>25</v>
      </c>
      <c r="AE9" s="12" t="s">
        <v>22</v>
      </c>
      <c r="AF9" s="12"/>
      <c r="AG9" s="12" t="s">
        <v>25</v>
      </c>
      <c r="AH9" s="12" t="s">
        <v>22</v>
      </c>
      <c r="AI9" s="12"/>
      <c r="AJ9" s="12" t="s">
        <v>25</v>
      </c>
      <c r="AK9" s="12" t="s">
        <v>22</v>
      </c>
      <c r="AL9" s="12"/>
      <c r="AM9" s="12" t="s">
        <v>25</v>
      </c>
      <c r="AN9" s="12" t="s">
        <v>22</v>
      </c>
      <c r="AO9" s="12"/>
      <c r="AP9" s="12" t="s">
        <v>25</v>
      </c>
      <c r="AQ9" s="12" t="s">
        <v>22</v>
      </c>
      <c r="AR9" s="12"/>
      <c r="AS9" s="12" t="s">
        <v>25</v>
      </c>
      <c r="AT9" s="12" t="s">
        <v>22</v>
      </c>
      <c r="AU9" s="12"/>
      <c r="AV9" s="12" t="s">
        <v>25</v>
      </c>
      <c r="AW9" s="12" t="s">
        <v>22</v>
      </c>
      <c r="AX9" s="12"/>
      <c r="AY9" s="12" t="s">
        <v>25</v>
      </c>
      <c r="AZ9" s="12" t="s">
        <v>22</v>
      </c>
      <c r="BA9" s="12"/>
      <c r="BB9" s="12" t="s">
        <v>26</v>
      </c>
      <c r="BC9" s="12" t="s">
        <v>22</v>
      </c>
      <c r="BD9" s="12"/>
      <c r="BE9" s="12" t="s">
        <v>26</v>
      </c>
      <c r="BF9" s="12" t="s">
        <v>22</v>
      </c>
      <c r="BG9" s="12"/>
      <c r="BH9" s="12" t="s">
        <v>26</v>
      </c>
      <c r="BI9" s="12" t="s">
        <v>22</v>
      </c>
      <c r="BJ9" s="48"/>
      <c r="BK9" s="48"/>
      <c r="BL9" s="48"/>
      <c r="BM9" s="185"/>
      <c r="BN9" s="183"/>
      <c r="BO9" s="183"/>
      <c r="BP9" s="183"/>
      <c r="BQ9" s="183"/>
      <c r="BR9" s="183"/>
      <c r="BS9" s="183"/>
      <c r="BT9" s="183"/>
      <c r="BU9" s="90"/>
      <c r="CD9" s="183"/>
    </row>
    <row r="10" spans="1:168" s="46" customFormat="1" ht="15.75" customHeight="1" x14ac:dyDescent="0.25">
      <c r="A10" s="44"/>
      <c r="B10" s="45"/>
      <c r="C10" s="12"/>
      <c r="D10" s="12" t="s">
        <v>23</v>
      </c>
      <c r="E10" s="12"/>
      <c r="F10" s="12"/>
      <c r="G10" s="12" t="s">
        <v>23</v>
      </c>
      <c r="H10" s="12"/>
      <c r="I10" s="12"/>
      <c r="J10" s="12" t="s">
        <v>23</v>
      </c>
      <c r="K10" s="12"/>
      <c r="L10" s="12"/>
      <c r="M10" s="12" t="s">
        <v>23</v>
      </c>
      <c r="N10" s="12"/>
      <c r="O10" s="12"/>
      <c r="P10" s="12" t="s">
        <v>23</v>
      </c>
      <c r="Q10" s="12"/>
      <c r="R10" s="12"/>
      <c r="S10" s="12" t="s">
        <v>23</v>
      </c>
      <c r="T10" s="12"/>
      <c r="U10" s="12"/>
      <c r="V10" s="12" t="s">
        <v>23</v>
      </c>
      <c r="W10" s="12"/>
      <c r="X10" s="12"/>
      <c r="Y10" s="12" t="s">
        <v>23</v>
      </c>
      <c r="Z10" s="12"/>
      <c r="AA10" s="12"/>
      <c r="AB10" s="12" t="s">
        <v>23</v>
      </c>
      <c r="AC10" s="12"/>
      <c r="AD10" s="12"/>
      <c r="AE10" s="12" t="s">
        <v>23</v>
      </c>
      <c r="AF10" s="12"/>
      <c r="AG10" s="12"/>
      <c r="AH10" s="12" t="s">
        <v>23</v>
      </c>
      <c r="AI10" s="12"/>
      <c r="AJ10" s="12"/>
      <c r="AK10" s="12" t="s">
        <v>23</v>
      </c>
      <c r="AL10" s="12"/>
      <c r="AM10" s="12"/>
      <c r="AN10" s="12" t="s">
        <v>23</v>
      </c>
      <c r="AO10" s="12"/>
      <c r="AP10" s="12"/>
      <c r="AQ10" s="12" t="s">
        <v>23</v>
      </c>
      <c r="AR10" s="12"/>
      <c r="AS10" s="12"/>
      <c r="AT10" s="12" t="s">
        <v>23</v>
      </c>
      <c r="AU10" s="12"/>
      <c r="AV10" s="12"/>
      <c r="AW10" s="12" t="s">
        <v>23</v>
      </c>
      <c r="AX10" s="12"/>
      <c r="AY10" s="12"/>
      <c r="AZ10" s="12" t="s">
        <v>23</v>
      </c>
      <c r="BA10" s="12"/>
      <c r="BB10" s="12"/>
      <c r="BC10" s="12" t="s">
        <v>23</v>
      </c>
      <c r="BD10" s="12"/>
      <c r="BE10" s="12"/>
      <c r="BF10" s="12" t="s">
        <v>23</v>
      </c>
      <c r="BG10" s="12"/>
      <c r="BH10" s="12"/>
      <c r="BI10" s="12" t="s">
        <v>23</v>
      </c>
      <c r="BJ10" s="48"/>
      <c r="BK10" s="48"/>
      <c r="BL10" s="48"/>
      <c r="BM10" s="185"/>
      <c r="BN10" s="183"/>
      <c r="BO10" s="183"/>
      <c r="BP10" s="183"/>
      <c r="BQ10" s="183"/>
      <c r="BR10" s="183"/>
      <c r="BS10" s="183"/>
      <c r="BT10" s="183"/>
      <c r="BU10" s="90"/>
      <c r="BV10" s="182"/>
      <c r="BW10" s="182"/>
      <c r="BX10" s="182"/>
      <c r="BY10" s="182"/>
      <c r="BZ10" s="182"/>
      <c r="CA10" s="182"/>
      <c r="CB10" s="255"/>
      <c r="CC10" s="182"/>
      <c r="CD10" s="183"/>
      <c r="CE10" s="182"/>
      <c r="CF10" s="182"/>
      <c r="CG10" s="182"/>
      <c r="CH10" s="182"/>
      <c r="CI10" s="182"/>
      <c r="CJ10" s="19"/>
      <c r="CK10" s="19"/>
      <c r="CL10" s="49"/>
      <c r="CM10" s="49"/>
      <c r="CN10" s="49"/>
      <c r="CO10" s="182"/>
      <c r="CP10" s="19"/>
      <c r="CQ10" s="1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</row>
    <row r="11" spans="1:168" ht="15.95" customHeight="1" x14ac:dyDescent="0.25">
      <c r="A11" s="30"/>
      <c r="B11" s="11"/>
      <c r="C11" s="12"/>
      <c r="D11" s="12" t="s">
        <v>4</v>
      </c>
      <c r="E11" s="12"/>
      <c r="F11" s="12"/>
      <c r="G11" s="12" t="s">
        <v>4</v>
      </c>
      <c r="H11" s="12"/>
      <c r="I11" s="12"/>
      <c r="J11" s="12" t="s">
        <v>4</v>
      </c>
      <c r="K11" s="6"/>
      <c r="L11" s="12"/>
      <c r="M11" s="12" t="s">
        <v>4</v>
      </c>
      <c r="N11" s="12"/>
      <c r="O11" s="12"/>
      <c r="P11" s="12" t="s">
        <v>4</v>
      </c>
      <c r="Q11" s="12"/>
      <c r="R11" s="12"/>
      <c r="S11" s="12" t="s">
        <v>4</v>
      </c>
      <c r="T11" s="12"/>
      <c r="U11" s="12"/>
      <c r="V11" s="12" t="s">
        <v>4</v>
      </c>
      <c r="W11" s="12"/>
      <c r="X11" s="12"/>
      <c r="Y11" s="12" t="s">
        <v>4</v>
      </c>
      <c r="Z11" s="12"/>
      <c r="AA11" s="12"/>
      <c r="AB11" s="12" t="s">
        <v>4</v>
      </c>
      <c r="AC11" s="12"/>
      <c r="AD11" s="12"/>
      <c r="AE11" s="12" t="s">
        <v>4</v>
      </c>
      <c r="AF11" s="12"/>
      <c r="AG11" s="12"/>
      <c r="AH11" s="12" t="s">
        <v>4</v>
      </c>
      <c r="AI11" s="12"/>
      <c r="AJ11" s="12"/>
      <c r="AK11" s="12" t="s">
        <v>4</v>
      </c>
      <c r="AL11" s="12"/>
      <c r="AM11" s="12"/>
      <c r="AN11" s="12" t="s">
        <v>4</v>
      </c>
      <c r="AO11" s="12"/>
      <c r="AP11" s="12"/>
      <c r="AQ11" s="12" t="s">
        <v>4</v>
      </c>
      <c r="AR11" s="12"/>
      <c r="AS11" s="12"/>
      <c r="AT11" s="12" t="s">
        <v>4</v>
      </c>
      <c r="AU11" s="12"/>
      <c r="AV11" s="12"/>
      <c r="AW11" s="12" t="s">
        <v>4</v>
      </c>
      <c r="AX11" s="12"/>
      <c r="AY11" s="12"/>
      <c r="AZ11" s="12" t="s">
        <v>4</v>
      </c>
      <c r="BA11" s="12"/>
      <c r="BB11" s="12"/>
      <c r="BC11" s="12" t="s">
        <v>4</v>
      </c>
      <c r="BD11" s="12"/>
      <c r="BE11" s="12"/>
      <c r="BF11" s="12" t="s">
        <v>4</v>
      </c>
      <c r="BG11" s="12"/>
      <c r="BH11" s="12"/>
      <c r="BI11" s="12" t="s">
        <v>4</v>
      </c>
      <c r="BJ11" s="48"/>
      <c r="BK11" s="48"/>
      <c r="BL11" s="68"/>
      <c r="BM11" s="151"/>
      <c r="BN11" s="151"/>
      <c r="BO11" s="183"/>
      <c r="BP11" s="183"/>
      <c r="BQ11" s="183"/>
      <c r="BR11" s="98"/>
      <c r="BS11" s="98"/>
      <c r="BT11" s="183"/>
      <c r="BU11" s="90"/>
      <c r="CD11" s="183"/>
    </row>
    <row r="12" spans="1:168" s="22" customFormat="1" ht="14.25" customHeight="1" x14ac:dyDescent="0.25">
      <c r="A12" s="33"/>
      <c r="B12" s="15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6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48"/>
      <c r="BK12" s="48"/>
      <c r="BL12" s="68"/>
      <c r="BM12" s="151"/>
      <c r="BN12" s="151"/>
      <c r="BO12" s="183"/>
      <c r="BP12" s="183"/>
      <c r="BQ12" s="183"/>
      <c r="BR12" s="98"/>
      <c r="BS12" s="98"/>
      <c r="BT12" s="183"/>
      <c r="BU12" s="90"/>
      <c r="BV12" s="182"/>
      <c r="BW12" s="182"/>
      <c r="BX12" s="182"/>
      <c r="BY12" s="182"/>
      <c r="BZ12" s="182"/>
      <c r="CA12" s="182"/>
      <c r="CB12" s="255"/>
      <c r="CC12" s="182"/>
      <c r="CD12" s="183"/>
      <c r="CE12" s="182"/>
      <c r="CF12" s="182"/>
      <c r="CG12" s="182"/>
      <c r="CH12" s="182"/>
      <c r="CI12" s="182"/>
      <c r="CJ12" s="19"/>
      <c r="CK12" s="19"/>
      <c r="CL12" s="19"/>
      <c r="CM12" s="19"/>
      <c r="CN12" s="19"/>
      <c r="CO12" s="182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</row>
    <row r="13" spans="1:168" ht="16.5" customHeight="1" x14ac:dyDescent="0.25">
      <c r="A13" s="34" t="s">
        <v>1</v>
      </c>
      <c r="B13" s="11"/>
      <c r="C13" s="1"/>
      <c r="D13" s="6"/>
      <c r="E13" s="6"/>
      <c r="F13" s="1"/>
      <c r="G13" s="6"/>
      <c r="H13" s="6"/>
      <c r="I13" s="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48"/>
      <c r="BK13" s="48"/>
      <c r="BL13" s="68"/>
      <c r="BM13" s="151"/>
      <c r="BN13" s="151"/>
      <c r="BO13" s="183"/>
      <c r="BP13" s="183"/>
      <c r="BQ13" s="183"/>
      <c r="BR13" s="98"/>
      <c r="BS13" s="98"/>
      <c r="BT13" s="183"/>
      <c r="BU13" s="90"/>
      <c r="CD13" s="183"/>
    </row>
    <row r="14" spans="1:168" ht="15.95" customHeight="1" x14ac:dyDescent="0.25">
      <c r="A14" s="32">
        <v>1</v>
      </c>
      <c r="B14" s="3" t="s">
        <v>5</v>
      </c>
      <c r="C14" s="41">
        <v>98.26</v>
      </c>
      <c r="D14" s="38">
        <v>105.28</v>
      </c>
      <c r="E14" s="6"/>
      <c r="F14" s="41">
        <v>98.66</v>
      </c>
      <c r="G14" s="38">
        <v>105.08</v>
      </c>
      <c r="H14" s="6"/>
      <c r="I14" s="41">
        <v>98.23</v>
      </c>
      <c r="J14" s="38">
        <v>105.65</v>
      </c>
      <c r="K14" s="6"/>
      <c r="L14" s="41">
        <v>98.56</v>
      </c>
      <c r="M14" s="38">
        <v>105.21</v>
      </c>
      <c r="N14" s="6"/>
      <c r="O14" s="41">
        <v>98.67</v>
      </c>
      <c r="P14" s="38">
        <v>104.98</v>
      </c>
      <c r="Q14" s="6"/>
      <c r="R14" s="41">
        <v>98.16</v>
      </c>
      <c r="S14" s="38">
        <v>106.17</v>
      </c>
      <c r="T14" s="6"/>
      <c r="U14" s="41">
        <v>99.12</v>
      </c>
      <c r="V14" s="38">
        <v>105.38</v>
      </c>
      <c r="W14" s="6"/>
      <c r="X14" s="41">
        <v>99.72</v>
      </c>
      <c r="Y14" s="38">
        <v>104.8</v>
      </c>
      <c r="Z14" s="6"/>
      <c r="AA14" s="41">
        <v>99.52</v>
      </c>
      <c r="AB14" s="38">
        <v>104.96</v>
      </c>
      <c r="AC14" s="6"/>
      <c r="AD14" s="41">
        <v>99.84</v>
      </c>
      <c r="AE14" s="38">
        <v>104.48</v>
      </c>
      <c r="AF14" s="6"/>
      <c r="AG14" s="41">
        <v>100.37</v>
      </c>
      <c r="AH14" s="38">
        <v>103.86</v>
      </c>
      <c r="AI14" s="6"/>
      <c r="AJ14" s="41">
        <v>99.96</v>
      </c>
      <c r="AK14" s="38">
        <v>103.84</v>
      </c>
      <c r="AL14" s="6"/>
      <c r="AM14" s="41">
        <v>99.81</v>
      </c>
      <c r="AN14" s="38">
        <v>104.05</v>
      </c>
      <c r="AO14" s="6"/>
      <c r="AP14" s="41">
        <v>99.96</v>
      </c>
      <c r="AQ14" s="38">
        <v>103.74</v>
      </c>
      <c r="AR14" s="6"/>
      <c r="AS14" s="41">
        <v>100.89</v>
      </c>
      <c r="AT14" s="38">
        <v>103.42</v>
      </c>
      <c r="AU14" s="6"/>
      <c r="AV14" s="41">
        <v>101.25</v>
      </c>
      <c r="AW14" s="38">
        <v>102.41</v>
      </c>
      <c r="AX14" s="6"/>
      <c r="AY14" s="41">
        <v>101.71</v>
      </c>
      <c r="AZ14" s="38">
        <v>101.97</v>
      </c>
      <c r="BA14" s="6"/>
      <c r="BB14" s="41">
        <v>101.39</v>
      </c>
      <c r="BC14" s="66">
        <v>102.12</v>
      </c>
      <c r="BD14" s="38"/>
      <c r="BE14" s="41">
        <v>101.8</v>
      </c>
      <c r="BF14" s="66">
        <v>101.34</v>
      </c>
      <c r="BG14" s="38"/>
      <c r="BH14" s="41">
        <f>(C14+F14+I14+L14+O14+R14+U14+X14+AA14+AD14+AG14+AJ14+AM14+AP14+AS14+AV14+AY14+BB14+BE14)/19</f>
        <v>99.78315789473686</v>
      </c>
      <c r="BI14" s="66">
        <f>(D14+G14+J14+M14+P14+S14+V14+Y14+AB14+AE14+AH14+AK14+AN14+AQ14+AT14+AW14+AZ14+BC14+BF14)/19</f>
        <v>104.14421052631576</v>
      </c>
      <c r="BJ14" s="68"/>
      <c r="BK14" s="68"/>
      <c r="BL14" s="68"/>
      <c r="BM14" s="151"/>
      <c r="BN14" s="151"/>
      <c r="BO14" s="183"/>
      <c r="BP14" s="183"/>
      <c r="BQ14" s="183"/>
      <c r="BR14" s="98"/>
      <c r="BS14" s="98"/>
      <c r="BT14" s="183"/>
      <c r="BU14" s="90"/>
      <c r="CD14" s="183"/>
    </row>
    <row r="15" spans="1:168" s="23" customFormat="1" ht="15.95" customHeight="1" x14ac:dyDescent="0.25">
      <c r="A15" s="32">
        <v>2</v>
      </c>
      <c r="B15" s="3" t="s">
        <v>6</v>
      </c>
      <c r="C15" s="41">
        <v>0.62490000000000001</v>
      </c>
      <c r="D15" s="38">
        <v>165.54</v>
      </c>
      <c r="E15" s="6"/>
      <c r="F15" s="41">
        <v>0.62660000000000005</v>
      </c>
      <c r="G15" s="38">
        <v>165.46</v>
      </c>
      <c r="H15" s="6"/>
      <c r="I15" s="41">
        <v>0.62329999999999997</v>
      </c>
      <c r="J15" s="38">
        <v>166.49</v>
      </c>
      <c r="K15" s="6"/>
      <c r="L15" s="41">
        <v>0.62090000000000001</v>
      </c>
      <c r="M15" s="38">
        <v>167.01</v>
      </c>
      <c r="N15" s="6"/>
      <c r="O15" s="41">
        <v>0.62190000000000001</v>
      </c>
      <c r="P15" s="38">
        <v>166.55</v>
      </c>
      <c r="Q15" s="6"/>
      <c r="R15" s="41">
        <v>0.622</v>
      </c>
      <c r="S15" s="38">
        <v>167.56</v>
      </c>
      <c r="T15" s="6"/>
      <c r="U15" s="41">
        <v>0.62460000000000004</v>
      </c>
      <c r="V15" s="38">
        <v>167.23</v>
      </c>
      <c r="W15" s="6"/>
      <c r="X15" s="41">
        <v>0.62980000000000003</v>
      </c>
      <c r="Y15" s="38">
        <v>165.95</v>
      </c>
      <c r="Z15" s="6"/>
      <c r="AA15" s="41">
        <v>0.62560000000000004</v>
      </c>
      <c r="AB15" s="38">
        <v>166.98</v>
      </c>
      <c r="AC15" s="6"/>
      <c r="AD15" s="41">
        <v>0.62460000000000004</v>
      </c>
      <c r="AE15" s="38">
        <v>167</v>
      </c>
      <c r="AF15" s="6"/>
      <c r="AG15" s="41">
        <v>0.62219999999999998</v>
      </c>
      <c r="AH15" s="38">
        <v>167.54</v>
      </c>
      <c r="AI15" s="6"/>
      <c r="AJ15" s="41">
        <v>0.62080000000000002</v>
      </c>
      <c r="AK15" s="38">
        <v>167.21</v>
      </c>
      <c r="AL15" s="6"/>
      <c r="AM15" s="41">
        <v>0.62129999999999996</v>
      </c>
      <c r="AN15" s="38">
        <v>167.15</v>
      </c>
      <c r="AO15" s="6"/>
      <c r="AP15" s="41">
        <v>0.61929999999999996</v>
      </c>
      <c r="AQ15" s="38">
        <v>167.45</v>
      </c>
      <c r="AR15" s="6"/>
      <c r="AS15" s="41">
        <v>0.62150000000000005</v>
      </c>
      <c r="AT15" s="38">
        <v>167.89</v>
      </c>
      <c r="AU15" s="6"/>
      <c r="AV15" s="41">
        <v>0.61760000000000004</v>
      </c>
      <c r="AW15" s="38">
        <v>167.89</v>
      </c>
      <c r="AX15" s="6"/>
      <c r="AY15" s="41">
        <v>0.61750000000000005</v>
      </c>
      <c r="AZ15" s="38">
        <v>167.96</v>
      </c>
      <c r="BA15" s="6"/>
      <c r="BB15" s="41">
        <v>0.61809999999999998</v>
      </c>
      <c r="BC15" s="66">
        <v>167.52</v>
      </c>
      <c r="BD15" s="38"/>
      <c r="BE15" s="41">
        <v>0.61409999999999998</v>
      </c>
      <c r="BF15" s="66">
        <v>167.99</v>
      </c>
      <c r="BG15" s="38"/>
      <c r="BH15" s="41">
        <f t="shared" ref="BH15:BI26" si="0">(C15+F15+I15+L15+O15+R15+U15+X15+AA15+AD15+AG15+AJ15+AM15+AP15+AS15+AV15+AY15+BB15+BE15)/19</f>
        <v>0.62192631578947377</v>
      </c>
      <c r="BI15" s="66">
        <f t="shared" si="0"/>
        <v>167.07210526315788</v>
      </c>
      <c r="BJ15" s="68"/>
      <c r="BK15" s="68"/>
      <c r="BL15" s="68"/>
      <c r="BM15" s="151"/>
      <c r="BN15" s="151"/>
      <c r="BO15" s="183"/>
      <c r="BP15" s="183"/>
      <c r="BQ15" s="183"/>
      <c r="BR15" s="98"/>
      <c r="BS15" s="98"/>
      <c r="BT15" s="183"/>
      <c r="BU15" s="90"/>
      <c r="BV15" s="182"/>
      <c r="BW15" s="182"/>
      <c r="BX15" s="182"/>
      <c r="BY15" s="182"/>
      <c r="BZ15" s="182"/>
      <c r="CA15" s="182"/>
      <c r="CB15" s="255"/>
      <c r="CC15" s="182"/>
      <c r="CD15" s="183"/>
      <c r="CE15" s="182"/>
      <c r="CF15" s="182"/>
      <c r="CG15" s="182"/>
      <c r="CH15" s="182"/>
      <c r="CI15" s="182"/>
      <c r="CJ15" s="19"/>
      <c r="CK15" s="19"/>
      <c r="CL15" s="19"/>
      <c r="CM15" s="19"/>
      <c r="CN15" s="19"/>
      <c r="CO15" s="182"/>
      <c r="CP15" s="19"/>
      <c r="CQ15" s="19"/>
      <c r="CR15" s="19"/>
      <c r="CS15" s="19"/>
      <c r="CT15" s="19"/>
    </row>
    <row r="16" spans="1:168" ht="15.95" customHeight="1" x14ac:dyDescent="0.25">
      <c r="A16" s="32">
        <v>3</v>
      </c>
      <c r="B16" s="3" t="s">
        <v>7</v>
      </c>
      <c r="C16" s="41">
        <v>0.90949999999999998</v>
      </c>
      <c r="D16" s="38">
        <v>113.74</v>
      </c>
      <c r="E16" s="6"/>
      <c r="F16" s="41">
        <v>0.91190000000000004</v>
      </c>
      <c r="G16" s="38">
        <v>113.69</v>
      </c>
      <c r="H16" s="6"/>
      <c r="I16" s="41">
        <v>0.91149999999999998</v>
      </c>
      <c r="J16" s="38">
        <v>113.85</v>
      </c>
      <c r="K16" s="6"/>
      <c r="L16" s="41">
        <v>0.91159999999999997</v>
      </c>
      <c r="M16" s="38">
        <v>113.75</v>
      </c>
      <c r="N16" s="6"/>
      <c r="O16" s="41">
        <v>0.91210000000000002</v>
      </c>
      <c r="P16" s="38">
        <v>113.56</v>
      </c>
      <c r="Q16" s="6"/>
      <c r="R16" s="41">
        <v>0.91590000000000005</v>
      </c>
      <c r="S16" s="38">
        <v>113.79</v>
      </c>
      <c r="T16" s="6"/>
      <c r="U16" s="41">
        <v>0.92</v>
      </c>
      <c r="V16" s="38">
        <v>113.54</v>
      </c>
      <c r="W16" s="6"/>
      <c r="X16" s="41">
        <v>0.91969999999999996</v>
      </c>
      <c r="Y16" s="38">
        <v>113.63</v>
      </c>
      <c r="Z16" s="6"/>
      <c r="AA16" s="41">
        <v>0.91830000000000001</v>
      </c>
      <c r="AB16" s="38">
        <v>113.75</v>
      </c>
      <c r="AC16" s="6"/>
      <c r="AD16" s="41">
        <v>0.91749999999999998</v>
      </c>
      <c r="AE16" s="38">
        <v>113.69</v>
      </c>
      <c r="AF16" s="6"/>
      <c r="AG16" s="41">
        <v>0.91839999999999999</v>
      </c>
      <c r="AH16" s="38">
        <v>113.51</v>
      </c>
      <c r="AI16" s="6"/>
      <c r="AJ16" s="41">
        <v>0.91279999999999994</v>
      </c>
      <c r="AK16" s="38">
        <v>113.72</v>
      </c>
      <c r="AL16" s="6"/>
      <c r="AM16" s="41">
        <v>0.91300000000000003</v>
      </c>
      <c r="AN16" s="38">
        <v>113.75</v>
      </c>
      <c r="AO16" s="6"/>
      <c r="AP16" s="41">
        <v>0.90990000000000004</v>
      </c>
      <c r="AQ16" s="38">
        <v>113.97</v>
      </c>
      <c r="AR16" s="6"/>
      <c r="AS16" s="41">
        <v>0.91690000000000005</v>
      </c>
      <c r="AT16" s="38">
        <v>113.8</v>
      </c>
      <c r="AU16" s="6"/>
      <c r="AV16" s="41">
        <v>0.91039999999999999</v>
      </c>
      <c r="AW16" s="38">
        <v>113.89</v>
      </c>
      <c r="AX16" s="6"/>
      <c r="AY16" s="41">
        <v>0.91020000000000001</v>
      </c>
      <c r="AZ16" s="38">
        <v>113.95</v>
      </c>
      <c r="BA16" s="6"/>
      <c r="BB16" s="41">
        <v>0.90900000000000003</v>
      </c>
      <c r="BC16" s="66">
        <v>113.91</v>
      </c>
      <c r="BD16" s="38"/>
      <c r="BE16" s="41">
        <v>0.90480000000000005</v>
      </c>
      <c r="BF16" s="66">
        <v>114.02</v>
      </c>
      <c r="BG16" s="38"/>
      <c r="BH16" s="41">
        <f t="shared" si="0"/>
        <v>0.91333684210526322</v>
      </c>
      <c r="BI16" s="66">
        <f t="shared" si="0"/>
        <v>113.76368421052632</v>
      </c>
      <c r="BJ16" s="68"/>
      <c r="BK16" s="68"/>
      <c r="BL16" s="68"/>
      <c r="BM16" s="151"/>
      <c r="BN16" s="151"/>
      <c r="BO16" s="183"/>
      <c r="BP16" s="183"/>
      <c r="BQ16" s="183"/>
      <c r="BR16" s="98"/>
      <c r="BS16" s="98"/>
      <c r="BT16" s="183"/>
      <c r="BU16" s="90"/>
      <c r="CD16" s="183"/>
    </row>
    <row r="17" spans="1:168" ht="15.95" customHeight="1" x14ac:dyDescent="0.25">
      <c r="A17" s="32">
        <v>4</v>
      </c>
      <c r="B17" s="3" t="s">
        <v>8</v>
      </c>
      <c r="C17" s="41">
        <v>0.73939999999999995</v>
      </c>
      <c r="D17" s="38">
        <v>140.05000000000001</v>
      </c>
      <c r="E17" s="6"/>
      <c r="F17" s="41">
        <v>0.74039999999999995</v>
      </c>
      <c r="G17" s="38">
        <v>140.03</v>
      </c>
      <c r="H17" s="6"/>
      <c r="I17" s="41">
        <v>0.74119999999999997</v>
      </c>
      <c r="J17" s="38">
        <v>140.02000000000001</v>
      </c>
      <c r="K17" s="6"/>
      <c r="L17" s="41">
        <v>0.74019999999999997</v>
      </c>
      <c r="M17" s="38">
        <v>140.02000000000001</v>
      </c>
      <c r="N17" s="6"/>
      <c r="O17" s="41">
        <v>0.73980000000000001</v>
      </c>
      <c r="P17" s="38">
        <v>140.01</v>
      </c>
      <c r="Q17" s="6"/>
      <c r="R17" s="41">
        <v>0.745</v>
      </c>
      <c r="S17" s="38">
        <v>139.88999999999999</v>
      </c>
      <c r="T17" s="6"/>
      <c r="U17" s="41">
        <v>0.74650000000000005</v>
      </c>
      <c r="V17" s="38">
        <v>139.9</v>
      </c>
      <c r="W17" s="6"/>
      <c r="X17" s="41">
        <v>0.74629999999999996</v>
      </c>
      <c r="Y17" s="38">
        <v>139.94</v>
      </c>
      <c r="Z17" s="6"/>
      <c r="AA17" s="41">
        <v>0.74539999999999995</v>
      </c>
      <c r="AB17" s="38">
        <v>140.1</v>
      </c>
      <c r="AC17" s="6"/>
      <c r="AD17" s="41">
        <v>0.74450000000000005</v>
      </c>
      <c r="AE17" s="38">
        <v>140.19999999999999</v>
      </c>
      <c r="AF17" s="6"/>
      <c r="AG17" s="41">
        <v>0.74390000000000001</v>
      </c>
      <c r="AH17" s="38">
        <v>140.19999999999999</v>
      </c>
      <c r="AI17" s="6"/>
      <c r="AJ17" s="41">
        <v>0.74019999999999997</v>
      </c>
      <c r="AK17" s="38">
        <v>140.19</v>
      </c>
      <c r="AL17" s="6"/>
      <c r="AM17" s="41">
        <v>0.74050000000000005</v>
      </c>
      <c r="AN17" s="38">
        <v>140.24</v>
      </c>
      <c r="AO17" s="6"/>
      <c r="AP17" s="41">
        <v>0.73899999999999999</v>
      </c>
      <c r="AQ17" s="38">
        <v>140.28</v>
      </c>
      <c r="AR17" s="6"/>
      <c r="AS17" s="41">
        <v>0.74429999999999996</v>
      </c>
      <c r="AT17" s="38">
        <v>140.22999999999999</v>
      </c>
      <c r="AU17" s="6"/>
      <c r="AV17" s="41">
        <v>0.74009999999999998</v>
      </c>
      <c r="AW17" s="38">
        <v>140.13</v>
      </c>
      <c r="AX17" s="6"/>
      <c r="AY17" s="41">
        <v>0.74019999999999997</v>
      </c>
      <c r="AZ17" s="38">
        <v>140.16</v>
      </c>
      <c r="BA17" s="6"/>
      <c r="BB17" s="41">
        <v>0.73839999999999995</v>
      </c>
      <c r="BC17" s="66">
        <v>140.22</v>
      </c>
      <c r="BD17" s="38"/>
      <c r="BE17" s="41">
        <v>0.73550000000000004</v>
      </c>
      <c r="BF17" s="66">
        <v>140.25</v>
      </c>
      <c r="BG17" s="38"/>
      <c r="BH17" s="41">
        <f t="shared" si="0"/>
        <v>0.74162105263157907</v>
      </c>
      <c r="BI17" s="66">
        <f t="shared" si="0"/>
        <v>140.10842105263154</v>
      </c>
      <c r="BJ17" s="68"/>
      <c r="BK17" s="68"/>
      <c r="BL17" s="68"/>
      <c r="BM17" s="151"/>
      <c r="BN17" s="151"/>
      <c r="BO17" s="183"/>
      <c r="BP17" s="183"/>
      <c r="BQ17" s="183"/>
      <c r="BR17" s="98"/>
      <c r="BS17" s="98"/>
      <c r="BT17" s="183"/>
      <c r="BU17" s="90"/>
      <c r="CD17" s="183"/>
    </row>
    <row r="18" spans="1:168" ht="15.95" customHeight="1" x14ac:dyDescent="0.25">
      <c r="A18" s="32">
        <v>5</v>
      </c>
      <c r="B18" s="3" t="s">
        <v>9</v>
      </c>
      <c r="C18" s="41">
        <v>1314.36</v>
      </c>
      <c r="D18" s="39">
        <v>135968.07999999999</v>
      </c>
      <c r="E18" s="6"/>
      <c r="F18" s="41">
        <v>1313.69</v>
      </c>
      <c r="G18" s="39">
        <v>136194.35</v>
      </c>
      <c r="H18" s="6"/>
      <c r="I18" s="41">
        <v>1311.19</v>
      </c>
      <c r="J18" s="39">
        <v>136071.20000000001</v>
      </c>
      <c r="K18" s="6"/>
      <c r="L18" s="41">
        <v>1316.54</v>
      </c>
      <c r="M18" s="39">
        <v>136522.73000000001</v>
      </c>
      <c r="N18" s="6"/>
      <c r="O18" s="41">
        <v>1315.71</v>
      </c>
      <c r="P18" s="39">
        <v>136283.71</v>
      </c>
      <c r="Q18" s="6"/>
      <c r="R18" s="41">
        <v>1309.21</v>
      </c>
      <c r="S18" s="39">
        <v>136446.68</v>
      </c>
      <c r="T18" s="6"/>
      <c r="U18" s="41">
        <v>1284.76</v>
      </c>
      <c r="V18" s="39">
        <v>134202.01</v>
      </c>
      <c r="W18" s="6"/>
      <c r="X18" s="41">
        <v>1280.5999999999999</v>
      </c>
      <c r="Y18" s="39">
        <v>133830.70000000001</v>
      </c>
      <c r="Z18" s="6"/>
      <c r="AA18" s="41">
        <v>1276.3</v>
      </c>
      <c r="AB18" s="39">
        <v>133320.70000000001</v>
      </c>
      <c r="AC18" s="6"/>
      <c r="AD18" s="41">
        <v>1283</v>
      </c>
      <c r="AE18" s="39">
        <v>133829.73000000001</v>
      </c>
      <c r="AF18" s="6"/>
      <c r="AG18" s="41">
        <v>1282.01</v>
      </c>
      <c r="AH18" s="39">
        <v>133644.73000000001</v>
      </c>
      <c r="AI18" s="6"/>
      <c r="AJ18" s="41">
        <v>1283.6600000000001</v>
      </c>
      <c r="AK18" s="39">
        <v>133247.12</v>
      </c>
      <c r="AL18" s="6"/>
      <c r="AM18" s="41">
        <v>1272.3900000000001</v>
      </c>
      <c r="AN18" s="39">
        <v>132144.85999999999</v>
      </c>
      <c r="AO18" s="6"/>
      <c r="AP18" s="41">
        <v>1271.29</v>
      </c>
      <c r="AQ18" s="39">
        <v>131831.98000000001</v>
      </c>
      <c r="AR18" s="6"/>
      <c r="AS18" s="41">
        <v>1247.55</v>
      </c>
      <c r="AT18" s="39">
        <v>130173.27</v>
      </c>
      <c r="AU18" s="6"/>
      <c r="AV18" s="41">
        <v>1242.51</v>
      </c>
      <c r="AW18" s="39">
        <v>128831.2</v>
      </c>
      <c r="AX18" s="24"/>
      <c r="AY18" s="41">
        <v>1231.5999999999999</v>
      </c>
      <c r="AZ18" s="39">
        <v>127735.39</v>
      </c>
      <c r="BA18" s="24"/>
      <c r="BB18" s="41">
        <v>1250.8599999999999</v>
      </c>
      <c r="BC18" s="66">
        <v>129519.52</v>
      </c>
      <c r="BD18" s="39"/>
      <c r="BE18" s="41">
        <v>1251.0999999999999</v>
      </c>
      <c r="BF18" s="66">
        <v>129072.86</v>
      </c>
      <c r="BG18" s="39"/>
      <c r="BH18" s="41">
        <f t="shared" si="0"/>
        <v>1280.9647368421051</v>
      </c>
      <c r="BI18" s="66">
        <f t="shared" si="0"/>
        <v>133098.46421052632</v>
      </c>
      <c r="BJ18" s="112"/>
      <c r="BK18" s="68"/>
      <c r="BL18" s="68"/>
      <c r="BM18" s="151"/>
      <c r="BN18" s="151"/>
      <c r="BO18" s="183"/>
      <c r="BP18" s="183"/>
      <c r="BQ18" s="183"/>
      <c r="BR18" s="98"/>
      <c r="BS18" s="98"/>
      <c r="BT18" s="183"/>
      <c r="BU18" s="90"/>
      <c r="CD18" s="183"/>
    </row>
    <row r="19" spans="1:168" ht="15.95" customHeight="1" x14ac:dyDescent="0.25">
      <c r="A19" s="32">
        <v>6</v>
      </c>
      <c r="B19" s="3" t="s">
        <v>10</v>
      </c>
      <c r="C19" s="41">
        <v>21.7</v>
      </c>
      <c r="D19" s="38">
        <v>2244.8200000000002</v>
      </c>
      <c r="E19" s="6"/>
      <c r="F19" s="41">
        <v>21.69</v>
      </c>
      <c r="G19" s="38">
        <v>2248.67</v>
      </c>
      <c r="H19" s="6"/>
      <c r="I19" s="41">
        <v>21.62</v>
      </c>
      <c r="J19" s="38">
        <v>2243.66</v>
      </c>
      <c r="K19" s="6"/>
      <c r="L19" s="41">
        <v>21.9</v>
      </c>
      <c r="M19" s="38">
        <v>2270.9899999999998</v>
      </c>
      <c r="N19" s="6"/>
      <c r="O19" s="41">
        <v>21.76</v>
      </c>
      <c r="P19" s="38">
        <v>2253.94</v>
      </c>
      <c r="Q19" s="6"/>
      <c r="R19" s="41">
        <v>21.66</v>
      </c>
      <c r="S19" s="38">
        <v>2257.42</v>
      </c>
      <c r="T19" s="6"/>
      <c r="U19" s="41">
        <v>21.38</v>
      </c>
      <c r="V19" s="38">
        <v>2233.29</v>
      </c>
      <c r="W19" s="6"/>
      <c r="X19" s="41">
        <v>21.14</v>
      </c>
      <c r="Y19" s="38">
        <v>2209.2600000000002</v>
      </c>
      <c r="Z19" s="6"/>
      <c r="AA19" s="41">
        <v>20.81</v>
      </c>
      <c r="AB19" s="38">
        <v>2173.79</v>
      </c>
      <c r="AC19" s="6"/>
      <c r="AD19" s="41">
        <v>20.73</v>
      </c>
      <c r="AE19" s="38">
        <v>2162.35</v>
      </c>
      <c r="AF19" s="6"/>
      <c r="AG19" s="41">
        <v>20.62</v>
      </c>
      <c r="AH19" s="38">
        <v>2149.56</v>
      </c>
      <c r="AI19" s="6"/>
      <c r="AJ19" s="41">
        <v>20.6</v>
      </c>
      <c r="AK19" s="38">
        <v>2138.33</v>
      </c>
      <c r="AL19" s="6"/>
      <c r="AM19" s="41">
        <v>20.329999999999998</v>
      </c>
      <c r="AN19" s="38">
        <v>2111.38</v>
      </c>
      <c r="AO19" s="6"/>
      <c r="AP19" s="41">
        <v>20.329999999999998</v>
      </c>
      <c r="AQ19" s="38">
        <v>2108.21</v>
      </c>
      <c r="AR19" s="6"/>
      <c r="AS19" s="41">
        <v>19.940000000000001</v>
      </c>
      <c r="AT19" s="38">
        <v>2080.6</v>
      </c>
      <c r="AU19" s="6"/>
      <c r="AV19" s="41">
        <v>19.899999999999999</v>
      </c>
      <c r="AW19" s="38">
        <v>2063.36</v>
      </c>
      <c r="AX19" s="6"/>
      <c r="AY19" s="41">
        <v>19.75</v>
      </c>
      <c r="AZ19" s="38">
        <v>2048.37</v>
      </c>
      <c r="BA19" s="6"/>
      <c r="BB19" s="41">
        <v>20.100000000000001</v>
      </c>
      <c r="BC19" s="66">
        <v>2081.2399999999998</v>
      </c>
      <c r="BD19" s="38"/>
      <c r="BE19" s="41">
        <v>19.989999999999998</v>
      </c>
      <c r="BF19" s="66">
        <v>2062.3200000000002</v>
      </c>
      <c r="BG19" s="38"/>
      <c r="BH19" s="41">
        <f t="shared" si="0"/>
        <v>20.839473684210525</v>
      </c>
      <c r="BI19" s="66">
        <f t="shared" si="0"/>
        <v>2165.3452631578948</v>
      </c>
      <c r="BJ19" s="68"/>
      <c r="BK19" s="68"/>
      <c r="BL19" s="68"/>
      <c r="BM19" s="151"/>
      <c r="BN19" s="151"/>
      <c r="BO19" s="183"/>
      <c r="BP19" s="183"/>
      <c r="BQ19" s="183"/>
      <c r="BR19" s="98"/>
      <c r="BS19" s="98"/>
      <c r="BT19" s="183"/>
      <c r="BU19" s="90"/>
      <c r="CD19" s="183"/>
    </row>
    <row r="20" spans="1:168" ht="15.95" customHeight="1" x14ac:dyDescent="0.25">
      <c r="A20" s="32">
        <v>7</v>
      </c>
      <c r="B20" s="3" t="s">
        <v>27</v>
      </c>
      <c r="C20" s="41">
        <v>1.0566</v>
      </c>
      <c r="D20" s="38">
        <v>97.9</v>
      </c>
      <c r="E20" s="6"/>
      <c r="F20" s="41">
        <v>1.0537000000000001</v>
      </c>
      <c r="G20" s="38">
        <v>98.39</v>
      </c>
      <c r="H20" s="6"/>
      <c r="I20" s="41">
        <v>1.0535000000000001</v>
      </c>
      <c r="J20" s="38">
        <v>98.51</v>
      </c>
      <c r="K20" s="6"/>
      <c r="L20" s="41">
        <v>1.0492999999999999</v>
      </c>
      <c r="M20" s="38">
        <v>98.82</v>
      </c>
      <c r="N20" s="6"/>
      <c r="O20" s="41">
        <v>1.0539000000000001</v>
      </c>
      <c r="P20" s="38">
        <v>98.29</v>
      </c>
      <c r="Q20" s="6"/>
      <c r="R20" s="41">
        <v>1.0583</v>
      </c>
      <c r="S20" s="38">
        <v>98.48</v>
      </c>
      <c r="T20" s="6"/>
      <c r="U20" s="41">
        <v>1.0672999999999999</v>
      </c>
      <c r="V20" s="38">
        <v>97.87</v>
      </c>
      <c r="W20" s="6"/>
      <c r="X20" s="41">
        <v>1.0728</v>
      </c>
      <c r="Y20" s="38">
        <v>97.41</v>
      </c>
      <c r="Z20" s="6"/>
      <c r="AA20" s="41">
        <v>1.0728</v>
      </c>
      <c r="AB20" s="38">
        <v>97.09</v>
      </c>
      <c r="AC20" s="6"/>
      <c r="AD20" s="41">
        <v>1.0760000000000001</v>
      </c>
      <c r="AE20" s="38">
        <v>96.95</v>
      </c>
      <c r="AF20" s="6"/>
      <c r="AG20" s="41">
        <v>1.0731999999999999</v>
      </c>
      <c r="AH20" s="38">
        <v>97.14</v>
      </c>
      <c r="AI20" s="6"/>
      <c r="AJ20" s="41">
        <v>1.0636000000000001</v>
      </c>
      <c r="AK20" s="38">
        <v>97.6</v>
      </c>
      <c r="AL20" s="6"/>
      <c r="AM20" s="41">
        <v>1.0621</v>
      </c>
      <c r="AN20" s="38">
        <v>97.78</v>
      </c>
      <c r="AO20" s="6"/>
      <c r="AP20" s="41">
        <v>1.0634999999999999</v>
      </c>
      <c r="AQ20" s="38">
        <v>97.51</v>
      </c>
      <c r="AR20" s="6"/>
      <c r="AS20" s="41">
        <v>1.0798000000000001</v>
      </c>
      <c r="AT20" s="38">
        <v>96.63</v>
      </c>
      <c r="AU20" s="6"/>
      <c r="AV20" s="41">
        <v>1.0922000000000001</v>
      </c>
      <c r="AW20" s="38">
        <v>94.94</v>
      </c>
      <c r="AX20" s="6"/>
      <c r="AY20" s="41">
        <v>1.0928</v>
      </c>
      <c r="AZ20" s="38">
        <v>94.91</v>
      </c>
      <c r="BA20" s="6"/>
      <c r="BB20" s="41">
        <v>1.0939000000000001</v>
      </c>
      <c r="BC20" s="66">
        <v>94.66</v>
      </c>
      <c r="BD20" s="38"/>
      <c r="BE20" s="41">
        <v>1.0969</v>
      </c>
      <c r="BF20" s="66">
        <v>94.06</v>
      </c>
      <c r="BG20" s="38"/>
      <c r="BH20" s="41">
        <f t="shared" si="0"/>
        <v>1.0701157894736844</v>
      </c>
      <c r="BI20" s="66">
        <f t="shared" si="0"/>
        <v>97.102105263157895</v>
      </c>
      <c r="BJ20" s="68"/>
      <c r="BK20" s="68"/>
      <c r="BL20" s="68"/>
      <c r="BM20" s="151"/>
      <c r="BN20" s="151"/>
      <c r="BO20" s="183"/>
      <c r="BP20" s="183"/>
      <c r="BQ20" s="183"/>
      <c r="BR20" s="98"/>
      <c r="BS20" s="98"/>
      <c r="BT20" s="183"/>
      <c r="BU20" s="90"/>
      <c r="CD20" s="183"/>
    </row>
    <row r="21" spans="1:168" ht="15.95" customHeight="1" x14ac:dyDescent="0.25">
      <c r="A21" s="32">
        <v>8</v>
      </c>
      <c r="B21" s="3" t="s">
        <v>28</v>
      </c>
      <c r="C21" s="41">
        <v>1.0427999999999999</v>
      </c>
      <c r="D21" s="38">
        <v>99.2</v>
      </c>
      <c r="E21" s="6"/>
      <c r="F21" s="41">
        <v>1.0408999999999999</v>
      </c>
      <c r="G21" s="38">
        <v>99.6</v>
      </c>
      <c r="H21" s="6"/>
      <c r="I21" s="41">
        <v>1.0432999999999999</v>
      </c>
      <c r="J21" s="38">
        <v>99.47</v>
      </c>
      <c r="K21" s="6"/>
      <c r="L21" s="41">
        <v>1.0435000000000001</v>
      </c>
      <c r="M21" s="38">
        <v>99.38</v>
      </c>
      <c r="N21" s="6"/>
      <c r="O21" s="41">
        <v>1.0408999999999999</v>
      </c>
      <c r="P21" s="38">
        <v>99.51</v>
      </c>
      <c r="Q21" s="6"/>
      <c r="R21" s="41">
        <v>1.0463</v>
      </c>
      <c r="S21" s="38">
        <v>99.61</v>
      </c>
      <c r="T21" s="6"/>
      <c r="U21" s="41">
        <v>1.0467</v>
      </c>
      <c r="V21" s="38">
        <v>99.8</v>
      </c>
      <c r="W21" s="6"/>
      <c r="X21" s="41">
        <v>1.0487</v>
      </c>
      <c r="Y21" s="38">
        <v>99.65</v>
      </c>
      <c r="Z21" s="6"/>
      <c r="AA21" s="41">
        <v>1.0488</v>
      </c>
      <c r="AB21" s="38">
        <v>99.6</v>
      </c>
      <c r="AC21" s="6"/>
      <c r="AD21" s="41">
        <v>1.0478000000000001</v>
      </c>
      <c r="AE21" s="38">
        <v>99.55</v>
      </c>
      <c r="AF21" s="6"/>
      <c r="AG21" s="41">
        <v>1.0472999999999999</v>
      </c>
      <c r="AH21" s="38">
        <v>99.54</v>
      </c>
      <c r="AI21" s="6"/>
      <c r="AJ21" s="41">
        <v>1.0419</v>
      </c>
      <c r="AK21" s="38">
        <v>99.63</v>
      </c>
      <c r="AL21" s="6"/>
      <c r="AM21" s="41">
        <v>1.0444</v>
      </c>
      <c r="AN21" s="38">
        <v>99.44</v>
      </c>
      <c r="AO21" s="6"/>
      <c r="AP21" s="41">
        <v>1.0454000000000001</v>
      </c>
      <c r="AQ21" s="38">
        <v>99.2</v>
      </c>
      <c r="AR21" s="6"/>
      <c r="AS21" s="41">
        <v>1.046</v>
      </c>
      <c r="AT21" s="38">
        <v>99.75</v>
      </c>
      <c r="AU21" s="6"/>
      <c r="AV21" s="41">
        <v>1.0561</v>
      </c>
      <c r="AW21" s="38">
        <v>98.18</v>
      </c>
      <c r="AX21" s="6"/>
      <c r="AY21" s="41">
        <v>1.0559000000000001</v>
      </c>
      <c r="AZ21" s="38">
        <v>98.22</v>
      </c>
      <c r="BA21" s="6"/>
      <c r="BB21" s="41">
        <v>1.0539000000000001</v>
      </c>
      <c r="BC21" s="66">
        <v>98.25</v>
      </c>
      <c r="BD21" s="38"/>
      <c r="BE21" s="41">
        <v>1.0539000000000001</v>
      </c>
      <c r="BF21" s="66">
        <v>97.89</v>
      </c>
      <c r="BG21" s="38"/>
      <c r="BH21" s="41">
        <f t="shared" si="0"/>
        <v>1.047078947368421</v>
      </c>
      <c r="BI21" s="66">
        <f t="shared" si="0"/>
        <v>99.235263157894749</v>
      </c>
      <c r="BJ21" s="68"/>
      <c r="BK21" s="68"/>
      <c r="BL21" s="68"/>
      <c r="BM21" s="151"/>
      <c r="BN21" s="151"/>
      <c r="BO21" s="183"/>
      <c r="BP21" s="183"/>
      <c r="BQ21" s="183"/>
      <c r="BR21" s="98"/>
      <c r="BS21" s="98"/>
      <c r="BT21" s="183"/>
      <c r="BU21" s="90"/>
      <c r="CD21" s="183"/>
    </row>
    <row r="22" spans="1:168" ht="15.95" customHeight="1" x14ac:dyDescent="0.25">
      <c r="A22" s="32">
        <v>9</v>
      </c>
      <c r="B22" s="3" t="s">
        <v>13</v>
      </c>
      <c r="C22" s="41">
        <v>6.5015000000000001</v>
      </c>
      <c r="D22" s="38">
        <v>15.91</v>
      </c>
      <c r="E22" s="6"/>
      <c r="F22" s="41">
        <v>6.5030999999999999</v>
      </c>
      <c r="G22" s="38">
        <v>15.94</v>
      </c>
      <c r="H22" s="6"/>
      <c r="I22" s="41">
        <v>6.516</v>
      </c>
      <c r="J22" s="38">
        <v>15.93</v>
      </c>
      <c r="K22" s="6"/>
      <c r="L22" s="41">
        <v>6.4950999999999999</v>
      </c>
      <c r="M22" s="38">
        <v>15.97</v>
      </c>
      <c r="N22" s="6"/>
      <c r="O22" s="41">
        <v>6.4664999999999999</v>
      </c>
      <c r="P22" s="38">
        <v>16.02</v>
      </c>
      <c r="Q22" s="6"/>
      <c r="R22" s="41">
        <v>6.5789999999999997</v>
      </c>
      <c r="S22" s="38">
        <v>15.84</v>
      </c>
      <c r="T22" s="6"/>
      <c r="U22" s="41">
        <v>6.5818000000000003</v>
      </c>
      <c r="V22" s="38">
        <v>15.87</v>
      </c>
      <c r="W22" s="6"/>
      <c r="X22" s="41">
        <v>6.6471</v>
      </c>
      <c r="Y22" s="38">
        <v>15.72</v>
      </c>
      <c r="Z22" s="6"/>
      <c r="AA22" s="41">
        <v>6.6851000000000003</v>
      </c>
      <c r="AB22" s="38">
        <v>15.63</v>
      </c>
      <c r="AC22" s="6"/>
      <c r="AD22" s="41">
        <v>6.6788999999999996</v>
      </c>
      <c r="AE22" s="38">
        <v>15.62</v>
      </c>
      <c r="AF22" s="6"/>
      <c r="AG22" s="41">
        <v>6.6508000000000003</v>
      </c>
      <c r="AH22" s="38">
        <v>15.67</v>
      </c>
      <c r="AI22" s="6"/>
      <c r="AJ22" s="41">
        <v>6.6147</v>
      </c>
      <c r="AK22" s="38">
        <v>15.69</v>
      </c>
      <c r="AL22" s="6"/>
      <c r="AM22" s="41">
        <v>6.6214000000000004</v>
      </c>
      <c r="AN22" s="38">
        <v>15.68</v>
      </c>
      <c r="AO22" s="6"/>
      <c r="AP22" s="41">
        <v>6.6039000000000003</v>
      </c>
      <c r="AQ22" s="38">
        <v>15.7</v>
      </c>
      <c r="AR22" s="6"/>
      <c r="AS22" s="41">
        <v>6.6456999999999997</v>
      </c>
      <c r="AT22" s="38">
        <v>15.7</v>
      </c>
      <c r="AU22" s="6"/>
      <c r="AV22" s="41">
        <v>6.5795000000000003</v>
      </c>
      <c r="AW22" s="38">
        <v>15.76</v>
      </c>
      <c r="AX22" s="6"/>
      <c r="AY22" s="41">
        <v>6.5789999999999997</v>
      </c>
      <c r="AZ22" s="38">
        <v>15.76</v>
      </c>
      <c r="BA22" s="6"/>
      <c r="BB22" s="41">
        <v>6.5560999999999998</v>
      </c>
      <c r="BC22" s="66">
        <v>15.79</v>
      </c>
      <c r="BD22" s="38"/>
      <c r="BE22" s="41">
        <v>6.5590000000000002</v>
      </c>
      <c r="BF22" s="66">
        <v>15.73</v>
      </c>
      <c r="BG22" s="38"/>
      <c r="BH22" s="41">
        <f t="shared" si="0"/>
        <v>6.5823263157894738</v>
      </c>
      <c r="BI22" s="66">
        <f t="shared" si="0"/>
        <v>15.785789473684211</v>
      </c>
      <c r="BJ22" s="68"/>
      <c r="BK22" s="68"/>
      <c r="BL22" s="68"/>
      <c r="BM22" s="151"/>
      <c r="BN22" s="151"/>
      <c r="BO22" s="183"/>
      <c r="BP22" s="183"/>
      <c r="BQ22" s="183"/>
      <c r="BR22" s="98"/>
      <c r="BS22" s="98"/>
      <c r="BT22" s="183"/>
      <c r="BU22" s="90"/>
      <c r="CD22" s="183"/>
    </row>
    <row r="23" spans="1:168" ht="15.95" customHeight="1" x14ac:dyDescent="0.25">
      <c r="A23" s="32">
        <v>10</v>
      </c>
      <c r="B23" s="3" t="s">
        <v>14</v>
      </c>
      <c r="C23" s="41">
        <v>5.94</v>
      </c>
      <c r="D23" s="38">
        <v>17.420000000000002</v>
      </c>
      <c r="E23" s="6"/>
      <c r="F23" s="41">
        <v>5.9539</v>
      </c>
      <c r="G23" s="38">
        <v>17.41</v>
      </c>
      <c r="H23" s="6"/>
      <c r="I23" s="41">
        <v>5.97</v>
      </c>
      <c r="J23" s="38">
        <v>17.38</v>
      </c>
      <c r="K23" s="6"/>
      <c r="L23" s="41">
        <v>5.9645999999999999</v>
      </c>
      <c r="M23" s="38">
        <v>17.39</v>
      </c>
      <c r="N23" s="6"/>
      <c r="O23" s="41">
        <v>5.9711999999999996</v>
      </c>
      <c r="P23" s="38">
        <v>17.350000000000001</v>
      </c>
      <c r="Q23" s="6"/>
      <c r="R23" s="41">
        <v>6.0869</v>
      </c>
      <c r="S23" s="38">
        <v>17.12</v>
      </c>
      <c r="T23" s="6"/>
      <c r="U23" s="41">
        <v>6.1407999999999996</v>
      </c>
      <c r="V23" s="38">
        <v>17.010000000000002</v>
      </c>
      <c r="W23" s="6"/>
      <c r="X23" s="41">
        <v>6.1989999999999998</v>
      </c>
      <c r="Y23" s="38">
        <v>16.86</v>
      </c>
      <c r="Z23" s="6"/>
      <c r="AA23" s="41">
        <v>6.2012</v>
      </c>
      <c r="AB23" s="38">
        <v>16.84</v>
      </c>
      <c r="AC23" s="6"/>
      <c r="AD23" s="41">
        <v>6.1997999999999998</v>
      </c>
      <c r="AE23" s="38">
        <v>16.82</v>
      </c>
      <c r="AF23" s="6"/>
      <c r="AG23" s="41">
        <v>6.1486999999999998</v>
      </c>
      <c r="AH23" s="38">
        <v>16.95</v>
      </c>
      <c r="AI23" s="6"/>
      <c r="AJ23" s="41">
        <v>6.1131000000000002</v>
      </c>
      <c r="AK23" s="38">
        <v>16.98</v>
      </c>
      <c r="AL23" s="6"/>
      <c r="AM23" s="41">
        <v>6.0885999999999996</v>
      </c>
      <c r="AN23" s="38">
        <v>17.059999999999999</v>
      </c>
      <c r="AO23" s="6"/>
      <c r="AP23" s="41">
        <v>6.0831999999999997</v>
      </c>
      <c r="AQ23" s="38">
        <v>17.05</v>
      </c>
      <c r="AR23" s="6"/>
      <c r="AS23" s="41">
        <v>6.1116999999999999</v>
      </c>
      <c r="AT23" s="38">
        <v>17.07</v>
      </c>
      <c r="AU23" s="6"/>
      <c r="AV23" s="41">
        <v>6.0727000000000002</v>
      </c>
      <c r="AW23" s="38">
        <v>17.07</v>
      </c>
      <c r="AX23" s="6"/>
      <c r="AY23" s="41">
        <v>6.1085000000000003</v>
      </c>
      <c r="AZ23" s="38">
        <v>16.98</v>
      </c>
      <c r="BA23" s="6"/>
      <c r="BB23" s="41">
        <v>6.1078000000000001</v>
      </c>
      <c r="BC23" s="66">
        <v>16.95</v>
      </c>
      <c r="BD23" s="38"/>
      <c r="BE23" s="41">
        <v>6.0715000000000003</v>
      </c>
      <c r="BF23" s="66">
        <v>16.989999999999998</v>
      </c>
      <c r="BG23" s="38"/>
      <c r="BH23" s="41">
        <f t="shared" si="0"/>
        <v>6.0806947368421058</v>
      </c>
      <c r="BI23" s="66">
        <f t="shared" si="0"/>
        <v>17.089473684210525</v>
      </c>
      <c r="BJ23" s="68"/>
      <c r="BK23" s="68"/>
      <c r="BL23" s="68"/>
      <c r="BM23" s="151"/>
      <c r="BN23" s="151"/>
      <c r="BO23" s="183"/>
      <c r="BP23" s="183"/>
      <c r="BQ23" s="183"/>
      <c r="BR23" s="98"/>
      <c r="BS23" s="98"/>
      <c r="BT23" s="183"/>
      <c r="BU23" s="90"/>
      <c r="CD23" s="183"/>
    </row>
    <row r="24" spans="1:168" ht="15.95" customHeight="1" x14ac:dyDescent="0.25">
      <c r="A24" s="32">
        <v>11</v>
      </c>
      <c r="B24" s="3" t="s">
        <v>15</v>
      </c>
      <c r="C24" s="41">
        <v>5.5125999999999999</v>
      </c>
      <c r="D24" s="38">
        <v>18.77</v>
      </c>
      <c r="E24" s="6"/>
      <c r="F24" s="41">
        <v>5.5208000000000004</v>
      </c>
      <c r="G24" s="38">
        <v>18.78</v>
      </c>
      <c r="H24" s="6"/>
      <c r="I24" s="41">
        <v>5.5256999999999996</v>
      </c>
      <c r="J24" s="38">
        <v>18.78</v>
      </c>
      <c r="K24" s="6"/>
      <c r="L24" s="41">
        <v>5.5218999999999996</v>
      </c>
      <c r="M24" s="38">
        <v>18.78</v>
      </c>
      <c r="N24" s="6"/>
      <c r="O24" s="41">
        <v>5.5166000000000004</v>
      </c>
      <c r="P24" s="38">
        <v>18.78</v>
      </c>
      <c r="Q24" s="6"/>
      <c r="R24" s="41">
        <v>5.5545</v>
      </c>
      <c r="S24" s="38">
        <v>18.760000000000002</v>
      </c>
      <c r="T24" s="6"/>
      <c r="U24" s="41">
        <v>5.5671999999999997</v>
      </c>
      <c r="V24" s="38">
        <v>18.760000000000002</v>
      </c>
      <c r="W24" s="6"/>
      <c r="X24" s="41">
        <v>5.5654000000000003</v>
      </c>
      <c r="Y24" s="38">
        <v>18.78</v>
      </c>
      <c r="Z24" s="6"/>
      <c r="AA24" s="41">
        <v>5.5610999999999997</v>
      </c>
      <c r="AB24" s="38">
        <v>18.78</v>
      </c>
      <c r="AC24" s="6"/>
      <c r="AD24" s="41">
        <v>5.5510999999999999</v>
      </c>
      <c r="AE24" s="38">
        <v>18.79</v>
      </c>
      <c r="AF24" s="6"/>
      <c r="AG24" s="41">
        <v>5.5473999999999997</v>
      </c>
      <c r="AH24" s="38">
        <v>18.79</v>
      </c>
      <c r="AI24" s="6"/>
      <c r="AJ24" s="41">
        <v>5.5206999999999997</v>
      </c>
      <c r="AK24" s="38">
        <v>18.8</v>
      </c>
      <c r="AL24" s="6"/>
      <c r="AM24" s="41">
        <v>5.5218999999999996</v>
      </c>
      <c r="AN24" s="38">
        <v>18.809999999999999</v>
      </c>
      <c r="AO24" s="6"/>
      <c r="AP24" s="41">
        <v>5.5113000000000003</v>
      </c>
      <c r="AQ24" s="38">
        <v>18.82</v>
      </c>
      <c r="AR24" s="6"/>
      <c r="AS24" s="41">
        <v>5.5507999999999997</v>
      </c>
      <c r="AT24" s="38">
        <v>18.8</v>
      </c>
      <c r="AU24" s="6"/>
      <c r="AV24" s="41">
        <v>5.5198</v>
      </c>
      <c r="AW24" s="38">
        <v>18.78</v>
      </c>
      <c r="AX24" s="6"/>
      <c r="AY24" s="41">
        <v>5.5183999999999997</v>
      </c>
      <c r="AZ24" s="38">
        <v>18.79</v>
      </c>
      <c r="BA24" s="6"/>
      <c r="BB24" s="41">
        <v>5.5057999999999998</v>
      </c>
      <c r="BC24" s="66">
        <v>18.809999999999999</v>
      </c>
      <c r="BD24" s="38"/>
      <c r="BE24" s="41">
        <v>5.4851000000000001</v>
      </c>
      <c r="BF24" s="66">
        <v>18.809999999999999</v>
      </c>
      <c r="BG24" s="38"/>
      <c r="BH24" s="41">
        <f t="shared" si="0"/>
        <v>5.530426315789474</v>
      </c>
      <c r="BI24" s="66">
        <f t="shared" si="0"/>
        <v>18.787894736842109</v>
      </c>
      <c r="BJ24" s="68"/>
      <c r="BK24" s="68"/>
      <c r="BL24" s="68"/>
      <c r="BM24" s="183"/>
      <c r="BN24" s="183"/>
      <c r="BO24" s="183"/>
      <c r="BP24" s="183"/>
      <c r="BQ24" s="183"/>
      <c r="BR24" s="98"/>
      <c r="BS24" s="98"/>
      <c r="BT24" s="183"/>
      <c r="BU24" s="90"/>
      <c r="CD24" s="183"/>
    </row>
    <row r="25" spans="1:168" ht="15.95" customHeight="1" x14ac:dyDescent="0.25">
      <c r="A25" s="32">
        <v>12</v>
      </c>
      <c r="B25" s="3" t="s">
        <v>29</v>
      </c>
      <c r="C25" s="41">
        <v>0.65017999999999998</v>
      </c>
      <c r="D25" s="38">
        <v>159.11000000000001</v>
      </c>
      <c r="E25" s="6"/>
      <c r="F25" s="41">
        <v>0.65285000000000004</v>
      </c>
      <c r="G25" s="38">
        <v>158.80000000000001</v>
      </c>
      <c r="H25" s="6"/>
      <c r="I25" s="41">
        <v>0.65305000000000002</v>
      </c>
      <c r="J25" s="38">
        <v>158.91</v>
      </c>
      <c r="K25" s="6"/>
      <c r="L25" s="41">
        <v>0.65273999999999999</v>
      </c>
      <c r="M25" s="38">
        <v>158.87</v>
      </c>
      <c r="N25" s="6"/>
      <c r="O25" s="41">
        <v>0.65244999999999997</v>
      </c>
      <c r="P25" s="38">
        <v>158.76</v>
      </c>
      <c r="Q25" s="6"/>
      <c r="R25" s="41">
        <v>0.65256999999999998</v>
      </c>
      <c r="S25" s="38">
        <v>159.71</v>
      </c>
      <c r="T25" s="6"/>
      <c r="U25" s="41">
        <v>0.65388000000000002</v>
      </c>
      <c r="V25" s="38">
        <v>159.75</v>
      </c>
      <c r="W25" s="6"/>
      <c r="X25" s="41">
        <v>0.6552</v>
      </c>
      <c r="Y25" s="38">
        <v>159.5</v>
      </c>
      <c r="Z25" s="6"/>
      <c r="AA25" s="41">
        <v>0.65627000000000002</v>
      </c>
      <c r="AB25" s="38">
        <v>159.16999999999999</v>
      </c>
      <c r="AC25" s="6"/>
      <c r="AD25" s="41">
        <v>0.65515000000000001</v>
      </c>
      <c r="AE25" s="38">
        <v>159.22</v>
      </c>
      <c r="AF25" s="6"/>
      <c r="AG25" s="41">
        <v>0.65485000000000004</v>
      </c>
      <c r="AH25" s="38">
        <v>159.19</v>
      </c>
      <c r="AI25" s="6"/>
      <c r="AJ25" s="41">
        <v>0.65449999999999997</v>
      </c>
      <c r="AK25" s="38">
        <v>158.6</v>
      </c>
      <c r="AL25" s="6"/>
      <c r="AM25" s="41">
        <v>0.65317999999999998</v>
      </c>
      <c r="AN25" s="38">
        <v>159</v>
      </c>
      <c r="AO25" s="6"/>
      <c r="AP25" s="41">
        <v>0.65344000000000002</v>
      </c>
      <c r="AQ25" s="38">
        <v>158.69999999999999</v>
      </c>
      <c r="AR25" s="6"/>
      <c r="AS25" s="41">
        <v>0.65254000000000001</v>
      </c>
      <c r="AT25" s="38">
        <v>159.9</v>
      </c>
      <c r="AU25" s="6"/>
      <c r="AV25" s="41">
        <v>0.65415000000000001</v>
      </c>
      <c r="AW25" s="38">
        <v>158.51</v>
      </c>
      <c r="AX25" s="6"/>
      <c r="AY25" s="41">
        <v>0.65317999999999998</v>
      </c>
      <c r="AZ25" s="38">
        <v>158.78</v>
      </c>
      <c r="BA25" s="6"/>
      <c r="BB25" s="41">
        <v>0.65317999999999998</v>
      </c>
      <c r="BC25" s="66">
        <v>158.52000000000001</v>
      </c>
      <c r="BD25" s="38"/>
      <c r="BE25" s="41">
        <v>0.65273999999999999</v>
      </c>
      <c r="BF25" s="66">
        <v>158.05000000000001</v>
      </c>
      <c r="BG25" s="38"/>
      <c r="BH25" s="41">
        <f t="shared" si="0"/>
        <v>0.65347894736842105</v>
      </c>
      <c r="BI25" s="66">
        <f t="shared" si="0"/>
        <v>159.00263157894739</v>
      </c>
      <c r="BJ25" s="68"/>
      <c r="BK25" s="68"/>
      <c r="BL25" s="68"/>
      <c r="BM25" s="183"/>
      <c r="BN25" s="183"/>
      <c r="BO25" s="241"/>
      <c r="BP25" s="241" t="s">
        <v>24</v>
      </c>
      <c r="BQ25" s="241"/>
      <c r="BR25" s="242"/>
      <c r="BS25" s="242"/>
      <c r="BT25" s="241"/>
      <c r="BU25" s="90"/>
      <c r="CD25" s="241" t="s">
        <v>24</v>
      </c>
    </row>
    <row r="26" spans="1:168" s="21" customFormat="1" ht="15.95" customHeight="1" thickBot="1" x14ac:dyDescent="0.3">
      <c r="A26" s="35">
        <v>13</v>
      </c>
      <c r="B26" s="4" t="s">
        <v>17</v>
      </c>
      <c r="C26" s="42">
        <v>1</v>
      </c>
      <c r="D26" s="40">
        <v>103.45</v>
      </c>
      <c r="E26" s="8"/>
      <c r="F26" s="42">
        <v>1</v>
      </c>
      <c r="G26" s="40">
        <v>103.67</v>
      </c>
      <c r="H26" s="8"/>
      <c r="I26" s="42">
        <v>1</v>
      </c>
      <c r="J26" s="40">
        <v>103.78</v>
      </c>
      <c r="K26" s="8"/>
      <c r="L26" s="42">
        <v>1</v>
      </c>
      <c r="M26" s="40">
        <v>103.7</v>
      </c>
      <c r="N26" s="8"/>
      <c r="O26" s="42">
        <v>1</v>
      </c>
      <c r="P26" s="40">
        <v>103.58</v>
      </c>
      <c r="Q26" s="8"/>
      <c r="R26" s="42">
        <v>1</v>
      </c>
      <c r="S26" s="40">
        <v>104.22</v>
      </c>
      <c r="T26" s="8"/>
      <c r="U26" s="42">
        <v>1</v>
      </c>
      <c r="V26" s="40">
        <v>104.46</v>
      </c>
      <c r="W26" s="8"/>
      <c r="X26" s="42">
        <v>1</v>
      </c>
      <c r="Y26" s="40">
        <v>104.51</v>
      </c>
      <c r="Z26" s="8"/>
      <c r="AA26" s="42">
        <v>1</v>
      </c>
      <c r="AB26" s="40">
        <v>104.46</v>
      </c>
      <c r="AC26" s="8"/>
      <c r="AD26" s="42">
        <v>1</v>
      </c>
      <c r="AE26" s="40">
        <v>104.31</v>
      </c>
      <c r="AF26" s="8"/>
      <c r="AG26" s="42">
        <v>1</v>
      </c>
      <c r="AH26" s="40">
        <v>104.25</v>
      </c>
      <c r="AI26" s="8"/>
      <c r="AJ26" s="42">
        <v>1</v>
      </c>
      <c r="AK26" s="40">
        <v>103.8</v>
      </c>
      <c r="AL26" s="8"/>
      <c r="AM26" s="42">
        <v>1</v>
      </c>
      <c r="AN26" s="40">
        <v>103.86</v>
      </c>
      <c r="AO26" s="8"/>
      <c r="AP26" s="42">
        <v>1</v>
      </c>
      <c r="AQ26" s="40">
        <v>103.7</v>
      </c>
      <c r="AR26" s="8"/>
      <c r="AS26" s="42">
        <v>1</v>
      </c>
      <c r="AT26" s="40">
        <v>104.34</v>
      </c>
      <c r="AU26" s="8"/>
      <c r="AV26" s="42">
        <v>1</v>
      </c>
      <c r="AW26" s="40">
        <v>103.69</v>
      </c>
      <c r="AX26" s="8"/>
      <c r="AY26" s="42">
        <v>1</v>
      </c>
      <c r="AZ26" s="40">
        <v>103.72</v>
      </c>
      <c r="BA26" s="8"/>
      <c r="BB26" s="42">
        <v>1</v>
      </c>
      <c r="BC26" s="67">
        <v>103.54</v>
      </c>
      <c r="BD26" s="40"/>
      <c r="BE26" s="42">
        <v>1</v>
      </c>
      <c r="BF26" s="67">
        <v>103.17</v>
      </c>
      <c r="BG26" s="40"/>
      <c r="BH26" s="42">
        <f t="shared" si="0"/>
        <v>1</v>
      </c>
      <c r="BI26" s="67">
        <f t="shared" si="0"/>
        <v>103.90578947368421</v>
      </c>
      <c r="BJ26" s="68"/>
      <c r="BK26" s="68"/>
      <c r="BL26" s="68"/>
      <c r="BM26" s="175"/>
      <c r="BN26" s="175"/>
      <c r="BO26" s="243"/>
      <c r="BP26" s="243"/>
      <c r="BQ26" s="243" t="s">
        <v>5</v>
      </c>
      <c r="BR26" s="243" t="s">
        <v>6</v>
      </c>
      <c r="BS26" s="243" t="s">
        <v>7</v>
      </c>
      <c r="BT26" s="243" t="s">
        <v>8</v>
      </c>
      <c r="BU26" s="243" t="s">
        <v>9</v>
      </c>
      <c r="BV26" s="243" t="s">
        <v>10</v>
      </c>
      <c r="BW26" s="243" t="s">
        <v>27</v>
      </c>
      <c r="BX26" s="243" t="s">
        <v>28</v>
      </c>
      <c r="BY26" s="243" t="s">
        <v>13</v>
      </c>
      <c r="BZ26" s="243" t="s">
        <v>14</v>
      </c>
      <c r="CA26" s="243" t="s">
        <v>15</v>
      </c>
      <c r="CB26" s="258" t="s">
        <v>29</v>
      </c>
      <c r="CC26" s="243" t="s">
        <v>17</v>
      </c>
      <c r="CD26" s="243"/>
      <c r="CE26" s="177"/>
      <c r="CF26" s="177"/>
      <c r="CG26" s="177"/>
      <c r="CH26" s="177"/>
      <c r="CI26" s="177"/>
      <c r="CJ26" s="169"/>
      <c r="CK26" s="169"/>
      <c r="CL26" s="19"/>
      <c r="CM26" s="19"/>
      <c r="CN26" s="19"/>
      <c r="CO26" s="177"/>
      <c r="CP26" s="169"/>
      <c r="CQ26" s="16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</row>
    <row r="27" spans="1:168" ht="15.95" customHeight="1" thickTop="1" x14ac:dyDescent="0.25">
      <c r="A27" s="32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164"/>
      <c r="BM27" s="175"/>
      <c r="BN27" s="175"/>
      <c r="BO27" s="243">
        <v>1</v>
      </c>
      <c r="BP27" s="244" t="s">
        <v>297</v>
      </c>
      <c r="BQ27" s="245">
        <v>105.28</v>
      </c>
      <c r="BR27" s="245">
        <v>165.54</v>
      </c>
      <c r="BS27" s="245">
        <v>113.74</v>
      </c>
      <c r="BT27" s="245">
        <v>140.05000000000001</v>
      </c>
      <c r="BU27" s="245">
        <v>135968.07999999999</v>
      </c>
      <c r="BV27" s="245">
        <v>2244.8200000000002</v>
      </c>
      <c r="BW27" s="245">
        <v>97.9</v>
      </c>
      <c r="BX27" s="245">
        <v>99.2</v>
      </c>
      <c r="BY27" s="245">
        <v>15.91</v>
      </c>
      <c r="BZ27" s="245">
        <v>17.420000000000002</v>
      </c>
      <c r="CA27" s="245">
        <v>18.77</v>
      </c>
      <c r="CB27" s="259">
        <v>159.11000000000001</v>
      </c>
      <c r="CC27" s="245">
        <v>103.45</v>
      </c>
      <c r="CD27" s="244"/>
      <c r="CE27" s="177"/>
      <c r="CF27" s="180"/>
      <c r="CG27" s="180"/>
      <c r="CH27" s="180"/>
      <c r="CI27" s="180"/>
      <c r="CJ27" s="168"/>
      <c r="CK27" s="168"/>
      <c r="CO27" s="180"/>
      <c r="CP27" s="168"/>
      <c r="CQ27" s="168"/>
    </row>
    <row r="28" spans="1:168" ht="15.95" customHeight="1" x14ac:dyDescent="0.25">
      <c r="A28" s="32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6"/>
      <c r="AX28" s="6"/>
      <c r="AY28" s="6"/>
      <c r="AZ28" s="16"/>
      <c r="BA28" s="16"/>
      <c r="BB28" s="6"/>
      <c r="BC28" s="16"/>
      <c r="BD28" s="16"/>
      <c r="BE28" s="6"/>
      <c r="BF28" s="16"/>
      <c r="BG28" s="16"/>
      <c r="BH28" s="6"/>
      <c r="BI28" s="16"/>
      <c r="BJ28" s="47"/>
      <c r="BK28" s="47"/>
      <c r="BL28" s="164"/>
      <c r="BM28" s="175"/>
      <c r="BN28" s="175"/>
      <c r="BO28" s="243">
        <v>2</v>
      </c>
      <c r="BP28" s="244" t="s">
        <v>298</v>
      </c>
      <c r="BQ28" s="245">
        <v>105.08</v>
      </c>
      <c r="BR28" s="245">
        <v>165.46</v>
      </c>
      <c r="BS28" s="245">
        <v>113.69</v>
      </c>
      <c r="BT28" s="245">
        <v>140.03</v>
      </c>
      <c r="BU28" s="245">
        <v>136194.35</v>
      </c>
      <c r="BV28" s="245">
        <v>2248.67</v>
      </c>
      <c r="BW28" s="245">
        <v>98.39</v>
      </c>
      <c r="BX28" s="245">
        <v>99.6</v>
      </c>
      <c r="BY28" s="245">
        <v>15.94</v>
      </c>
      <c r="BZ28" s="245">
        <v>17.41</v>
      </c>
      <c r="CA28" s="245">
        <v>18.78</v>
      </c>
      <c r="CB28" s="259">
        <v>158.80000000000001</v>
      </c>
      <c r="CC28" s="245">
        <v>103.67</v>
      </c>
      <c r="CD28" s="244"/>
      <c r="CE28" s="177"/>
      <c r="CF28" s="180"/>
      <c r="CG28" s="180"/>
      <c r="CH28" s="180"/>
      <c r="CI28" s="180"/>
      <c r="CJ28" s="168"/>
      <c r="CK28" s="168"/>
      <c r="CO28" s="180"/>
      <c r="CP28" s="168"/>
      <c r="CQ28" s="168"/>
    </row>
    <row r="29" spans="1:168" s="53" customFormat="1" ht="15.95" customHeight="1" x14ac:dyDescent="0.25">
      <c r="A29" s="57"/>
      <c r="B29" s="58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9"/>
      <c r="AX29" s="54"/>
      <c r="AY29" s="54"/>
      <c r="AZ29" s="59"/>
      <c r="BA29" s="59"/>
      <c r="BB29" s="54"/>
      <c r="BC29" s="59"/>
      <c r="BD29" s="59"/>
      <c r="BE29" s="54"/>
      <c r="BF29" s="59"/>
      <c r="BG29" s="59"/>
      <c r="BH29" s="54"/>
      <c r="BI29" s="59"/>
      <c r="BJ29" s="60"/>
      <c r="BK29" s="60"/>
      <c r="BL29" s="164"/>
      <c r="BM29" s="175"/>
      <c r="BN29" s="175"/>
      <c r="BO29" s="243">
        <v>3</v>
      </c>
      <c r="BP29" s="244" t="s">
        <v>299</v>
      </c>
      <c r="BQ29" s="243">
        <v>105.65</v>
      </c>
      <c r="BR29" s="243">
        <v>166.49</v>
      </c>
      <c r="BS29" s="243">
        <v>113.85</v>
      </c>
      <c r="BT29" s="243">
        <v>140.02000000000001</v>
      </c>
      <c r="BU29" s="243">
        <v>136071.20000000001</v>
      </c>
      <c r="BV29" s="245">
        <v>2243.66</v>
      </c>
      <c r="BW29" s="245">
        <v>98.51</v>
      </c>
      <c r="BX29" s="245">
        <v>99.47</v>
      </c>
      <c r="BY29" s="245">
        <v>15.93</v>
      </c>
      <c r="BZ29" s="245">
        <v>17.38</v>
      </c>
      <c r="CA29" s="245">
        <v>18.78</v>
      </c>
      <c r="CB29" s="259">
        <v>158.91</v>
      </c>
      <c r="CC29" s="245">
        <v>103.78</v>
      </c>
      <c r="CD29" s="244"/>
      <c r="CE29" s="177"/>
      <c r="CF29" s="180"/>
      <c r="CG29" s="180"/>
      <c r="CH29" s="180"/>
      <c r="CI29" s="180"/>
      <c r="CJ29" s="168"/>
      <c r="CK29" s="168"/>
      <c r="CL29" s="52"/>
      <c r="CM29" s="52"/>
      <c r="CN29" s="52"/>
      <c r="CO29" s="180"/>
      <c r="CP29" s="168"/>
      <c r="CQ29" s="168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</row>
    <row r="30" spans="1:168" s="53" customFormat="1" ht="15.95" customHeight="1" x14ac:dyDescent="0.25">
      <c r="A30" s="57"/>
      <c r="B30" s="58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9"/>
      <c r="AX30" s="54"/>
      <c r="AY30" s="54"/>
      <c r="AZ30" s="59"/>
      <c r="BA30" s="59"/>
      <c r="BB30" s="54"/>
      <c r="BC30" s="59"/>
      <c r="BD30" s="59"/>
      <c r="BE30" s="54"/>
      <c r="BF30" s="59"/>
      <c r="BG30" s="59"/>
      <c r="BH30" s="54"/>
      <c r="BI30" s="59"/>
      <c r="BJ30" s="60"/>
      <c r="BK30" s="60"/>
      <c r="BL30" s="164"/>
      <c r="BM30" s="175"/>
      <c r="BN30" s="175"/>
      <c r="BO30" s="243">
        <v>4</v>
      </c>
      <c r="BP30" s="244" t="s">
        <v>300</v>
      </c>
      <c r="BQ30" s="243">
        <v>105.21</v>
      </c>
      <c r="BR30" s="243">
        <v>167.01</v>
      </c>
      <c r="BS30" s="243">
        <v>113.75</v>
      </c>
      <c r="BT30" s="243">
        <v>140.02000000000001</v>
      </c>
      <c r="BU30" s="243">
        <v>136522.73000000001</v>
      </c>
      <c r="BV30" s="245">
        <v>2270.9899999999998</v>
      </c>
      <c r="BW30" s="245">
        <v>98.82</v>
      </c>
      <c r="BX30" s="245">
        <v>99.38</v>
      </c>
      <c r="BY30" s="245">
        <v>15.97</v>
      </c>
      <c r="BZ30" s="245">
        <v>17.39</v>
      </c>
      <c r="CA30" s="245">
        <v>18.78</v>
      </c>
      <c r="CB30" s="259">
        <v>158.87</v>
      </c>
      <c r="CC30" s="245">
        <v>103.7</v>
      </c>
      <c r="CD30" s="244"/>
      <c r="CE30" s="177"/>
      <c r="CF30" s="180"/>
      <c r="CG30" s="180"/>
      <c r="CH30" s="180"/>
      <c r="CI30" s="180"/>
      <c r="CJ30" s="168"/>
      <c r="CK30" s="168"/>
      <c r="CL30" s="52"/>
      <c r="CM30" s="52"/>
      <c r="CN30" s="52"/>
      <c r="CO30" s="180"/>
      <c r="CP30" s="168"/>
      <c r="CQ30" s="168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</row>
    <row r="31" spans="1:168" s="53" customFormat="1" ht="15.95" customHeight="1" x14ac:dyDescent="0.25">
      <c r="A31" s="57"/>
      <c r="B31" s="58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9"/>
      <c r="AX31" s="54"/>
      <c r="AY31" s="54"/>
      <c r="AZ31" s="59"/>
      <c r="BA31" s="59"/>
      <c r="BB31" s="54"/>
      <c r="BC31" s="59"/>
      <c r="BD31" s="59"/>
      <c r="BE31" s="54"/>
      <c r="BF31" s="59"/>
      <c r="BG31" s="59"/>
      <c r="BH31" s="54"/>
      <c r="BI31" s="59"/>
      <c r="BJ31" s="60"/>
      <c r="BK31" s="60"/>
      <c r="BL31" s="164"/>
      <c r="BM31" s="175"/>
      <c r="BN31" s="175"/>
      <c r="BO31" s="243">
        <v>5</v>
      </c>
      <c r="BP31" s="244" t="s">
        <v>301</v>
      </c>
      <c r="BQ31" s="243">
        <v>104.98</v>
      </c>
      <c r="BR31" s="243">
        <v>166.55</v>
      </c>
      <c r="BS31" s="243">
        <v>113.56</v>
      </c>
      <c r="BT31" s="243">
        <v>140.01</v>
      </c>
      <c r="BU31" s="243">
        <v>136283.71</v>
      </c>
      <c r="BV31" s="245">
        <v>2253.94</v>
      </c>
      <c r="BW31" s="245">
        <v>98.29</v>
      </c>
      <c r="BX31" s="245">
        <v>99.51</v>
      </c>
      <c r="BY31" s="245">
        <v>16.02</v>
      </c>
      <c r="BZ31" s="245">
        <v>17.350000000000001</v>
      </c>
      <c r="CA31" s="245">
        <v>18.78</v>
      </c>
      <c r="CB31" s="259">
        <v>158.76</v>
      </c>
      <c r="CC31" s="245">
        <v>103.58</v>
      </c>
      <c r="CD31" s="244"/>
      <c r="CE31" s="175"/>
      <c r="CF31" s="180"/>
      <c r="CG31" s="180"/>
      <c r="CH31" s="180"/>
      <c r="CI31" s="180"/>
      <c r="CJ31" s="168"/>
      <c r="CK31" s="168"/>
      <c r="CL31" s="52"/>
      <c r="CM31" s="52"/>
      <c r="CN31" s="52"/>
      <c r="CO31" s="180"/>
      <c r="CP31" s="168"/>
      <c r="CQ31" s="168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</row>
    <row r="32" spans="1:168" s="53" customFormat="1" ht="15.95" customHeight="1" x14ac:dyDescent="0.25">
      <c r="A32" s="57"/>
      <c r="B32" s="58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9"/>
      <c r="AX32" s="54"/>
      <c r="AY32" s="54"/>
      <c r="AZ32" s="59"/>
      <c r="BA32" s="59"/>
      <c r="BB32" s="54"/>
      <c r="BC32" s="59"/>
      <c r="BD32" s="59"/>
      <c r="BE32" s="54"/>
      <c r="BF32" s="59"/>
      <c r="BG32" s="59"/>
      <c r="BH32" s="54"/>
      <c r="BI32" s="59"/>
      <c r="BJ32" s="60"/>
      <c r="BK32" s="60"/>
      <c r="BL32" s="164"/>
      <c r="BM32" s="175"/>
      <c r="BN32" s="175"/>
      <c r="BO32" s="243">
        <v>6</v>
      </c>
      <c r="BP32" s="244" t="s">
        <v>302</v>
      </c>
      <c r="BQ32" s="243">
        <v>106.17</v>
      </c>
      <c r="BR32" s="243">
        <v>167.56</v>
      </c>
      <c r="BS32" s="243">
        <v>113.79</v>
      </c>
      <c r="BT32" s="243">
        <v>139.88999999999999</v>
      </c>
      <c r="BU32" s="243">
        <v>136446.68</v>
      </c>
      <c r="BV32" s="245">
        <v>2257.42</v>
      </c>
      <c r="BW32" s="245">
        <v>98.48</v>
      </c>
      <c r="BX32" s="245">
        <v>99.61</v>
      </c>
      <c r="BY32" s="245">
        <v>15.84</v>
      </c>
      <c r="BZ32" s="245">
        <v>17.12</v>
      </c>
      <c r="CA32" s="245">
        <v>18.760000000000002</v>
      </c>
      <c r="CB32" s="259">
        <v>159.71</v>
      </c>
      <c r="CC32" s="245">
        <v>104.22</v>
      </c>
      <c r="CD32" s="244"/>
      <c r="CE32" s="175"/>
      <c r="CF32" s="180"/>
      <c r="CG32" s="180"/>
      <c r="CH32" s="180"/>
      <c r="CI32" s="180"/>
      <c r="CJ32" s="168"/>
      <c r="CK32" s="168"/>
      <c r="CL32" s="52"/>
      <c r="CM32" s="52"/>
      <c r="CN32" s="52"/>
      <c r="CO32" s="180"/>
      <c r="CP32" s="168"/>
      <c r="CQ32" s="168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</row>
    <row r="33" spans="1:168" s="53" customFormat="1" ht="15.95" customHeight="1" x14ac:dyDescent="0.25">
      <c r="A33" s="57"/>
      <c r="B33" s="58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9"/>
      <c r="AX33" s="54"/>
      <c r="AY33" s="54"/>
      <c r="AZ33" s="59"/>
      <c r="BA33" s="59"/>
      <c r="BB33" s="54"/>
      <c r="BC33" s="59"/>
      <c r="BD33" s="59"/>
      <c r="BE33" s="54"/>
      <c r="BF33" s="59"/>
      <c r="BG33" s="59"/>
      <c r="BH33" s="54"/>
      <c r="BI33" s="59"/>
      <c r="BJ33" s="60"/>
      <c r="BK33" s="60"/>
      <c r="BL33" s="164"/>
      <c r="BM33" s="175"/>
      <c r="BN33" s="175"/>
      <c r="BO33" s="243">
        <v>7</v>
      </c>
      <c r="BP33" s="244" t="s">
        <v>303</v>
      </c>
      <c r="BQ33" s="243">
        <v>105.38</v>
      </c>
      <c r="BR33" s="243">
        <v>167.23</v>
      </c>
      <c r="BS33" s="243">
        <v>113.54</v>
      </c>
      <c r="BT33" s="243">
        <v>139.9</v>
      </c>
      <c r="BU33" s="243">
        <v>134202.01</v>
      </c>
      <c r="BV33" s="245">
        <v>2233.29</v>
      </c>
      <c r="BW33" s="245">
        <v>97.87</v>
      </c>
      <c r="BX33" s="245">
        <v>99.8</v>
      </c>
      <c r="BY33" s="245">
        <v>15.87</v>
      </c>
      <c r="BZ33" s="245">
        <v>17.010000000000002</v>
      </c>
      <c r="CA33" s="245">
        <v>18.760000000000002</v>
      </c>
      <c r="CB33" s="259">
        <v>159.75</v>
      </c>
      <c r="CC33" s="245">
        <v>104.46</v>
      </c>
      <c r="CD33" s="244"/>
      <c r="CE33" s="175"/>
      <c r="CF33" s="180"/>
      <c r="CG33" s="180"/>
      <c r="CH33" s="180"/>
      <c r="CI33" s="180"/>
      <c r="CJ33" s="168"/>
      <c r="CK33" s="168"/>
      <c r="CL33" s="52"/>
      <c r="CM33" s="52"/>
      <c r="CN33" s="52"/>
      <c r="CO33" s="180"/>
      <c r="CP33" s="168"/>
      <c r="CQ33" s="168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</row>
    <row r="34" spans="1:168" s="53" customFormat="1" ht="15.95" customHeight="1" x14ac:dyDescent="0.25">
      <c r="A34" s="57"/>
      <c r="B34" s="61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9"/>
      <c r="AX34" s="54"/>
      <c r="AY34" s="54"/>
      <c r="AZ34" s="59"/>
      <c r="BA34" s="59"/>
      <c r="BB34" s="54"/>
      <c r="BC34" s="59"/>
      <c r="BD34" s="59"/>
      <c r="BE34" s="54"/>
      <c r="BF34" s="59"/>
      <c r="BG34" s="59"/>
      <c r="BH34" s="54"/>
      <c r="BI34" s="59"/>
      <c r="BJ34" s="60"/>
      <c r="BK34" s="60"/>
      <c r="BL34" s="164"/>
      <c r="BM34" s="175"/>
      <c r="BN34" s="175"/>
      <c r="BO34" s="243">
        <v>8</v>
      </c>
      <c r="BP34" s="244" t="s">
        <v>304</v>
      </c>
      <c r="BQ34" s="243">
        <v>104.8</v>
      </c>
      <c r="BR34" s="243">
        <v>165.95</v>
      </c>
      <c r="BS34" s="243">
        <v>113.63</v>
      </c>
      <c r="BT34" s="243">
        <v>139.94</v>
      </c>
      <c r="BU34" s="243">
        <v>133830.70000000001</v>
      </c>
      <c r="BV34" s="245">
        <v>2209.2600000000002</v>
      </c>
      <c r="BW34" s="245">
        <v>97.41</v>
      </c>
      <c r="BX34" s="245">
        <v>99.65</v>
      </c>
      <c r="BY34" s="245">
        <v>15.72</v>
      </c>
      <c r="BZ34" s="245">
        <v>16.86</v>
      </c>
      <c r="CA34" s="245">
        <v>18.78</v>
      </c>
      <c r="CB34" s="259">
        <v>159.5</v>
      </c>
      <c r="CC34" s="245">
        <v>104.51</v>
      </c>
      <c r="CD34" s="244"/>
      <c r="CE34" s="175"/>
      <c r="CF34" s="180"/>
      <c r="CG34" s="180"/>
      <c r="CH34" s="180"/>
      <c r="CI34" s="180"/>
      <c r="CJ34" s="168"/>
      <c r="CK34" s="168"/>
      <c r="CL34" s="60"/>
      <c r="CM34" s="60"/>
      <c r="CN34" s="60"/>
      <c r="CO34" s="180"/>
      <c r="CP34" s="168"/>
      <c r="CQ34" s="168"/>
      <c r="CR34" s="60"/>
      <c r="CS34" s="60"/>
      <c r="CT34" s="60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6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</row>
    <row r="35" spans="1:168" s="53" customFormat="1" ht="15.95" customHeight="1" x14ac:dyDescent="0.25">
      <c r="A35" s="57"/>
      <c r="B35" s="61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9"/>
      <c r="AX35" s="54"/>
      <c r="AY35" s="54"/>
      <c r="AZ35" s="59"/>
      <c r="BA35" s="59"/>
      <c r="BB35" s="54"/>
      <c r="BC35" s="59"/>
      <c r="BD35" s="59"/>
      <c r="BE35" s="54"/>
      <c r="BF35" s="59"/>
      <c r="BG35" s="59"/>
      <c r="BH35" s="54"/>
      <c r="BI35" s="59"/>
      <c r="BJ35" s="60"/>
      <c r="BK35" s="60"/>
      <c r="BL35" s="168"/>
      <c r="BM35" s="180"/>
      <c r="BN35" s="177"/>
      <c r="BO35" s="243">
        <v>9</v>
      </c>
      <c r="BP35" s="244" t="s">
        <v>305</v>
      </c>
      <c r="BQ35" s="243">
        <v>104.96</v>
      </c>
      <c r="BR35" s="243">
        <v>166.98</v>
      </c>
      <c r="BS35" s="243">
        <v>113.75</v>
      </c>
      <c r="BT35" s="243">
        <v>140.1</v>
      </c>
      <c r="BU35" s="243">
        <v>133320.70000000001</v>
      </c>
      <c r="BV35" s="245">
        <v>2173.79</v>
      </c>
      <c r="BW35" s="245">
        <v>97.09</v>
      </c>
      <c r="BX35" s="245">
        <v>99.6</v>
      </c>
      <c r="BY35" s="245">
        <v>15.63</v>
      </c>
      <c r="BZ35" s="245">
        <v>16.84</v>
      </c>
      <c r="CA35" s="245">
        <v>18.78</v>
      </c>
      <c r="CB35" s="259">
        <v>159.16999999999999</v>
      </c>
      <c r="CC35" s="245">
        <v>104.46</v>
      </c>
      <c r="CD35" s="244"/>
      <c r="CE35" s="175"/>
      <c r="CF35" s="180"/>
      <c r="CG35" s="180"/>
      <c r="CH35" s="180"/>
      <c r="CI35" s="180"/>
      <c r="CJ35" s="168"/>
      <c r="CK35" s="168"/>
      <c r="CL35" s="60"/>
      <c r="CM35" s="60"/>
      <c r="CN35" s="60"/>
      <c r="CO35" s="180"/>
      <c r="CP35" s="168"/>
      <c r="CQ35" s="168"/>
      <c r="CR35" s="60"/>
      <c r="CS35" s="60"/>
      <c r="CT35" s="60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6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</row>
    <row r="36" spans="1:168" s="53" customFormat="1" ht="15.95" customHeight="1" x14ac:dyDescent="0.25">
      <c r="A36" s="57"/>
      <c r="B36" s="61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9"/>
      <c r="AX36" s="54"/>
      <c r="AY36" s="54"/>
      <c r="AZ36" s="59"/>
      <c r="BA36" s="59"/>
      <c r="BB36" s="54"/>
      <c r="BC36" s="59"/>
      <c r="BD36" s="59"/>
      <c r="BE36" s="54"/>
      <c r="BF36" s="59"/>
      <c r="BG36" s="59"/>
      <c r="BH36" s="54"/>
      <c r="BI36" s="59"/>
      <c r="BJ36" s="60"/>
      <c r="BK36" s="60"/>
      <c r="BL36" s="168"/>
      <c r="BM36" s="180"/>
      <c r="BN36" s="177"/>
      <c r="BO36" s="243">
        <v>10</v>
      </c>
      <c r="BP36" s="244" t="s">
        <v>306</v>
      </c>
      <c r="BQ36" s="243">
        <v>104.48</v>
      </c>
      <c r="BR36" s="243">
        <v>167</v>
      </c>
      <c r="BS36" s="243">
        <v>113.69</v>
      </c>
      <c r="BT36" s="243">
        <v>140.19999999999999</v>
      </c>
      <c r="BU36" s="243">
        <v>133829.73000000001</v>
      </c>
      <c r="BV36" s="245">
        <v>2162.35</v>
      </c>
      <c r="BW36" s="245">
        <v>96.95</v>
      </c>
      <c r="BX36" s="245">
        <v>99.55</v>
      </c>
      <c r="BY36" s="245">
        <v>15.62</v>
      </c>
      <c r="BZ36" s="245">
        <v>16.82</v>
      </c>
      <c r="CA36" s="245">
        <v>18.79</v>
      </c>
      <c r="CB36" s="259">
        <v>159.22</v>
      </c>
      <c r="CC36" s="245">
        <v>104.31</v>
      </c>
      <c r="CD36" s="244"/>
      <c r="CE36" s="175"/>
      <c r="CF36" s="180"/>
      <c r="CG36" s="180"/>
      <c r="CH36" s="180"/>
      <c r="CI36" s="180"/>
      <c r="CJ36" s="168"/>
      <c r="CK36" s="168"/>
      <c r="CL36" s="60"/>
      <c r="CM36" s="60"/>
      <c r="CN36" s="60"/>
      <c r="CO36" s="180"/>
      <c r="CP36" s="168"/>
      <c r="CQ36" s="168"/>
      <c r="CR36" s="60"/>
      <c r="CS36" s="60"/>
      <c r="CT36" s="60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6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</row>
    <row r="37" spans="1:168" s="53" customFormat="1" ht="15.95" customHeight="1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4"/>
      <c r="AX37" s="63"/>
      <c r="AY37" s="63"/>
      <c r="AZ37" s="64"/>
      <c r="BA37" s="64"/>
      <c r="BB37" s="63"/>
      <c r="BC37" s="64"/>
      <c r="BD37" s="64"/>
      <c r="BE37" s="63"/>
      <c r="BF37" s="64"/>
      <c r="BG37" s="64"/>
      <c r="BH37" s="63"/>
      <c r="BI37" s="64"/>
      <c r="BJ37" s="60"/>
      <c r="BK37" s="60"/>
      <c r="BL37" s="168"/>
      <c r="BM37" s="180"/>
      <c r="BN37" s="177"/>
      <c r="BO37" s="243">
        <v>11</v>
      </c>
      <c r="BP37" s="244" t="s">
        <v>307</v>
      </c>
      <c r="BQ37" s="243">
        <v>103.86</v>
      </c>
      <c r="BR37" s="243">
        <v>167.54</v>
      </c>
      <c r="BS37" s="243">
        <v>113.51</v>
      </c>
      <c r="BT37" s="243">
        <v>140.19999999999999</v>
      </c>
      <c r="BU37" s="243">
        <v>133644.73000000001</v>
      </c>
      <c r="BV37" s="245">
        <v>2149.56</v>
      </c>
      <c r="BW37" s="245">
        <v>97.14</v>
      </c>
      <c r="BX37" s="245">
        <v>99.54</v>
      </c>
      <c r="BY37" s="245">
        <v>15.67</v>
      </c>
      <c r="BZ37" s="245">
        <v>16.95</v>
      </c>
      <c r="CA37" s="245">
        <v>18.79</v>
      </c>
      <c r="CB37" s="259">
        <v>159.19</v>
      </c>
      <c r="CC37" s="245">
        <v>104.25</v>
      </c>
      <c r="CD37" s="244"/>
      <c r="CE37" s="175"/>
      <c r="CF37" s="180"/>
      <c r="CG37" s="180"/>
      <c r="CH37" s="180"/>
      <c r="CI37" s="180"/>
      <c r="CJ37" s="168"/>
      <c r="CK37" s="168"/>
      <c r="CL37" s="60"/>
      <c r="CM37" s="60"/>
      <c r="CN37" s="60"/>
      <c r="CO37" s="180"/>
      <c r="CP37" s="168"/>
      <c r="CQ37" s="168"/>
      <c r="CR37" s="60"/>
      <c r="CS37" s="60"/>
      <c r="CT37" s="60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6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</row>
    <row r="38" spans="1:168" s="53" customFormat="1" ht="15.95" customHeight="1" x14ac:dyDescent="0.25">
      <c r="A38" s="51"/>
      <c r="B38" s="56"/>
      <c r="C38" s="56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6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65"/>
      <c r="AX38" s="51"/>
      <c r="AY38" s="51"/>
      <c r="AZ38" s="65"/>
      <c r="BA38" s="65"/>
      <c r="BB38" s="51"/>
      <c r="BC38" s="65"/>
      <c r="BD38" s="65"/>
      <c r="BE38" s="51"/>
      <c r="BF38" s="65"/>
      <c r="BG38" s="65"/>
      <c r="BH38" s="51"/>
      <c r="BI38" s="65"/>
      <c r="BJ38" s="51"/>
      <c r="BK38" s="51"/>
      <c r="BL38" s="168"/>
      <c r="BM38" s="180"/>
      <c r="BN38" s="177"/>
      <c r="BO38" s="243">
        <v>12</v>
      </c>
      <c r="BP38" s="244" t="s">
        <v>308</v>
      </c>
      <c r="BQ38" s="243">
        <v>103.84</v>
      </c>
      <c r="BR38" s="243">
        <v>167.21</v>
      </c>
      <c r="BS38" s="243">
        <v>113.72</v>
      </c>
      <c r="BT38" s="243">
        <v>140.19</v>
      </c>
      <c r="BU38" s="243">
        <v>133247.12</v>
      </c>
      <c r="BV38" s="245">
        <v>2138.33</v>
      </c>
      <c r="BW38" s="245">
        <v>97.6</v>
      </c>
      <c r="BX38" s="245">
        <v>99.63</v>
      </c>
      <c r="BY38" s="245">
        <v>15.69</v>
      </c>
      <c r="BZ38" s="245">
        <v>16.98</v>
      </c>
      <c r="CA38" s="245">
        <v>18.8</v>
      </c>
      <c r="CB38" s="259">
        <v>158.6</v>
      </c>
      <c r="CC38" s="245">
        <v>103.8</v>
      </c>
      <c r="CD38" s="244"/>
      <c r="CE38" s="175"/>
      <c r="CF38" s="180"/>
      <c r="CG38" s="180"/>
      <c r="CH38" s="180"/>
      <c r="CI38" s="180"/>
      <c r="CJ38" s="168"/>
      <c r="CK38" s="168"/>
      <c r="CL38" s="60"/>
      <c r="CM38" s="60"/>
      <c r="CN38" s="60"/>
      <c r="CO38" s="180"/>
      <c r="CP38" s="168"/>
      <c r="CQ38" s="168"/>
      <c r="CR38" s="60"/>
      <c r="CS38" s="60"/>
      <c r="CT38" s="60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6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</row>
    <row r="39" spans="1:168" s="53" customFormat="1" ht="15.95" customHeight="1" x14ac:dyDescent="0.25">
      <c r="A39" s="51"/>
      <c r="B39" s="56"/>
      <c r="C39" s="56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6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65"/>
      <c r="AX39" s="51"/>
      <c r="AY39" s="51"/>
      <c r="AZ39" s="65"/>
      <c r="BA39" s="65"/>
      <c r="BB39" s="51"/>
      <c r="BC39" s="65"/>
      <c r="BD39" s="65"/>
      <c r="BE39" s="51"/>
      <c r="BF39" s="65"/>
      <c r="BG39" s="65"/>
      <c r="BH39" s="51"/>
      <c r="BI39" s="65"/>
      <c r="BJ39" s="51"/>
      <c r="BK39" s="51"/>
      <c r="BL39" s="168"/>
      <c r="BM39" s="180"/>
      <c r="BN39" s="177"/>
      <c r="BO39" s="243">
        <v>13</v>
      </c>
      <c r="BP39" s="244" t="s">
        <v>309</v>
      </c>
      <c r="BQ39" s="243">
        <v>104.05</v>
      </c>
      <c r="BR39" s="243">
        <v>167.15</v>
      </c>
      <c r="BS39" s="243">
        <v>113.75</v>
      </c>
      <c r="BT39" s="243">
        <v>140.24</v>
      </c>
      <c r="BU39" s="243">
        <v>132144.85999999999</v>
      </c>
      <c r="BV39" s="245">
        <v>2111.38</v>
      </c>
      <c r="BW39" s="245">
        <v>97.78</v>
      </c>
      <c r="BX39" s="245">
        <v>99.44</v>
      </c>
      <c r="BY39" s="245">
        <v>15.68</v>
      </c>
      <c r="BZ39" s="245">
        <v>17.059999999999999</v>
      </c>
      <c r="CA39" s="245">
        <v>18.809999999999999</v>
      </c>
      <c r="CB39" s="259">
        <v>159</v>
      </c>
      <c r="CC39" s="245">
        <v>103.86</v>
      </c>
      <c r="CD39" s="244"/>
      <c r="CE39" s="175"/>
      <c r="CF39" s="180"/>
      <c r="CG39" s="180"/>
      <c r="CH39" s="180"/>
      <c r="CI39" s="180"/>
      <c r="CJ39" s="168"/>
      <c r="CK39" s="168"/>
      <c r="CL39" s="60"/>
      <c r="CM39" s="60"/>
      <c r="CN39" s="60"/>
      <c r="CO39" s="180"/>
      <c r="CP39" s="168"/>
      <c r="CQ39" s="168"/>
      <c r="CR39" s="60"/>
      <c r="CS39" s="60"/>
      <c r="CT39" s="60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6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</row>
    <row r="40" spans="1:168" s="53" customFormat="1" ht="15.95" customHeight="1" x14ac:dyDescent="0.25">
      <c r="A40" s="51"/>
      <c r="B40" s="56"/>
      <c r="C40" s="56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6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65"/>
      <c r="AX40" s="51"/>
      <c r="AY40" s="51"/>
      <c r="AZ40" s="65"/>
      <c r="BA40" s="65"/>
      <c r="BB40" s="51"/>
      <c r="BC40" s="65"/>
      <c r="BD40" s="65"/>
      <c r="BE40" s="51"/>
      <c r="BF40" s="65"/>
      <c r="BG40" s="65"/>
      <c r="BH40" s="51"/>
      <c r="BI40" s="65"/>
      <c r="BJ40" s="51"/>
      <c r="BK40" s="51"/>
      <c r="BL40" s="168"/>
      <c r="BM40" s="180"/>
      <c r="BN40" s="177"/>
      <c r="BO40" s="243">
        <v>14</v>
      </c>
      <c r="BP40" s="244" t="s">
        <v>310</v>
      </c>
      <c r="BQ40" s="243">
        <v>103.74</v>
      </c>
      <c r="BR40" s="243">
        <v>167.45</v>
      </c>
      <c r="BS40" s="243">
        <v>113.97</v>
      </c>
      <c r="BT40" s="243">
        <v>140.28</v>
      </c>
      <c r="BU40" s="243">
        <v>131831.98000000001</v>
      </c>
      <c r="BV40" s="245">
        <v>2108.21</v>
      </c>
      <c r="BW40" s="245">
        <v>97.51</v>
      </c>
      <c r="BX40" s="245">
        <v>99.2</v>
      </c>
      <c r="BY40" s="245">
        <v>15.7</v>
      </c>
      <c r="BZ40" s="245">
        <v>17.05</v>
      </c>
      <c r="CA40" s="245">
        <v>18.82</v>
      </c>
      <c r="CB40" s="259">
        <v>158.69999999999999</v>
      </c>
      <c r="CC40" s="245">
        <v>103.7</v>
      </c>
      <c r="CD40" s="244"/>
      <c r="CE40" s="175"/>
      <c r="CF40" s="180"/>
      <c r="CG40" s="180"/>
      <c r="CH40" s="180"/>
      <c r="CI40" s="180"/>
      <c r="CJ40" s="168"/>
      <c r="CK40" s="168"/>
      <c r="CL40" s="60"/>
      <c r="CM40" s="60"/>
      <c r="CN40" s="60"/>
      <c r="CO40" s="180"/>
      <c r="CP40" s="168"/>
      <c r="CQ40" s="168"/>
      <c r="CR40" s="60"/>
      <c r="CS40" s="60"/>
      <c r="CT40" s="60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6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</row>
    <row r="41" spans="1:168" s="53" customFormat="1" ht="15.95" customHeight="1" x14ac:dyDescent="0.25">
      <c r="A41" s="51"/>
      <c r="B41" s="56"/>
      <c r="C41" s="56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6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65"/>
      <c r="AX41" s="51"/>
      <c r="AY41" s="51"/>
      <c r="AZ41" s="65"/>
      <c r="BA41" s="65"/>
      <c r="BB41" s="51"/>
      <c r="BC41" s="65"/>
      <c r="BD41" s="65"/>
      <c r="BE41" s="51"/>
      <c r="BF41" s="65"/>
      <c r="BG41" s="65"/>
      <c r="BH41" s="51"/>
      <c r="BI41" s="65"/>
      <c r="BJ41" s="51"/>
      <c r="BK41" s="51"/>
      <c r="BL41" s="168"/>
      <c r="BM41" s="180"/>
      <c r="BN41" s="177"/>
      <c r="BO41" s="243">
        <v>15</v>
      </c>
      <c r="BP41" s="244" t="s">
        <v>311</v>
      </c>
      <c r="BQ41" s="243">
        <v>103.42</v>
      </c>
      <c r="BR41" s="243">
        <v>167.89</v>
      </c>
      <c r="BS41" s="243">
        <v>113.8</v>
      </c>
      <c r="BT41" s="243">
        <v>140.22999999999999</v>
      </c>
      <c r="BU41" s="243">
        <v>130173.27</v>
      </c>
      <c r="BV41" s="245">
        <v>2080.6</v>
      </c>
      <c r="BW41" s="245">
        <v>96.63</v>
      </c>
      <c r="BX41" s="245">
        <v>99.75</v>
      </c>
      <c r="BY41" s="245">
        <v>15.7</v>
      </c>
      <c r="BZ41" s="245">
        <v>17.07</v>
      </c>
      <c r="CA41" s="245">
        <v>18.8</v>
      </c>
      <c r="CB41" s="259">
        <v>159.9</v>
      </c>
      <c r="CC41" s="245">
        <v>104.34</v>
      </c>
      <c r="CD41" s="244"/>
      <c r="CE41" s="175"/>
      <c r="CF41" s="180"/>
      <c r="CG41" s="180"/>
      <c r="CH41" s="180"/>
      <c r="CI41" s="180"/>
      <c r="CJ41" s="168"/>
      <c r="CK41" s="168"/>
      <c r="CL41" s="60"/>
      <c r="CM41" s="60"/>
      <c r="CN41" s="60"/>
      <c r="CO41" s="180"/>
      <c r="CP41" s="168"/>
      <c r="CQ41" s="168"/>
      <c r="CR41" s="60"/>
      <c r="CS41" s="60"/>
      <c r="CT41" s="60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6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</row>
    <row r="42" spans="1:168" s="53" customFormat="1" ht="15.95" customHeight="1" x14ac:dyDescent="0.25">
      <c r="A42" s="51"/>
      <c r="B42" s="56"/>
      <c r="C42" s="56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6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65"/>
      <c r="AX42" s="51"/>
      <c r="AY42" s="51"/>
      <c r="AZ42" s="65"/>
      <c r="BA42" s="65"/>
      <c r="BB42" s="51"/>
      <c r="BC42" s="65"/>
      <c r="BD42" s="65"/>
      <c r="BE42" s="51"/>
      <c r="BF42" s="65"/>
      <c r="BG42" s="65"/>
      <c r="BH42" s="51"/>
      <c r="BI42" s="65"/>
      <c r="BJ42" s="51"/>
      <c r="BK42" s="51"/>
      <c r="BL42" s="164"/>
      <c r="BM42" s="175"/>
      <c r="BN42" s="175"/>
      <c r="BO42" s="243">
        <v>16</v>
      </c>
      <c r="BP42" s="244" t="s">
        <v>312</v>
      </c>
      <c r="BQ42" s="243">
        <v>102.41</v>
      </c>
      <c r="BR42" s="243">
        <v>167.89</v>
      </c>
      <c r="BS42" s="243">
        <v>113.89</v>
      </c>
      <c r="BT42" s="243">
        <v>140.13</v>
      </c>
      <c r="BU42" s="243">
        <v>128831.2</v>
      </c>
      <c r="BV42" s="245">
        <v>2063.36</v>
      </c>
      <c r="BW42" s="245">
        <v>94.94</v>
      </c>
      <c r="BX42" s="245">
        <v>98.18</v>
      </c>
      <c r="BY42" s="245">
        <v>15.76</v>
      </c>
      <c r="BZ42" s="245">
        <v>17.07</v>
      </c>
      <c r="CA42" s="245">
        <v>18.78</v>
      </c>
      <c r="CB42" s="259">
        <v>158.51</v>
      </c>
      <c r="CC42" s="245">
        <v>103.69</v>
      </c>
      <c r="CD42" s="244"/>
      <c r="CE42" s="175"/>
      <c r="CF42" s="180"/>
      <c r="CG42" s="180"/>
      <c r="CH42" s="180"/>
      <c r="CI42" s="180"/>
      <c r="CJ42" s="168"/>
      <c r="CK42" s="168"/>
      <c r="CL42" s="60"/>
      <c r="CM42" s="60"/>
      <c r="CN42" s="60"/>
      <c r="CO42" s="180"/>
      <c r="CP42" s="168"/>
      <c r="CQ42" s="168"/>
      <c r="CR42" s="60"/>
      <c r="CS42" s="60"/>
      <c r="CT42" s="60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6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</row>
    <row r="43" spans="1:168" s="53" customFormat="1" ht="15.95" customHeight="1" x14ac:dyDescent="0.25">
      <c r="A43" s="51"/>
      <c r="B43" s="56"/>
      <c r="C43" s="56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6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65"/>
      <c r="AX43" s="51"/>
      <c r="AY43" s="51"/>
      <c r="AZ43" s="65"/>
      <c r="BA43" s="65"/>
      <c r="BB43" s="51"/>
      <c r="BC43" s="65"/>
      <c r="BD43" s="65"/>
      <c r="BE43" s="51"/>
      <c r="BF43" s="65"/>
      <c r="BG43" s="65"/>
      <c r="BH43" s="51"/>
      <c r="BI43" s="65"/>
      <c r="BJ43" s="51"/>
      <c r="BK43" s="51"/>
      <c r="BL43" s="164"/>
      <c r="BM43" s="175"/>
      <c r="BN43" s="175"/>
      <c r="BO43" s="243">
        <v>17</v>
      </c>
      <c r="BP43" s="244" t="s">
        <v>313</v>
      </c>
      <c r="BQ43" s="243">
        <v>101.97</v>
      </c>
      <c r="BR43" s="243">
        <v>167.96</v>
      </c>
      <c r="BS43" s="243">
        <v>113.95</v>
      </c>
      <c r="BT43" s="243">
        <v>140.16</v>
      </c>
      <c r="BU43" s="243">
        <v>127735.39</v>
      </c>
      <c r="BV43" s="245">
        <v>2048.37</v>
      </c>
      <c r="BW43" s="245">
        <v>94.91</v>
      </c>
      <c r="BX43" s="245">
        <v>98.22</v>
      </c>
      <c r="BY43" s="245">
        <v>15.76</v>
      </c>
      <c r="BZ43" s="245">
        <v>16.98</v>
      </c>
      <c r="CA43" s="245">
        <v>18.79</v>
      </c>
      <c r="CB43" s="259">
        <v>158.78</v>
      </c>
      <c r="CC43" s="245">
        <v>103.72</v>
      </c>
      <c r="CD43" s="244"/>
      <c r="CE43" s="175"/>
      <c r="CF43" s="180"/>
      <c r="CG43" s="180"/>
      <c r="CH43" s="180"/>
      <c r="CI43" s="180"/>
      <c r="CJ43" s="168"/>
      <c r="CK43" s="168"/>
      <c r="CL43" s="60"/>
      <c r="CM43" s="60"/>
      <c r="CN43" s="60"/>
      <c r="CO43" s="180"/>
      <c r="CP43" s="168"/>
      <c r="CQ43" s="168"/>
      <c r="CR43" s="60"/>
      <c r="CS43" s="60"/>
      <c r="CT43" s="60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6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</row>
    <row r="44" spans="1:168" s="53" customFormat="1" ht="15.95" customHeight="1" x14ac:dyDescent="0.25">
      <c r="A44" s="51"/>
      <c r="B44" s="56"/>
      <c r="C44" s="56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6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65"/>
      <c r="AX44" s="51"/>
      <c r="AY44" s="51"/>
      <c r="AZ44" s="65"/>
      <c r="BA44" s="65"/>
      <c r="BB44" s="51"/>
      <c r="BC44" s="65"/>
      <c r="BD44" s="65"/>
      <c r="BE44" s="51"/>
      <c r="BF44" s="65"/>
      <c r="BG44" s="65"/>
      <c r="BH44" s="51"/>
      <c r="BI44" s="65"/>
      <c r="BJ44" s="51"/>
      <c r="BK44" s="51"/>
      <c r="BL44" s="164"/>
      <c r="BM44" s="175"/>
      <c r="BN44" s="175"/>
      <c r="BO44" s="243">
        <v>18</v>
      </c>
      <c r="BP44" s="244" t="s">
        <v>314</v>
      </c>
      <c r="BQ44" s="245">
        <v>102.12</v>
      </c>
      <c r="BR44" s="245">
        <v>167.52</v>
      </c>
      <c r="BS44" s="245">
        <v>113.91</v>
      </c>
      <c r="BT44" s="245">
        <v>140.22</v>
      </c>
      <c r="BU44" s="245">
        <v>129519.52</v>
      </c>
      <c r="BV44" s="245">
        <v>2081.2399999999998</v>
      </c>
      <c r="BW44" s="245">
        <v>94.66</v>
      </c>
      <c r="BX44" s="245">
        <v>98.25</v>
      </c>
      <c r="BY44" s="245">
        <v>15.79</v>
      </c>
      <c r="BZ44" s="245">
        <v>16.95</v>
      </c>
      <c r="CA44" s="245">
        <v>18.809999999999999</v>
      </c>
      <c r="CB44" s="259">
        <v>158.52000000000001</v>
      </c>
      <c r="CC44" s="245">
        <v>103.54</v>
      </c>
      <c r="CD44" s="244"/>
      <c r="CE44" s="175"/>
      <c r="CF44" s="180"/>
      <c r="CG44" s="180"/>
      <c r="CH44" s="180"/>
      <c r="CI44" s="180"/>
      <c r="CJ44" s="168"/>
      <c r="CK44" s="168"/>
      <c r="CL44" s="60"/>
      <c r="CM44" s="60"/>
      <c r="CN44" s="60"/>
      <c r="CO44" s="180"/>
      <c r="CP44" s="168"/>
      <c r="CQ44" s="168"/>
      <c r="CR44" s="60"/>
      <c r="CS44" s="60"/>
      <c r="CT44" s="60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6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</row>
    <row r="45" spans="1:168" s="53" customFormat="1" ht="15.95" customHeight="1" x14ac:dyDescent="0.25">
      <c r="A45" s="57"/>
      <c r="B45" s="58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9"/>
      <c r="AX45" s="54"/>
      <c r="AY45" s="54"/>
      <c r="AZ45" s="59"/>
      <c r="BA45" s="59"/>
      <c r="BB45" s="54"/>
      <c r="BC45" s="59"/>
      <c r="BD45" s="59"/>
      <c r="BE45" s="54"/>
      <c r="BF45" s="59"/>
      <c r="BG45" s="59"/>
      <c r="BH45" s="54"/>
      <c r="BI45" s="59"/>
      <c r="BJ45" s="60"/>
      <c r="BK45" s="60"/>
      <c r="BL45" s="164"/>
      <c r="BM45" s="175"/>
      <c r="BN45" s="175"/>
      <c r="BO45" s="243">
        <v>19</v>
      </c>
      <c r="BP45" s="244" t="s">
        <v>315</v>
      </c>
      <c r="BQ45" s="245">
        <v>101.34</v>
      </c>
      <c r="BR45" s="245">
        <v>167.99</v>
      </c>
      <c r="BS45" s="245">
        <v>114.02</v>
      </c>
      <c r="BT45" s="245">
        <v>140.25</v>
      </c>
      <c r="BU45" s="245">
        <v>129072.86</v>
      </c>
      <c r="BV45" s="245">
        <v>2062.3200000000002</v>
      </c>
      <c r="BW45" s="245">
        <v>94.06</v>
      </c>
      <c r="BX45" s="245">
        <v>97.89</v>
      </c>
      <c r="BY45" s="245">
        <v>15.73</v>
      </c>
      <c r="BZ45" s="245">
        <v>16.989999999999998</v>
      </c>
      <c r="CA45" s="245">
        <v>18.809999999999999</v>
      </c>
      <c r="CB45" s="259">
        <v>158.05000000000001</v>
      </c>
      <c r="CC45" s="245">
        <v>103.17</v>
      </c>
      <c r="CD45" s="244"/>
      <c r="CE45" s="175"/>
      <c r="CF45" s="180"/>
      <c r="CG45" s="180"/>
      <c r="CH45" s="180"/>
      <c r="CI45" s="180"/>
      <c r="CJ45" s="168"/>
      <c r="CK45" s="168"/>
      <c r="CL45" s="60"/>
      <c r="CM45" s="60"/>
      <c r="CN45" s="60"/>
      <c r="CO45" s="180"/>
      <c r="CP45" s="168"/>
      <c r="CQ45" s="168"/>
      <c r="CR45" s="60"/>
      <c r="CS45" s="60"/>
      <c r="CT45" s="60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6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</row>
    <row r="46" spans="1:168" s="53" customFormat="1" ht="15.95" customHeight="1" x14ac:dyDescent="0.25">
      <c r="A46" s="57"/>
      <c r="B46" s="58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9"/>
      <c r="AX46" s="54"/>
      <c r="AY46" s="54"/>
      <c r="AZ46" s="59"/>
      <c r="BA46" s="59"/>
      <c r="BB46" s="54"/>
      <c r="BC46" s="59"/>
      <c r="BD46" s="59"/>
      <c r="BE46" s="54"/>
      <c r="BF46" s="59"/>
      <c r="BG46" s="59"/>
      <c r="BH46" s="54"/>
      <c r="BI46" s="59"/>
      <c r="BJ46" s="60"/>
      <c r="BK46" s="60"/>
      <c r="BL46" s="164"/>
      <c r="BM46" s="175"/>
      <c r="BN46" s="175"/>
      <c r="BO46" s="243"/>
      <c r="BP46" s="244"/>
      <c r="BQ46" s="245"/>
      <c r="BR46" s="245"/>
      <c r="BS46" s="245"/>
      <c r="BT46" s="245"/>
      <c r="BU46" s="245"/>
      <c r="BV46" s="245"/>
      <c r="BW46" s="245"/>
      <c r="BX46" s="245"/>
      <c r="BY46" s="245"/>
      <c r="BZ46" s="245"/>
      <c r="CA46" s="245"/>
      <c r="CB46" s="259"/>
      <c r="CC46" s="245"/>
      <c r="CD46" s="244"/>
      <c r="CE46" s="175"/>
      <c r="CF46" s="180"/>
      <c r="CG46" s="180"/>
      <c r="CH46" s="180"/>
      <c r="CI46" s="180"/>
      <c r="CJ46" s="168"/>
      <c r="CK46" s="168"/>
      <c r="CL46" s="60"/>
      <c r="CM46" s="60"/>
      <c r="CN46" s="60"/>
      <c r="CO46" s="180"/>
      <c r="CP46" s="168"/>
      <c r="CQ46" s="168"/>
      <c r="CR46" s="60"/>
      <c r="CS46" s="60"/>
      <c r="CT46" s="60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6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</row>
    <row r="47" spans="1:168" s="53" customFormat="1" ht="15.95" customHeight="1" x14ac:dyDescent="0.25">
      <c r="A47" s="57"/>
      <c r="B47" s="58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9"/>
      <c r="AX47" s="54"/>
      <c r="AY47" s="54"/>
      <c r="AZ47" s="59"/>
      <c r="BA47" s="59"/>
      <c r="BB47" s="54"/>
      <c r="BC47" s="59"/>
      <c r="BD47" s="59"/>
      <c r="BE47" s="54"/>
      <c r="BF47" s="59"/>
      <c r="BG47" s="59"/>
      <c r="BH47" s="54"/>
      <c r="BI47" s="59"/>
      <c r="BJ47" s="60"/>
      <c r="BK47" s="60"/>
      <c r="BL47" s="164"/>
      <c r="BM47" s="175"/>
      <c r="BN47" s="175"/>
      <c r="BO47" s="243"/>
      <c r="BP47" s="244"/>
      <c r="BQ47" s="245"/>
      <c r="BR47" s="245"/>
      <c r="BS47" s="245"/>
      <c r="BT47" s="245"/>
      <c r="BU47" s="245"/>
      <c r="BV47" s="245"/>
      <c r="BW47" s="245"/>
      <c r="BX47" s="245"/>
      <c r="BY47" s="245"/>
      <c r="BZ47" s="245"/>
      <c r="CA47" s="245"/>
      <c r="CB47" s="259"/>
      <c r="CC47" s="245"/>
      <c r="CD47" s="244"/>
      <c r="CE47" s="175"/>
      <c r="CF47" s="180"/>
      <c r="CG47" s="180"/>
      <c r="CH47" s="180"/>
      <c r="CI47" s="180"/>
      <c r="CJ47" s="168"/>
      <c r="CK47" s="168"/>
      <c r="CL47" s="60"/>
      <c r="CM47" s="60"/>
      <c r="CN47" s="60"/>
      <c r="CO47" s="180"/>
      <c r="CP47" s="168"/>
      <c r="CQ47" s="168"/>
      <c r="CR47" s="60"/>
      <c r="CS47" s="60"/>
      <c r="CT47" s="60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6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</row>
    <row r="48" spans="1:168" s="53" customFormat="1" ht="15.95" customHeight="1" x14ac:dyDescent="0.25">
      <c r="A48" s="57"/>
      <c r="B48" s="61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9"/>
      <c r="AX48" s="54"/>
      <c r="AY48" s="54"/>
      <c r="AZ48" s="59"/>
      <c r="BA48" s="59"/>
      <c r="BB48" s="54"/>
      <c r="BC48" s="59"/>
      <c r="BD48" s="59"/>
      <c r="BE48" s="54"/>
      <c r="BF48" s="59"/>
      <c r="BG48" s="59"/>
      <c r="BH48" s="54"/>
      <c r="BI48" s="59"/>
      <c r="BJ48" s="60"/>
      <c r="BK48" s="60"/>
      <c r="BL48" s="164"/>
      <c r="BM48" s="175"/>
      <c r="BN48" s="175"/>
      <c r="BO48" s="243"/>
      <c r="BP48" s="244"/>
      <c r="BQ48" s="245"/>
      <c r="BR48" s="245"/>
      <c r="BS48" s="245"/>
      <c r="BT48" s="245"/>
      <c r="BU48" s="245"/>
      <c r="BV48" s="245"/>
      <c r="BW48" s="245"/>
      <c r="BX48" s="245"/>
      <c r="BY48" s="245"/>
      <c r="BZ48" s="245"/>
      <c r="CA48" s="245"/>
      <c r="CB48" s="259"/>
      <c r="CC48" s="245"/>
      <c r="CD48" s="244"/>
      <c r="CE48" s="175"/>
      <c r="CF48" s="180"/>
      <c r="CG48" s="180"/>
      <c r="CH48" s="180"/>
      <c r="CI48" s="180"/>
      <c r="CJ48" s="168"/>
      <c r="CK48" s="168"/>
      <c r="CL48" s="60"/>
      <c r="CM48" s="60"/>
      <c r="CN48" s="60"/>
      <c r="CO48" s="180"/>
      <c r="CP48" s="168"/>
      <c r="CQ48" s="168"/>
      <c r="CR48" s="60"/>
      <c r="CS48" s="60"/>
      <c r="CT48" s="60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6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</row>
    <row r="49" spans="1:168" s="53" customFormat="1" ht="15.95" customHeight="1" x14ac:dyDescent="0.25">
      <c r="A49" s="57"/>
      <c r="B49" s="61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9"/>
      <c r="AX49" s="54"/>
      <c r="AY49" s="54"/>
      <c r="AZ49" s="59"/>
      <c r="BA49" s="59"/>
      <c r="BB49" s="54"/>
      <c r="BC49" s="59"/>
      <c r="BD49" s="59"/>
      <c r="BE49" s="54"/>
      <c r="BF49" s="59"/>
      <c r="BG49" s="59"/>
      <c r="BH49" s="54"/>
      <c r="BI49" s="59"/>
      <c r="BJ49" s="60"/>
      <c r="BK49" s="60"/>
      <c r="BL49" s="168"/>
      <c r="BM49" s="180"/>
      <c r="BN49" s="177"/>
      <c r="BO49" s="243"/>
      <c r="BP49" s="244"/>
      <c r="BQ49" s="245"/>
      <c r="BR49" s="245"/>
      <c r="BS49" s="245"/>
      <c r="BT49" s="245"/>
      <c r="BU49" s="245"/>
      <c r="BV49" s="245"/>
      <c r="BW49" s="245"/>
      <c r="BX49" s="245"/>
      <c r="BY49" s="245"/>
      <c r="BZ49" s="245"/>
      <c r="CA49" s="245"/>
      <c r="CB49" s="259"/>
      <c r="CC49" s="245"/>
      <c r="CD49" s="244"/>
      <c r="CE49" s="175"/>
      <c r="CF49" s="180"/>
      <c r="CG49" s="180"/>
      <c r="CH49" s="180"/>
      <c r="CI49" s="180"/>
      <c r="CJ49" s="168"/>
      <c r="CK49" s="168"/>
      <c r="CL49" s="60"/>
      <c r="CM49" s="60"/>
      <c r="CN49" s="60"/>
      <c r="CO49" s="180"/>
      <c r="CP49" s="168"/>
      <c r="CQ49" s="168"/>
      <c r="CR49" s="60"/>
      <c r="CS49" s="60"/>
      <c r="CT49" s="60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6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</row>
    <row r="50" spans="1:168" s="53" customFormat="1" ht="15.95" customHeight="1" x14ac:dyDescent="0.25">
      <c r="A50" s="57"/>
      <c r="B50" s="61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9"/>
      <c r="AX50" s="54"/>
      <c r="AY50" s="54"/>
      <c r="AZ50" s="59"/>
      <c r="BA50" s="59"/>
      <c r="BB50" s="54"/>
      <c r="BC50" s="59"/>
      <c r="BD50" s="59"/>
      <c r="BE50" s="54"/>
      <c r="BF50" s="59"/>
      <c r="BG50" s="59"/>
      <c r="BH50" s="54"/>
      <c r="BI50" s="59"/>
      <c r="BJ50" s="60"/>
      <c r="BK50" s="60"/>
      <c r="BL50" s="168"/>
      <c r="BM50" s="180"/>
      <c r="BN50" s="177"/>
      <c r="BO50" s="243"/>
      <c r="BP50" s="245" t="s">
        <v>130</v>
      </c>
      <c r="BQ50" s="245">
        <f>AVERAGE(BQ27:BQ45)</f>
        <v>104.14421052631576</v>
      </c>
      <c r="BR50" s="245">
        <f t="shared" ref="BR50:CC50" si="1">AVERAGE(BR27:BR45)</f>
        <v>167.07210526315788</v>
      </c>
      <c r="BS50" s="245">
        <f t="shared" si="1"/>
        <v>113.76368421052632</v>
      </c>
      <c r="BT50" s="245">
        <f t="shared" si="1"/>
        <v>140.10842105263154</v>
      </c>
      <c r="BU50" s="245">
        <f t="shared" si="1"/>
        <v>133098.46421052632</v>
      </c>
      <c r="BV50" s="245">
        <f t="shared" si="1"/>
        <v>2165.3452631578948</v>
      </c>
      <c r="BW50" s="245">
        <f t="shared" si="1"/>
        <v>97.102105263157895</v>
      </c>
      <c r="BX50" s="245">
        <f t="shared" si="1"/>
        <v>99.235263157894749</v>
      </c>
      <c r="BY50" s="245">
        <f t="shared" si="1"/>
        <v>15.785789473684211</v>
      </c>
      <c r="BZ50" s="245">
        <f t="shared" si="1"/>
        <v>17.089473684210525</v>
      </c>
      <c r="CA50" s="245">
        <f t="shared" si="1"/>
        <v>18.787894736842109</v>
      </c>
      <c r="CB50" s="259">
        <f t="shared" si="1"/>
        <v>159.00263157894739</v>
      </c>
      <c r="CC50" s="245">
        <f t="shared" si="1"/>
        <v>103.90578947368421</v>
      </c>
      <c r="CD50" s="152"/>
      <c r="CE50" s="175"/>
      <c r="CF50" s="180"/>
      <c r="CG50" s="180"/>
      <c r="CH50" s="180"/>
      <c r="CI50" s="180"/>
      <c r="CJ50" s="168"/>
      <c r="CK50" s="168"/>
      <c r="CL50" s="60"/>
      <c r="CM50" s="60"/>
      <c r="CN50" s="60"/>
      <c r="CO50" s="180"/>
      <c r="CP50" s="168"/>
      <c r="CQ50" s="168"/>
      <c r="CR50" s="60"/>
      <c r="CS50" s="60"/>
      <c r="CT50" s="60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6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</row>
    <row r="51" spans="1:168" s="53" customFormat="1" ht="15.95" customHeight="1" x14ac:dyDescent="0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4"/>
      <c r="AX51" s="63"/>
      <c r="AY51" s="63"/>
      <c r="AZ51" s="64"/>
      <c r="BA51" s="64"/>
      <c r="BB51" s="63"/>
      <c r="BC51" s="64"/>
      <c r="BD51" s="64"/>
      <c r="BE51" s="63"/>
      <c r="BF51" s="64"/>
      <c r="BG51" s="64"/>
      <c r="BH51" s="63"/>
      <c r="BI51" s="64"/>
      <c r="BJ51" s="60"/>
      <c r="BK51" s="60"/>
      <c r="BL51" s="168"/>
      <c r="BM51" s="180"/>
      <c r="BN51" s="177"/>
      <c r="BO51" s="243"/>
      <c r="BP51" s="245"/>
      <c r="BQ51" s="245">
        <v>104.14421052631576</v>
      </c>
      <c r="BR51" s="245">
        <v>167.07210526315788</v>
      </c>
      <c r="BS51" s="245">
        <v>113.76368421052632</v>
      </c>
      <c r="BT51" s="245">
        <v>140.10842105263154</v>
      </c>
      <c r="BU51" s="245">
        <v>133098.46421052632</v>
      </c>
      <c r="BV51" s="245">
        <v>2165.3452631578948</v>
      </c>
      <c r="BW51" s="245">
        <v>97.102105263157895</v>
      </c>
      <c r="BX51" s="245">
        <v>99.235263157894749</v>
      </c>
      <c r="BY51" s="245">
        <v>15.785789473684211</v>
      </c>
      <c r="BZ51" s="245">
        <v>17.089473684210525</v>
      </c>
      <c r="CA51" s="245">
        <v>18.787894736842109</v>
      </c>
      <c r="CB51" s="259">
        <v>159.00263157894739</v>
      </c>
      <c r="CC51" s="245">
        <v>103.90578947368421</v>
      </c>
      <c r="CD51" s="245"/>
      <c r="CE51" s="175"/>
      <c r="CF51" s="180"/>
      <c r="CG51" s="180"/>
      <c r="CH51" s="180"/>
      <c r="CI51" s="180"/>
      <c r="CJ51" s="168"/>
      <c r="CK51" s="168"/>
      <c r="CL51" s="60"/>
      <c r="CM51" s="60"/>
      <c r="CN51" s="60"/>
      <c r="CO51" s="180"/>
      <c r="CP51" s="168"/>
      <c r="CQ51" s="168"/>
      <c r="CR51" s="60"/>
      <c r="CS51" s="60"/>
      <c r="CT51" s="60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6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</row>
    <row r="52" spans="1:168" s="53" customFormat="1" ht="15.95" customHeight="1" x14ac:dyDescent="0.25">
      <c r="A52" s="51"/>
      <c r="B52" s="56"/>
      <c r="C52" s="56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6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65"/>
      <c r="AX52" s="51"/>
      <c r="AY52" s="51"/>
      <c r="AZ52" s="65"/>
      <c r="BA52" s="65"/>
      <c r="BB52" s="51"/>
      <c r="BC52" s="65"/>
      <c r="BD52" s="65"/>
      <c r="BE52" s="51"/>
      <c r="BF52" s="65"/>
      <c r="BG52" s="65"/>
      <c r="BH52" s="51"/>
      <c r="BI52" s="65"/>
      <c r="BJ52" s="51"/>
      <c r="BK52" s="51"/>
      <c r="BL52" s="168"/>
      <c r="BM52" s="180"/>
      <c r="BN52" s="177"/>
      <c r="BO52" s="243"/>
      <c r="BP52" s="245" t="s">
        <v>226</v>
      </c>
      <c r="BQ52" s="245">
        <f>BQ51-BQ50</f>
        <v>0</v>
      </c>
      <c r="BR52" s="245">
        <f t="shared" ref="BR52:CC52" si="2">BR51-BR50</f>
        <v>0</v>
      </c>
      <c r="BS52" s="245">
        <f t="shared" si="2"/>
        <v>0</v>
      </c>
      <c r="BT52" s="245">
        <f t="shared" si="2"/>
        <v>0</v>
      </c>
      <c r="BU52" s="245">
        <f t="shared" si="2"/>
        <v>0</v>
      </c>
      <c r="BV52" s="245">
        <f t="shared" si="2"/>
        <v>0</v>
      </c>
      <c r="BW52" s="245">
        <f t="shared" si="2"/>
        <v>0</v>
      </c>
      <c r="BX52" s="245">
        <f t="shared" si="2"/>
        <v>0</v>
      </c>
      <c r="BY52" s="245">
        <f t="shared" si="2"/>
        <v>0</v>
      </c>
      <c r="BZ52" s="245">
        <f t="shared" si="2"/>
        <v>0</v>
      </c>
      <c r="CA52" s="245">
        <f t="shared" si="2"/>
        <v>0</v>
      </c>
      <c r="CB52" s="259">
        <f t="shared" si="2"/>
        <v>0</v>
      </c>
      <c r="CC52" s="245">
        <f t="shared" si="2"/>
        <v>0</v>
      </c>
      <c r="CD52" s="245"/>
      <c r="CE52" s="175"/>
      <c r="CF52" s="180"/>
      <c r="CG52" s="180"/>
      <c r="CH52" s="180"/>
      <c r="CI52" s="180"/>
      <c r="CJ52" s="168"/>
      <c r="CK52" s="168"/>
      <c r="CL52" s="60"/>
      <c r="CM52" s="60"/>
      <c r="CN52" s="60"/>
      <c r="CO52" s="180"/>
      <c r="CP52" s="168"/>
      <c r="CQ52" s="168"/>
      <c r="CR52" s="60"/>
      <c r="CS52" s="60"/>
      <c r="CT52" s="60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6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</row>
    <row r="53" spans="1:168" s="53" customFormat="1" ht="15.95" customHeight="1" x14ac:dyDescent="0.25">
      <c r="A53" s="51"/>
      <c r="B53" s="56"/>
      <c r="C53" s="56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6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65"/>
      <c r="AX53" s="51"/>
      <c r="AY53" s="51"/>
      <c r="AZ53" s="65"/>
      <c r="BA53" s="65"/>
      <c r="BB53" s="51"/>
      <c r="BC53" s="65"/>
      <c r="BD53" s="65"/>
      <c r="BE53" s="51"/>
      <c r="BF53" s="65"/>
      <c r="BG53" s="65"/>
      <c r="BH53" s="51"/>
      <c r="BI53" s="65"/>
      <c r="BJ53" s="51"/>
      <c r="BK53" s="51"/>
      <c r="BL53" s="25"/>
      <c r="BM53" s="247"/>
      <c r="BN53" s="181"/>
      <c r="BO53" s="248"/>
      <c r="BP53" s="182"/>
      <c r="BQ53" s="182"/>
      <c r="BR53" s="182"/>
      <c r="BS53" s="182"/>
      <c r="BT53" s="182"/>
      <c r="BU53" s="90"/>
      <c r="BV53" s="182"/>
      <c r="BW53" s="182"/>
      <c r="BX53" s="182"/>
      <c r="BY53" s="182"/>
      <c r="BZ53" s="182"/>
      <c r="CA53" s="182"/>
      <c r="CB53" s="255"/>
      <c r="CC53" s="182"/>
      <c r="CD53" s="182"/>
      <c r="CE53" s="183"/>
      <c r="CF53" s="182"/>
      <c r="CG53" s="182"/>
      <c r="CH53" s="182"/>
      <c r="CI53" s="182"/>
      <c r="CJ53" s="19"/>
      <c r="CK53" s="19"/>
      <c r="CL53" s="60"/>
      <c r="CM53" s="60"/>
      <c r="CN53" s="60"/>
      <c r="CO53" s="182"/>
      <c r="CP53" s="19"/>
      <c r="CQ53" s="19"/>
      <c r="CR53" s="60"/>
      <c r="CS53" s="60"/>
      <c r="CT53" s="60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6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</row>
    <row r="54" spans="1:168" s="53" customFormat="1" ht="15.95" customHeight="1" x14ac:dyDescent="0.25">
      <c r="A54" s="51"/>
      <c r="B54" s="56"/>
      <c r="C54" s="56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6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65"/>
      <c r="AX54" s="51"/>
      <c r="AY54" s="51"/>
      <c r="AZ54" s="65"/>
      <c r="BA54" s="65"/>
      <c r="BB54" s="51"/>
      <c r="BC54" s="65"/>
      <c r="BD54" s="65"/>
      <c r="BE54" s="51"/>
      <c r="BF54" s="65"/>
      <c r="BG54" s="65"/>
      <c r="BH54" s="51"/>
      <c r="BI54" s="65"/>
      <c r="BJ54" s="51"/>
      <c r="BK54" s="51"/>
      <c r="BL54" s="25"/>
      <c r="BM54" s="247"/>
      <c r="BN54" s="181"/>
      <c r="BO54" s="248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255"/>
      <c r="CC54" s="182"/>
      <c r="CD54" s="182"/>
      <c r="CE54" s="183"/>
      <c r="CF54" s="182"/>
      <c r="CG54" s="182"/>
      <c r="CH54" s="182"/>
      <c r="CI54" s="182"/>
      <c r="CJ54" s="19"/>
      <c r="CK54" s="19"/>
      <c r="CL54" s="60"/>
      <c r="CM54" s="60"/>
      <c r="CN54" s="60"/>
      <c r="CO54" s="182"/>
      <c r="CP54" s="19"/>
      <c r="CQ54" s="19"/>
      <c r="CR54" s="60"/>
      <c r="CS54" s="60"/>
      <c r="CT54" s="60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6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</row>
    <row r="55" spans="1:168" ht="15.95" customHeight="1" x14ac:dyDescent="0.25">
      <c r="A55" s="36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18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6"/>
      <c r="AX55" s="25"/>
      <c r="AY55" s="25"/>
      <c r="AZ55" s="26"/>
      <c r="BA55" s="26"/>
      <c r="BB55" s="25"/>
      <c r="BC55" s="26"/>
      <c r="BD55" s="26"/>
      <c r="BE55" s="25"/>
      <c r="BF55" s="26"/>
      <c r="BG55" s="26"/>
      <c r="BH55" s="25"/>
      <c r="BI55" s="26"/>
      <c r="BJ55" s="25"/>
      <c r="BK55" s="25"/>
      <c r="BL55" s="25"/>
      <c r="BM55" s="247"/>
      <c r="BN55" s="181"/>
      <c r="BO55" s="248"/>
      <c r="BT55" s="182"/>
      <c r="BU55" s="90"/>
      <c r="CE55" s="183"/>
      <c r="CL55" s="47"/>
      <c r="CM55" s="47"/>
      <c r="CN55" s="47"/>
      <c r="CR55" s="47"/>
      <c r="CS55" s="47"/>
      <c r="CT55" s="47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12"/>
    </row>
    <row r="56" spans="1:168" ht="15.95" customHeight="1" x14ac:dyDescent="0.25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18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6"/>
      <c r="AX56" s="25"/>
      <c r="AY56" s="25"/>
      <c r="AZ56" s="26"/>
      <c r="BA56" s="26"/>
      <c r="BB56" s="25"/>
      <c r="BC56" s="26"/>
      <c r="BD56" s="26"/>
      <c r="BE56" s="25"/>
      <c r="BF56" s="26"/>
      <c r="BG56" s="26"/>
      <c r="BH56" s="25"/>
      <c r="BI56" s="26"/>
      <c r="BJ56" s="25"/>
      <c r="BK56" s="25"/>
      <c r="BL56" s="25"/>
      <c r="BM56" s="247"/>
      <c r="BN56" s="181"/>
      <c r="BO56" s="248"/>
      <c r="BT56" s="182"/>
      <c r="BU56" s="90"/>
      <c r="CE56" s="183"/>
      <c r="CL56" s="47"/>
      <c r="CM56" s="47"/>
      <c r="CN56" s="47"/>
      <c r="CR56" s="47"/>
      <c r="CS56" s="47"/>
      <c r="CT56" s="47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12"/>
    </row>
    <row r="57" spans="1:168" ht="15.95" customHeight="1" x14ac:dyDescent="0.25">
      <c r="A57" s="36"/>
      <c r="B57" s="18"/>
      <c r="C57" s="1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18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6"/>
      <c r="AX57" s="25"/>
      <c r="AY57" s="25"/>
      <c r="AZ57" s="26"/>
      <c r="BA57" s="26"/>
      <c r="BB57" s="25"/>
      <c r="BC57" s="26"/>
      <c r="BD57" s="26"/>
      <c r="BE57" s="25"/>
      <c r="BF57" s="26"/>
      <c r="BG57" s="26"/>
      <c r="BH57" s="25"/>
      <c r="BI57" s="26"/>
      <c r="BJ57" s="25"/>
      <c r="BK57" s="25"/>
      <c r="BM57" s="189"/>
      <c r="BN57" s="249"/>
      <c r="BO57" s="249"/>
      <c r="BP57" s="249"/>
      <c r="BQ57" s="249"/>
      <c r="BR57" s="249"/>
      <c r="BS57" s="249"/>
      <c r="BT57" s="249"/>
      <c r="BU57" s="249"/>
      <c r="BV57" s="249"/>
      <c r="BW57" s="249"/>
      <c r="BX57" s="249"/>
      <c r="BY57" s="249"/>
      <c r="BZ57" s="249"/>
      <c r="CA57" s="249"/>
      <c r="CB57" s="260"/>
      <c r="CC57" s="249"/>
      <c r="CD57" s="249"/>
      <c r="CE57" s="183"/>
      <c r="CL57" s="47"/>
      <c r="CM57" s="47"/>
      <c r="CN57" s="47"/>
      <c r="CR57" s="47"/>
      <c r="CS57" s="47"/>
      <c r="CT57" s="47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12"/>
    </row>
    <row r="58" spans="1:168" ht="15.95" customHeight="1" x14ac:dyDescent="0.25">
      <c r="A58" s="36"/>
      <c r="B58" s="18"/>
      <c r="C58" s="18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18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6"/>
      <c r="AX58" s="25"/>
      <c r="AY58" s="25"/>
      <c r="AZ58" s="26"/>
      <c r="BA58" s="26"/>
      <c r="BB58" s="25"/>
      <c r="BC58" s="26"/>
      <c r="BD58" s="26"/>
      <c r="BE58" s="25"/>
      <c r="BF58" s="26"/>
      <c r="BG58" s="26"/>
      <c r="BH58" s="25"/>
      <c r="BI58" s="26"/>
      <c r="BJ58" s="25"/>
      <c r="BK58" s="25"/>
      <c r="BM58" s="189"/>
      <c r="BN58" s="249"/>
      <c r="BO58" s="249"/>
      <c r="BP58" s="249"/>
      <c r="BQ58" s="249"/>
      <c r="BR58" s="249"/>
      <c r="BS58" s="249"/>
      <c r="BT58" s="249"/>
      <c r="BU58" s="249"/>
      <c r="BV58" s="249"/>
      <c r="BW58" s="249"/>
      <c r="BX58" s="249"/>
      <c r="BY58" s="249"/>
      <c r="BZ58" s="249"/>
      <c r="CA58" s="249"/>
      <c r="CB58" s="260"/>
      <c r="CC58" s="249"/>
      <c r="CD58" s="249"/>
      <c r="CE58" s="183"/>
      <c r="CL58" s="47"/>
      <c r="CM58" s="47"/>
      <c r="CN58" s="47"/>
      <c r="CR58" s="47"/>
      <c r="CS58" s="47"/>
      <c r="CT58" s="47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12"/>
    </row>
    <row r="59" spans="1:168" ht="15.9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7"/>
      <c r="R59" s="55"/>
      <c r="S59" s="55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K59" s="20"/>
      <c r="BM59" s="18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60"/>
      <c r="CC59" s="249"/>
      <c r="CD59" s="249"/>
      <c r="CE59" s="183"/>
      <c r="CL59" s="47"/>
      <c r="CM59" s="47"/>
      <c r="CN59" s="47"/>
      <c r="CR59" s="47"/>
      <c r="CS59" s="47"/>
      <c r="CT59" s="47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12"/>
    </row>
    <row r="60" spans="1:168" ht="15.9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57"/>
      <c r="R60" s="55"/>
      <c r="S60" s="55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K60" s="20"/>
      <c r="BM60" s="189"/>
      <c r="BN60" s="249"/>
      <c r="BO60" s="249"/>
      <c r="BP60" s="249"/>
      <c r="BQ60" s="249"/>
      <c r="BR60" s="249"/>
      <c r="BS60" s="249"/>
      <c r="BT60" s="249"/>
      <c r="BU60" s="249"/>
      <c r="BV60" s="249"/>
      <c r="BW60" s="249"/>
      <c r="BX60" s="249"/>
      <c r="BY60" s="249"/>
      <c r="BZ60" s="249"/>
      <c r="CA60" s="249"/>
      <c r="CB60" s="260"/>
      <c r="CC60" s="249"/>
      <c r="CD60" s="249"/>
      <c r="CE60" s="183"/>
      <c r="CL60" s="47"/>
      <c r="CM60" s="47"/>
      <c r="CN60" s="47"/>
      <c r="CR60" s="47"/>
      <c r="CS60" s="47"/>
      <c r="CT60" s="47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12"/>
    </row>
    <row r="61" spans="1:168" ht="15.9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57"/>
      <c r="R61" s="55"/>
      <c r="S61" s="55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K61" s="20"/>
      <c r="BM61" s="189"/>
      <c r="BN61" s="249"/>
      <c r="BO61" s="249"/>
      <c r="BP61" s="249" t="s">
        <v>18</v>
      </c>
      <c r="BQ61" s="249"/>
      <c r="BR61" s="249"/>
      <c r="BS61" s="249"/>
      <c r="BT61" s="249"/>
      <c r="BU61" s="249"/>
      <c r="BV61" s="249"/>
      <c r="BW61" s="249"/>
      <c r="BX61" s="249"/>
      <c r="BY61" s="249"/>
      <c r="BZ61" s="249"/>
      <c r="CA61" s="249"/>
      <c r="CB61" s="260"/>
      <c r="CC61" s="249"/>
      <c r="CD61" s="249" t="s">
        <v>18</v>
      </c>
      <c r="CE61" s="183"/>
      <c r="CL61" s="47"/>
      <c r="CM61" s="47"/>
      <c r="CN61" s="47"/>
      <c r="CR61" s="47"/>
      <c r="CS61" s="47"/>
      <c r="CT61" s="47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12"/>
    </row>
    <row r="62" spans="1:168" ht="15.9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7"/>
      <c r="R62" s="55"/>
      <c r="S62" s="55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K62" s="20"/>
      <c r="BL62" s="254"/>
      <c r="BM62" s="249"/>
      <c r="BN62" s="249"/>
      <c r="BO62" s="249"/>
      <c r="BP62" s="249"/>
      <c r="BQ62" s="183" t="s">
        <v>5</v>
      </c>
      <c r="BR62" s="183" t="s">
        <v>6</v>
      </c>
      <c r="BS62" s="183" t="s">
        <v>7</v>
      </c>
      <c r="BT62" s="183" t="s">
        <v>8</v>
      </c>
      <c r="BU62" s="90" t="s">
        <v>9</v>
      </c>
      <c r="BV62" s="182" t="s">
        <v>10</v>
      </c>
      <c r="BW62" s="182" t="s">
        <v>11</v>
      </c>
      <c r="BX62" s="182" t="s">
        <v>12</v>
      </c>
      <c r="BY62" s="182" t="s">
        <v>13</v>
      </c>
      <c r="BZ62" s="182" t="s">
        <v>14</v>
      </c>
      <c r="CA62" s="182" t="s">
        <v>15</v>
      </c>
      <c r="CB62" s="255" t="s">
        <v>16</v>
      </c>
      <c r="CC62" s="182" t="s">
        <v>17</v>
      </c>
      <c r="CD62" s="249"/>
      <c r="CE62" s="183"/>
      <c r="CL62" s="47"/>
      <c r="CM62" s="47"/>
      <c r="CN62" s="47"/>
      <c r="CR62" s="47"/>
      <c r="CS62" s="47"/>
      <c r="CT62" s="47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12"/>
    </row>
    <row r="63" spans="1:168" ht="15.9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7"/>
      <c r="R63" s="55"/>
      <c r="S63" s="55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K63" s="20"/>
      <c r="BL63" s="47"/>
      <c r="BM63" s="183"/>
      <c r="BN63" s="183"/>
      <c r="BO63" s="243">
        <v>1</v>
      </c>
      <c r="BP63" s="244" t="s">
        <v>297</v>
      </c>
      <c r="BQ63" s="250">
        <v>98.26</v>
      </c>
      <c r="BR63" s="250">
        <v>0.62490000000000001</v>
      </c>
      <c r="BS63" s="250">
        <v>0.90949999999999998</v>
      </c>
      <c r="BT63" s="250">
        <v>0.73939999999999995</v>
      </c>
      <c r="BU63" s="250">
        <v>1314.36</v>
      </c>
      <c r="BV63" s="250">
        <v>21.7</v>
      </c>
      <c r="BW63" s="250">
        <v>1.0566</v>
      </c>
      <c r="BX63" s="250">
        <v>1.0427999999999999</v>
      </c>
      <c r="BY63" s="250">
        <v>6.5015000000000001</v>
      </c>
      <c r="BZ63" s="261">
        <v>5.94</v>
      </c>
      <c r="CA63" s="250">
        <v>5.5125999999999999</v>
      </c>
      <c r="CB63" s="258">
        <v>0.65017999999999998</v>
      </c>
      <c r="CC63" s="250">
        <v>1</v>
      </c>
      <c r="CD63" s="176"/>
      <c r="CL63" s="47"/>
      <c r="CM63" s="47"/>
      <c r="CN63" s="47"/>
      <c r="CR63" s="47"/>
      <c r="CS63" s="47"/>
      <c r="CT63" s="47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12"/>
    </row>
    <row r="64" spans="1:168" ht="15.95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57"/>
      <c r="R64" s="55"/>
      <c r="S64" s="55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 s="254"/>
      <c r="BK64" s="254"/>
      <c r="BL64" s="47"/>
      <c r="BM64" s="183"/>
      <c r="BN64" s="183"/>
      <c r="BO64" s="243">
        <v>2</v>
      </c>
      <c r="BP64" s="244" t="s">
        <v>298</v>
      </c>
      <c r="BQ64" s="250">
        <v>98.66</v>
      </c>
      <c r="BR64" s="250">
        <v>0.62660000000000005</v>
      </c>
      <c r="BS64" s="250">
        <v>0.91190000000000004</v>
      </c>
      <c r="BT64" s="250">
        <v>0.74039999999999995</v>
      </c>
      <c r="BU64" s="250">
        <v>1313.69</v>
      </c>
      <c r="BV64" s="250">
        <v>21.69</v>
      </c>
      <c r="BW64" s="250">
        <v>1.0537000000000001</v>
      </c>
      <c r="BX64" s="250">
        <v>1.0408999999999999</v>
      </c>
      <c r="BY64" s="250">
        <v>6.5030999999999999</v>
      </c>
      <c r="BZ64" s="250">
        <v>5.9539</v>
      </c>
      <c r="CA64" s="250">
        <v>5.5208000000000004</v>
      </c>
      <c r="CB64" s="258">
        <v>0.65285000000000004</v>
      </c>
      <c r="CC64" s="250">
        <v>1</v>
      </c>
      <c r="CD64" s="176"/>
      <c r="CL64" s="47"/>
      <c r="CM64" s="47"/>
      <c r="CN64" s="47"/>
      <c r="CR64" s="47"/>
      <c r="CS64" s="47"/>
      <c r="CT64" s="47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12"/>
    </row>
    <row r="65" spans="1:168" ht="15.95" customHeight="1" x14ac:dyDescent="0.25">
      <c r="A65" s="32"/>
      <c r="B65" s="11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6"/>
      <c r="AX65" s="6"/>
      <c r="AY65" s="6"/>
      <c r="AZ65" s="16"/>
      <c r="BA65" s="16"/>
      <c r="BB65" s="6"/>
      <c r="BC65" s="16"/>
      <c r="BD65" s="16"/>
      <c r="BE65" s="6"/>
      <c r="BF65" s="16"/>
      <c r="BG65" s="16"/>
      <c r="BH65" s="6"/>
      <c r="BI65" s="16"/>
      <c r="BJ65" s="47"/>
      <c r="BK65" s="47"/>
      <c r="BL65" s="25"/>
      <c r="BM65" s="181"/>
      <c r="BN65" s="183"/>
      <c r="BO65" s="243">
        <v>3</v>
      </c>
      <c r="BP65" s="244" t="s">
        <v>299</v>
      </c>
      <c r="BQ65" s="250">
        <v>98.23</v>
      </c>
      <c r="BR65" s="250">
        <v>0.62329999999999997</v>
      </c>
      <c r="BS65" s="250">
        <v>0.91149999999999998</v>
      </c>
      <c r="BT65" s="250">
        <v>0.74119999999999997</v>
      </c>
      <c r="BU65" s="250">
        <v>1311.19</v>
      </c>
      <c r="BV65" s="250">
        <v>21.62</v>
      </c>
      <c r="BW65" s="250">
        <v>1.0535000000000001</v>
      </c>
      <c r="BX65" s="250">
        <v>1.0432999999999999</v>
      </c>
      <c r="BY65" s="250">
        <v>6.516</v>
      </c>
      <c r="BZ65" s="250">
        <v>5.97</v>
      </c>
      <c r="CA65" s="250">
        <v>5.5256999999999996</v>
      </c>
      <c r="CB65" s="258">
        <v>0.65305000000000002</v>
      </c>
      <c r="CC65" s="250">
        <v>1</v>
      </c>
      <c r="CD65" s="176"/>
    </row>
    <row r="66" spans="1:168" ht="15.75" x14ac:dyDescent="0.25">
      <c r="A66" s="1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17"/>
      <c r="AX66" s="17"/>
      <c r="AY66" s="17"/>
      <c r="AZ66" s="117"/>
      <c r="BA66" s="117"/>
      <c r="BB66" s="17"/>
      <c r="BC66" s="117"/>
      <c r="BD66" s="117"/>
      <c r="BE66" s="17"/>
      <c r="BF66" s="117"/>
      <c r="BG66" s="117"/>
      <c r="BH66" s="17"/>
      <c r="BI66" s="117"/>
      <c r="BJ66" s="47"/>
      <c r="BK66" s="47"/>
      <c r="BL66" s="25"/>
      <c r="BM66" s="181"/>
      <c r="BN66" s="183"/>
      <c r="BO66" s="243">
        <v>4</v>
      </c>
      <c r="BP66" s="244" t="s">
        <v>300</v>
      </c>
      <c r="BQ66" s="250">
        <v>98.56</v>
      </c>
      <c r="BR66" s="250">
        <v>0.62090000000000001</v>
      </c>
      <c r="BS66" s="250">
        <v>0.91159999999999997</v>
      </c>
      <c r="BT66" s="250">
        <v>0.74019999999999997</v>
      </c>
      <c r="BU66" s="250">
        <v>1316.54</v>
      </c>
      <c r="BV66" s="250">
        <v>21.9</v>
      </c>
      <c r="BW66" s="250">
        <v>1.0492999999999999</v>
      </c>
      <c r="BX66" s="250">
        <v>1.0435000000000001</v>
      </c>
      <c r="BY66" s="250">
        <v>6.4950999999999999</v>
      </c>
      <c r="BZ66" s="250">
        <v>5.9645999999999999</v>
      </c>
      <c r="CA66" s="250">
        <v>5.5218999999999996</v>
      </c>
      <c r="CB66" s="258">
        <v>0.65273999999999999</v>
      </c>
      <c r="CC66" s="250">
        <v>1</v>
      </c>
      <c r="CD66" s="176"/>
      <c r="CE66" s="189"/>
      <c r="CF66" s="189"/>
      <c r="CG66" s="189"/>
      <c r="CH66" s="189"/>
      <c r="CI66" s="189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</row>
    <row r="67" spans="1:168" ht="15.75" x14ac:dyDescent="0.25">
      <c r="A67" s="36"/>
      <c r="B67" s="18"/>
      <c r="C67" s="18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18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6"/>
      <c r="AX67" s="25"/>
      <c r="AY67" s="25"/>
      <c r="AZ67" s="26"/>
      <c r="BA67" s="26"/>
      <c r="BB67" s="25"/>
      <c r="BC67" s="26"/>
      <c r="BD67" s="26"/>
      <c r="BE67" s="25"/>
      <c r="BF67" s="26"/>
      <c r="BG67" s="26"/>
      <c r="BH67" s="25"/>
      <c r="BI67" s="26"/>
      <c r="BJ67" s="25"/>
      <c r="BK67" s="18"/>
      <c r="BL67" s="25"/>
      <c r="BM67" s="181"/>
      <c r="BN67" s="183"/>
      <c r="BO67" s="243">
        <v>5</v>
      </c>
      <c r="BP67" s="244" t="s">
        <v>301</v>
      </c>
      <c r="BQ67" s="250">
        <v>98.67</v>
      </c>
      <c r="BR67" s="250">
        <v>0.62190000000000001</v>
      </c>
      <c r="BS67" s="250">
        <v>0.91210000000000002</v>
      </c>
      <c r="BT67" s="250">
        <v>0.73980000000000001</v>
      </c>
      <c r="BU67" s="250">
        <v>1315.71</v>
      </c>
      <c r="BV67" s="250">
        <v>21.76</v>
      </c>
      <c r="BW67" s="250">
        <v>1.0539000000000001</v>
      </c>
      <c r="BX67" s="250">
        <v>1.0408999999999999</v>
      </c>
      <c r="BY67" s="250">
        <v>6.4664999999999999</v>
      </c>
      <c r="BZ67" s="250">
        <v>5.9711999999999996</v>
      </c>
      <c r="CA67" s="250">
        <v>5.5166000000000004</v>
      </c>
      <c r="CB67" s="258">
        <v>0.65244999999999997</v>
      </c>
      <c r="CC67" s="250">
        <v>1</v>
      </c>
      <c r="CD67" s="176"/>
      <c r="CE67" s="189"/>
      <c r="CF67" s="189"/>
      <c r="CG67" s="189"/>
      <c r="CH67" s="189"/>
      <c r="CI67" s="189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</row>
    <row r="68" spans="1:168" ht="15.75" x14ac:dyDescent="0.25">
      <c r="A68" s="36"/>
      <c r="B68" s="18"/>
      <c r="C68" s="1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18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6"/>
      <c r="AX68" s="25"/>
      <c r="AY68" s="25"/>
      <c r="AZ68" s="26"/>
      <c r="BA68" s="26"/>
      <c r="BB68" s="25"/>
      <c r="BC68" s="26"/>
      <c r="BD68" s="26"/>
      <c r="BE68" s="25"/>
      <c r="BF68" s="26"/>
      <c r="BG68" s="26"/>
      <c r="BH68" s="25"/>
      <c r="BI68" s="26"/>
      <c r="BJ68" s="25"/>
      <c r="BK68" s="18"/>
      <c r="BL68" s="25"/>
      <c r="BM68" s="181"/>
      <c r="BN68" s="183"/>
      <c r="BO68" s="243">
        <v>6</v>
      </c>
      <c r="BP68" s="244" t="s">
        <v>302</v>
      </c>
      <c r="BQ68" s="250">
        <v>98.16</v>
      </c>
      <c r="BR68" s="250">
        <v>0.622</v>
      </c>
      <c r="BS68" s="250">
        <v>0.91590000000000005</v>
      </c>
      <c r="BT68" s="250">
        <v>0.745</v>
      </c>
      <c r="BU68" s="250">
        <v>1309.21</v>
      </c>
      <c r="BV68" s="250">
        <v>21.66</v>
      </c>
      <c r="BW68" s="250">
        <v>1.0583</v>
      </c>
      <c r="BX68" s="250">
        <v>1.0463</v>
      </c>
      <c r="BY68" s="250">
        <v>6.5789999999999997</v>
      </c>
      <c r="BZ68" s="250">
        <v>6.0869</v>
      </c>
      <c r="CA68" s="250">
        <v>5.5545</v>
      </c>
      <c r="CB68" s="258">
        <v>0.65256999999999998</v>
      </c>
      <c r="CC68" s="250">
        <v>1</v>
      </c>
      <c r="CD68" s="176"/>
      <c r="CE68" s="189"/>
      <c r="CF68" s="189"/>
      <c r="CG68" s="189"/>
      <c r="CH68" s="189"/>
      <c r="CI68" s="189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</row>
    <row r="69" spans="1:168" ht="15.75" x14ac:dyDescent="0.25">
      <c r="A69" s="36"/>
      <c r="B69" s="18"/>
      <c r="C69" s="1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18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6"/>
      <c r="AX69" s="25"/>
      <c r="AY69" s="25"/>
      <c r="AZ69" s="26"/>
      <c r="BA69" s="26"/>
      <c r="BB69" s="25"/>
      <c r="BC69" s="26"/>
      <c r="BD69" s="26"/>
      <c r="BE69" s="25"/>
      <c r="BF69" s="26"/>
      <c r="BG69" s="26"/>
      <c r="BH69" s="25"/>
      <c r="BI69" s="26"/>
      <c r="BJ69" s="25"/>
      <c r="BK69" s="18"/>
      <c r="BL69" s="25"/>
      <c r="BM69" s="181"/>
      <c r="BN69" s="183"/>
      <c r="BO69" s="243">
        <v>7</v>
      </c>
      <c r="BP69" s="244" t="s">
        <v>303</v>
      </c>
      <c r="BQ69" s="250">
        <v>99.12</v>
      </c>
      <c r="BR69" s="250">
        <v>0.62460000000000004</v>
      </c>
      <c r="BS69" s="250">
        <v>0.92</v>
      </c>
      <c r="BT69" s="250">
        <v>0.74650000000000005</v>
      </c>
      <c r="BU69" s="250">
        <v>1284.76</v>
      </c>
      <c r="BV69" s="250">
        <v>21.38</v>
      </c>
      <c r="BW69" s="250">
        <v>1.0672999999999999</v>
      </c>
      <c r="BX69" s="250">
        <v>1.0467</v>
      </c>
      <c r="BY69" s="250">
        <v>6.5818000000000003</v>
      </c>
      <c r="BZ69" s="250">
        <v>6.1407999999999996</v>
      </c>
      <c r="CA69" s="250">
        <v>5.5671999999999997</v>
      </c>
      <c r="CB69" s="258">
        <v>0.65388000000000002</v>
      </c>
      <c r="CC69" s="250">
        <v>1</v>
      </c>
      <c r="CD69" s="176"/>
      <c r="CE69" s="189"/>
      <c r="CF69" s="189"/>
      <c r="CG69" s="189"/>
      <c r="CH69" s="189"/>
      <c r="CI69" s="189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</row>
    <row r="70" spans="1:168" ht="15.75" x14ac:dyDescent="0.25">
      <c r="A70" s="36"/>
      <c r="B70" s="18"/>
      <c r="C70" s="1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18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6"/>
      <c r="AX70" s="25"/>
      <c r="AY70" s="25"/>
      <c r="AZ70" s="26"/>
      <c r="BA70" s="26"/>
      <c r="BB70" s="25"/>
      <c r="BC70" s="26"/>
      <c r="BD70" s="26"/>
      <c r="BE70" s="25"/>
      <c r="BF70" s="26"/>
      <c r="BG70" s="26"/>
      <c r="BH70" s="25"/>
      <c r="BI70" s="26"/>
      <c r="BJ70" s="25"/>
      <c r="BK70" s="18"/>
      <c r="BL70" s="25"/>
      <c r="BM70" s="181"/>
      <c r="BN70" s="183"/>
      <c r="BO70" s="243">
        <v>8</v>
      </c>
      <c r="BP70" s="244" t="s">
        <v>304</v>
      </c>
      <c r="BQ70" s="250">
        <v>99.72</v>
      </c>
      <c r="BR70" s="250">
        <v>0.62980000000000003</v>
      </c>
      <c r="BS70" s="250">
        <v>0.91969999999999996</v>
      </c>
      <c r="BT70" s="250">
        <v>0.74629999999999996</v>
      </c>
      <c r="BU70" s="250">
        <v>1280.5999999999999</v>
      </c>
      <c r="BV70" s="250">
        <v>21.14</v>
      </c>
      <c r="BW70" s="250">
        <v>1.0728</v>
      </c>
      <c r="BX70" s="250">
        <v>1.0487</v>
      </c>
      <c r="BY70" s="250">
        <v>6.6471</v>
      </c>
      <c r="BZ70" s="250">
        <v>6.1989999999999998</v>
      </c>
      <c r="CA70" s="250">
        <v>5.5654000000000003</v>
      </c>
      <c r="CB70" s="258">
        <v>0.6552</v>
      </c>
      <c r="CC70" s="250">
        <v>1</v>
      </c>
      <c r="CD70" s="176"/>
      <c r="CE70" s="189"/>
      <c r="CF70" s="189"/>
      <c r="CG70" s="189"/>
      <c r="CH70" s="189"/>
      <c r="CI70" s="189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</row>
    <row r="71" spans="1:168" ht="15.75" x14ac:dyDescent="0.25">
      <c r="A71" s="36"/>
      <c r="B71" s="18"/>
      <c r="C71" s="1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18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6"/>
      <c r="AX71" s="25"/>
      <c r="AY71" s="25"/>
      <c r="AZ71" s="26"/>
      <c r="BA71" s="26"/>
      <c r="BB71" s="25"/>
      <c r="BC71" s="26"/>
      <c r="BD71" s="26"/>
      <c r="BE71" s="25"/>
      <c r="BF71" s="26"/>
      <c r="BG71" s="26"/>
      <c r="BH71" s="25"/>
      <c r="BI71" s="26"/>
      <c r="BJ71" s="25"/>
      <c r="BK71" s="18"/>
      <c r="BL71" s="25"/>
      <c r="BM71" s="181"/>
      <c r="BN71" s="183"/>
      <c r="BO71" s="243">
        <v>9</v>
      </c>
      <c r="BP71" s="244" t="s">
        <v>305</v>
      </c>
      <c r="BQ71" s="250">
        <v>99.52</v>
      </c>
      <c r="BR71" s="250">
        <v>0.62560000000000004</v>
      </c>
      <c r="BS71" s="250">
        <v>0.91830000000000001</v>
      </c>
      <c r="BT71" s="250">
        <v>0.74539999999999995</v>
      </c>
      <c r="BU71" s="250">
        <v>1276.3</v>
      </c>
      <c r="BV71" s="250">
        <v>20.81</v>
      </c>
      <c r="BW71" s="250">
        <v>1.0728</v>
      </c>
      <c r="BX71" s="250">
        <v>1.0488</v>
      </c>
      <c r="BY71" s="250">
        <v>6.6851000000000003</v>
      </c>
      <c r="BZ71" s="250">
        <v>6.2012</v>
      </c>
      <c r="CA71" s="250">
        <v>5.5610999999999997</v>
      </c>
      <c r="CB71" s="258">
        <v>0.65627000000000002</v>
      </c>
      <c r="CC71" s="250">
        <v>1</v>
      </c>
      <c r="CD71" s="176"/>
      <c r="CE71" s="189"/>
      <c r="CF71" s="189"/>
      <c r="CG71" s="189"/>
      <c r="CH71" s="189"/>
      <c r="CI71" s="189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</row>
    <row r="72" spans="1:168" ht="15.75" x14ac:dyDescent="0.25">
      <c r="A72" s="36"/>
      <c r="B72" s="18"/>
      <c r="C72" s="1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18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6"/>
      <c r="AX72" s="25"/>
      <c r="AY72" s="25"/>
      <c r="AZ72" s="26"/>
      <c r="BA72" s="26"/>
      <c r="BB72" s="25"/>
      <c r="BC72" s="26"/>
      <c r="BD72" s="26"/>
      <c r="BE72" s="25"/>
      <c r="BF72" s="26"/>
      <c r="BG72" s="26"/>
      <c r="BH72" s="25"/>
      <c r="BI72" s="26"/>
      <c r="BJ72" s="25"/>
      <c r="BK72" s="18"/>
      <c r="BL72" s="25"/>
      <c r="BM72" s="181"/>
      <c r="BN72" s="183"/>
      <c r="BO72" s="243">
        <v>10</v>
      </c>
      <c r="BP72" s="244" t="s">
        <v>306</v>
      </c>
      <c r="BQ72" s="250">
        <v>99.84</v>
      </c>
      <c r="BR72" s="250">
        <v>0.62460000000000004</v>
      </c>
      <c r="BS72" s="250">
        <v>0.91749999999999998</v>
      </c>
      <c r="BT72" s="250">
        <v>0.74450000000000005</v>
      </c>
      <c r="BU72" s="250">
        <v>1283</v>
      </c>
      <c r="BV72" s="250">
        <v>20.73</v>
      </c>
      <c r="BW72" s="250">
        <v>1.0760000000000001</v>
      </c>
      <c r="BX72" s="250">
        <v>1.0478000000000001</v>
      </c>
      <c r="BY72" s="250">
        <v>6.6788999999999996</v>
      </c>
      <c r="BZ72" s="250">
        <v>6.1997999999999998</v>
      </c>
      <c r="CA72" s="250">
        <v>5.5510999999999999</v>
      </c>
      <c r="CB72" s="258">
        <v>0.65515000000000001</v>
      </c>
      <c r="CC72" s="250">
        <v>1</v>
      </c>
      <c r="CD72" s="176"/>
      <c r="CE72" s="189"/>
      <c r="CF72" s="189"/>
      <c r="CG72" s="189"/>
      <c r="CH72" s="189"/>
      <c r="CI72" s="189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</row>
    <row r="73" spans="1:168" ht="15.75" x14ac:dyDescent="0.25">
      <c r="A73" s="36"/>
      <c r="B73" s="18"/>
      <c r="C73" s="18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18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6"/>
      <c r="AX73" s="25"/>
      <c r="AY73" s="25"/>
      <c r="AZ73" s="26"/>
      <c r="BA73" s="26"/>
      <c r="BB73" s="25"/>
      <c r="BC73" s="26"/>
      <c r="BD73" s="26"/>
      <c r="BE73" s="25"/>
      <c r="BF73" s="26"/>
      <c r="BG73" s="26"/>
      <c r="BH73" s="25"/>
      <c r="BI73" s="26"/>
      <c r="BJ73" s="25"/>
      <c r="BK73" s="18"/>
      <c r="BL73" s="25"/>
      <c r="BM73" s="181"/>
      <c r="BN73" s="183"/>
      <c r="BO73" s="243">
        <v>11</v>
      </c>
      <c r="BP73" s="244" t="s">
        <v>307</v>
      </c>
      <c r="BQ73" s="250">
        <v>100.37</v>
      </c>
      <c r="BR73" s="250">
        <v>0.62219999999999998</v>
      </c>
      <c r="BS73" s="250">
        <v>0.91839999999999999</v>
      </c>
      <c r="BT73" s="250">
        <v>0.74390000000000001</v>
      </c>
      <c r="BU73" s="250">
        <v>1282.01</v>
      </c>
      <c r="BV73" s="250">
        <v>20.62</v>
      </c>
      <c r="BW73" s="250">
        <v>1.0731999999999999</v>
      </c>
      <c r="BX73" s="250">
        <v>1.0472999999999999</v>
      </c>
      <c r="BY73" s="250">
        <v>6.6508000000000003</v>
      </c>
      <c r="BZ73" s="250">
        <v>6.1486999999999998</v>
      </c>
      <c r="CA73" s="250">
        <v>5.5473999999999997</v>
      </c>
      <c r="CB73" s="258">
        <v>0.65485000000000004</v>
      </c>
      <c r="CC73" s="250">
        <v>1</v>
      </c>
      <c r="CD73" s="176"/>
      <c r="CE73" s="189"/>
      <c r="CF73" s="189"/>
      <c r="CG73" s="189"/>
      <c r="CH73" s="189"/>
      <c r="CI73" s="189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</row>
    <row r="74" spans="1:168" ht="15.75" x14ac:dyDescent="0.25">
      <c r="A74" s="36"/>
      <c r="B74" s="118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18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6"/>
      <c r="AX74" s="25"/>
      <c r="AY74" s="25"/>
      <c r="AZ74" s="26"/>
      <c r="BA74" s="26"/>
      <c r="BB74" s="25"/>
      <c r="BC74" s="26"/>
      <c r="BD74" s="26"/>
      <c r="BE74" s="25"/>
      <c r="BF74" s="26"/>
      <c r="BG74" s="26"/>
      <c r="BH74" s="25"/>
      <c r="BI74" s="26"/>
      <c r="BJ74" s="25"/>
      <c r="BK74" s="18"/>
      <c r="BL74" s="25"/>
      <c r="BM74" s="181"/>
      <c r="BN74" s="183"/>
      <c r="BO74" s="243">
        <v>12</v>
      </c>
      <c r="BP74" s="244" t="s">
        <v>308</v>
      </c>
      <c r="BQ74" s="250">
        <v>99.96</v>
      </c>
      <c r="BR74" s="250">
        <v>0.62080000000000002</v>
      </c>
      <c r="BS74" s="250">
        <v>0.91279999999999994</v>
      </c>
      <c r="BT74" s="250">
        <v>0.74019999999999997</v>
      </c>
      <c r="BU74" s="250">
        <v>1283.6600000000001</v>
      </c>
      <c r="BV74" s="250">
        <v>20.6</v>
      </c>
      <c r="BW74" s="250">
        <v>1.0636000000000001</v>
      </c>
      <c r="BX74" s="250">
        <v>1.0419</v>
      </c>
      <c r="BY74" s="250">
        <v>6.6147</v>
      </c>
      <c r="BZ74" s="250">
        <v>6.1131000000000002</v>
      </c>
      <c r="CA74" s="250">
        <v>5.5206999999999997</v>
      </c>
      <c r="CB74" s="258">
        <v>0.65449999999999997</v>
      </c>
      <c r="CC74" s="250">
        <v>1</v>
      </c>
      <c r="CD74" s="176"/>
      <c r="CE74" s="189"/>
      <c r="CF74" s="189"/>
      <c r="CG74" s="189"/>
      <c r="CH74" s="189"/>
      <c r="CI74" s="189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</row>
    <row r="75" spans="1:168" ht="15.75" x14ac:dyDescent="0.25">
      <c r="A75" s="36"/>
      <c r="B75" s="118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18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18"/>
      <c r="BL75" s="25"/>
      <c r="BM75" s="181"/>
      <c r="BN75" s="183"/>
      <c r="BO75" s="243">
        <v>13</v>
      </c>
      <c r="BP75" s="244" t="s">
        <v>309</v>
      </c>
      <c r="BQ75" s="250">
        <v>99.81</v>
      </c>
      <c r="BR75" s="250">
        <v>0.62129999999999996</v>
      </c>
      <c r="BS75" s="250">
        <v>0.91300000000000003</v>
      </c>
      <c r="BT75" s="250">
        <v>0.74050000000000005</v>
      </c>
      <c r="BU75" s="250">
        <v>1272.3900000000001</v>
      </c>
      <c r="BV75" s="250">
        <v>20.329999999999998</v>
      </c>
      <c r="BW75" s="250">
        <v>1.0621</v>
      </c>
      <c r="BX75" s="250">
        <v>1.0444</v>
      </c>
      <c r="BY75" s="250">
        <v>6.6214000000000004</v>
      </c>
      <c r="BZ75" s="250">
        <v>6.0885999999999996</v>
      </c>
      <c r="CA75" s="250">
        <v>5.5218999999999996</v>
      </c>
      <c r="CB75" s="258">
        <v>0.65317999999999998</v>
      </c>
      <c r="CC75" s="250">
        <v>1</v>
      </c>
      <c r="CD75" s="176"/>
      <c r="CE75" s="189"/>
      <c r="CF75" s="189"/>
      <c r="CG75" s="189"/>
      <c r="CH75" s="189"/>
      <c r="CI75" s="189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</row>
    <row r="76" spans="1:168" ht="15.75" x14ac:dyDescent="0.25">
      <c r="A76" s="36"/>
      <c r="B76" s="11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18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18"/>
      <c r="BL76" s="25"/>
      <c r="BM76" s="181"/>
      <c r="BN76" s="183"/>
      <c r="BO76" s="243">
        <v>14</v>
      </c>
      <c r="BP76" s="244" t="s">
        <v>310</v>
      </c>
      <c r="BQ76" s="250">
        <v>99.96</v>
      </c>
      <c r="BR76" s="250">
        <v>0.61929999999999996</v>
      </c>
      <c r="BS76" s="250">
        <v>0.90990000000000004</v>
      </c>
      <c r="BT76" s="250">
        <v>0.73899999999999999</v>
      </c>
      <c r="BU76" s="250">
        <v>1271.29</v>
      </c>
      <c r="BV76" s="250">
        <v>20.329999999999998</v>
      </c>
      <c r="BW76" s="250">
        <v>1.0634999999999999</v>
      </c>
      <c r="BX76" s="250">
        <v>1.0454000000000001</v>
      </c>
      <c r="BY76" s="250">
        <v>6.6039000000000003</v>
      </c>
      <c r="BZ76" s="250">
        <v>6.0831999999999997</v>
      </c>
      <c r="CA76" s="250">
        <v>5.5113000000000003</v>
      </c>
      <c r="CB76" s="258">
        <v>0.65344000000000002</v>
      </c>
      <c r="CC76" s="250">
        <v>1</v>
      </c>
      <c r="CD76" s="176"/>
      <c r="CE76" s="189"/>
      <c r="CF76" s="189"/>
      <c r="CG76" s="189"/>
      <c r="CH76" s="189"/>
      <c r="CI76" s="189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</row>
    <row r="77" spans="1:168" ht="15.75" x14ac:dyDescent="0.25">
      <c r="A77" s="36"/>
      <c r="B77" s="118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18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18"/>
      <c r="BL77" s="25"/>
      <c r="BM77" s="181"/>
      <c r="BN77" s="183"/>
      <c r="BO77" s="243">
        <v>15</v>
      </c>
      <c r="BP77" s="244" t="s">
        <v>311</v>
      </c>
      <c r="BQ77" s="250">
        <v>100.89</v>
      </c>
      <c r="BR77" s="250">
        <v>0.62150000000000005</v>
      </c>
      <c r="BS77" s="250">
        <v>0.91690000000000005</v>
      </c>
      <c r="BT77" s="250">
        <v>0.74429999999999996</v>
      </c>
      <c r="BU77" s="250">
        <v>1247.55</v>
      </c>
      <c r="BV77" s="250">
        <v>19.940000000000001</v>
      </c>
      <c r="BW77" s="250">
        <v>1.0798000000000001</v>
      </c>
      <c r="BX77" s="250">
        <v>1.046</v>
      </c>
      <c r="BY77" s="250">
        <v>6.6456999999999997</v>
      </c>
      <c r="BZ77" s="250">
        <v>6.1116999999999999</v>
      </c>
      <c r="CA77" s="250">
        <v>5.5507999999999997</v>
      </c>
      <c r="CB77" s="258">
        <v>0.65254000000000001</v>
      </c>
      <c r="CC77" s="250">
        <v>1</v>
      </c>
      <c r="CD77" s="176"/>
      <c r="CE77" s="189"/>
      <c r="CF77" s="189"/>
      <c r="CG77" s="189"/>
      <c r="CH77" s="189"/>
      <c r="CI77" s="189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</row>
    <row r="78" spans="1:168" ht="15.75" x14ac:dyDescent="0.25">
      <c r="A78" s="36"/>
      <c r="B78" s="118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18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18"/>
      <c r="BL78" s="25"/>
      <c r="BM78" s="181"/>
      <c r="BN78" s="181"/>
      <c r="BO78" s="243">
        <v>16</v>
      </c>
      <c r="BP78" s="244" t="s">
        <v>312</v>
      </c>
      <c r="BQ78" s="250">
        <v>101.25</v>
      </c>
      <c r="BR78" s="250">
        <v>0.61760000000000004</v>
      </c>
      <c r="BS78" s="250">
        <v>0.91039999999999999</v>
      </c>
      <c r="BT78" s="250">
        <v>0.74009999999999998</v>
      </c>
      <c r="BU78" s="250">
        <v>1242.51</v>
      </c>
      <c r="BV78" s="250">
        <v>19.899999999999999</v>
      </c>
      <c r="BW78" s="250">
        <v>1.0922000000000001</v>
      </c>
      <c r="BX78" s="250">
        <v>1.0561</v>
      </c>
      <c r="BY78" s="250">
        <v>6.5795000000000003</v>
      </c>
      <c r="BZ78" s="250">
        <v>6.0727000000000002</v>
      </c>
      <c r="CA78" s="250">
        <v>5.5198</v>
      </c>
      <c r="CB78" s="258">
        <v>0.65415000000000001</v>
      </c>
      <c r="CC78" s="250">
        <v>1</v>
      </c>
      <c r="CD78" s="176"/>
      <c r="CE78" s="189"/>
      <c r="CF78" s="189"/>
      <c r="CG78" s="189"/>
      <c r="CH78" s="189"/>
      <c r="CI78" s="189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</row>
    <row r="79" spans="1:168" ht="15.75" x14ac:dyDescent="0.25">
      <c r="A79" s="36"/>
      <c r="B79" s="11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18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18"/>
      <c r="BL79" s="25"/>
      <c r="BM79" s="181"/>
      <c r="BN79" s="181"/>
      <c r="BO79" s="243">
        <v>17</v>
      </c>
      <c r="BP79" s="244" t="s">
        <v>313</v>
      </c>
      <c r="BQ79" s="250">
        <v>101.71</v>
      </c>
      <c r="BR79" s="250">
        <v>0.61750000000000005</v>
      </c>
      <c r="BS79" s="250">
        <v>0.91020000000000001</v>
      </c>
      <c r="BT79" s="250">
        <v>0.74019999999999997</v>
      </c>
      <c r="BU79" s="250">
        <v>1231.5999999999999</v>
      </c>
      <c r="BV79" s="250">
        <v>19.75</v>
      </c>
      <c r="BW79" s="250">
        <v>1.0928</v>
      </c>
      <c r="BX79" s="250">
        <v>1.0559000000000001</v>
      </c>
      <c r="BY79" s="250">
        <v>6.5789999999999997</v>
      </c>
      <c r="BZ79" s="250">
        <v>6.1085000000000003</v>
      </c>
      <c r="CA79" s="250">
        <v>5.5183999999999997</v>
      </c>
      <c r="CB79" s="258">
        <v>0.65317999999999998</v>
      </c>
      <c r="CC79" s="250">
        <v>1</v>
      </c>
      <c r="CD79" s="176"/>
      <c r="CE79" s="189"/>
      <c r="CF79" s="189"/>
      <c r="CG79" s="189"/>
      <c r="CH79" s="189"/>
      <c r="CI79" s="189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</row>
    <row r="80" spans="1:168" ht="15.75" x14ac:dyDescent="0.25">
      <c r="A80" s="36"/>
      <c r="B80" s="11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18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18"/>
      <c r="BL80" s="25"/>
      <c r="BM80" s="181"/>
      <c r="BN80" s="181"/>
      <c r="BO80" s="243">
        <v>18</v>
      </c>
      <c r="BP80" s="244" t="s">
        <v>314</v>
      </c>
      <c r="BQ80" s="250">
        <v>101.39</v>
      </c>
      <c r="BR80" s="250">
        <v>0.61809999999999998</v>
      </c>
      <c r="BS80" s="250">
        <v>0.90900000000000003</v>
      </c>
      <c r="BT80" s="250">
        <v>0.73839999999999995</v>
      </c>
      <c r="BU80" s="250">
        <v>1250.8599999999999</v>
      </c>
      <c r="BV80" s="250">
        <v>20.100000000000001</v>
      </c>
      <c r="BW80" s="250">
        <v>1.0939000000000001</v>
      </c>
      <c r="BX80" s="250">
        <v>1.0539000000000001</v>
      </c>
      <c r="BY80" s="250">
        <v>6.5560999999999998</v>
      </c>
      <c r="BZ80" s="250">
        <v>6.1078000000000001</v>
      </c>
      <c r="CA80" s="250">
        <v>5.5057999999999998</v>
      </c>
      <c r="CB80" s="258">
        <v>0.65317999999999998</v>
      </c>
      <c r="CC80" s="250">
        <v>1</v>
      </c>
      <c r="CD80" s="176"/>
      <c r="CE80" s="189"/>
      <c r="CF80" s="189"/>
      <c r="CG80" s="189"/>
      <c r="CH80" s="189"/>
      <c r="CI80" s="189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</row>
    <row r="81" spans="1:168" ht="15.75" x14ac:dyDescent="0.25">
      <c r="A81" s="36"/>
      <c r="B81" s="1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18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18"/>
      <c r="BO81" s="243">
        <v>19</v>
      </c>
      <c r="BP81" s="244" t="s">
        <v>315</v>
      </c>
      <c r="BQ81" s="250">
        <v>101.8</v>
      </c>
      <c r="BR81" s="250">
        <v>0.61409999999999998</v>
      </c>
      <c r="BS81" s="250">
        <v>0.90480000000000005</v>
      </c>
      <c r="BT81" s="250">
        <v>0.73550000000000004</v>
      </c>
      <c r="BU81" s="250">
        <v>1251.0999999999999</v>
      </c>
      <c r="BV81" s="250">
        <v>19.989999999999998</v>
      </c>
      <c r="BW81" s="250">
        <v>1.0969</v>
      </c>
      <c r="BX81" s="250">
        <v>1.0539000000000001</v>
      </c>
      <c r="BY81" s="250">
        <v>6.5590000000000002</v>
      </c>
      <c r="BZ81" s="250">
        <v>6.0715000000000003</v>
      </c>
      <c r="CA81" s="250">
        <v>5.4851000000000001</v>
      </c>
      <c r="CB81" s="258">
        <v>0.65273999999999999</v>
      </c>
      <c r="CC81" s="250">
        <v>1</v>
      </c>
      <c r="CD81" s="176"/>
      <c r="CE81" s="189"/>
      <c r="CF81" s="189"/>
      <c r="CG81" s="189"/>
      <c r="CH81" s="189"/>
      <c r="CI81" s="189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</row>
    <row r="82" spans="1:168" ht="15.75" x14ac:dyDescent="0.25">
      <c r="A82" s="36"/>
      <c r="B82" s="118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18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18"/>
      <c r="BO82" s="243"/>
      <c r="BP82" s="244"/>
      <c r="BQ82" s="250"/>
      <c r="BR82" s="250"/>
      <c r="BS82" s="250"/>
      <c r="BT82" s="250"/>
      <c r="BU82" s="250"/>
      <c r="BV82" s="250"/>
      <c r="BW82" s="250"/>
      <c r="BX82" s="250"/>
      <c r="BY82" s="250"/>
      <c r="BZ82" s="250"/>
      <c r="CA82" s="250"/>
      <c r="CB82" s="258"/>
      <c r="CC82" s="250"/>
      <c r="CD82" s="176"/>
      <c r="CL82" s="20"/>
      <c r="CM82" s="20"/>
      <c r="CN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</row>
    <row r="83" spans="1:168" ht="15" x14ac:dyDescent="0.2">
      <c r="BO83" s="243"/>
      <c r="BP83" s="244"/>
      <c r="BQ83" s="250"/>
      <c r="BR83" s="250"/>
      <c r="BS83" s="250"/>
      <c r="BT83" s="250"/>
      <c r="BU83" s="250"/>
      <c r="BV83" s="250"/>
      <c r="BW83" s="250"/>
      <c r="BX83" s="250"/>
      <c r="BY83" s="250"/>
      <c r="BZ83" s="250"/>
      <c r="CA83" s="250"/>
      <c r="CB83" s="258"/>
      <c r="CC83" s="250"/>
      <c r="CD83" s="176"/>
      <c r="CL83" s="20"/>
      <c r="CM83" s="20"/>
      <c r="CN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</row>
    <row r="84" spans="1:168" ht="15.75" x14ac:dyDescent="0.25">
      <c r="BM84" s="246"/>
      <c r="BN84" s="101"/>
      <c r="BO84" s="175"/>
      <c r="BP84" s="176"/>
      <c r="BQ84" s="250"/>
      <c r="BR84" s="250"/>
      <c r="BS84" s="250"/>
      <c r="BT84" s="250"/>
      <c r="BU84" s="250"/>
      <c r="BV84" s="250"/>
      <c r="BW84" s="250"/>
      <c r="BX84" s="250"/>
      <c r="BY84" s="250"/>
      <c r="BZ84" s="250"/>
      <c r="CA84" s="250"/>
      <c r="CB84" s="258"/>
      <c r="CC84" s="250"/>
      <c r="CD84" s="176"/>
      <c r="CE84" s="100"/>
      <c r="CF84" s="100"/>
      <c r="CG84" s="100"/>
      <c r="CH84" s="100"/>
      <c r="CI84" s="100"/>
      <c r="CJ84" s="60"/>
      <c r="CK84" s="60"/>
      <c r="CL84" s="20"/>
      <c r="CM84" s="20"/>
      <c r="CN84" s="20"/>
      <c r="CO84" s="100"/>
      <c r="CP84" s="60"/>
      <c r="CQ84" s="6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</row>
    <row r="85" spans="1:168" ht="15" x14ac:dyDescent="0.2">
      <c r="BL85" s="168"/>
      <c r="BM85" s="180"/>
      <c r="BN85" s="177"/>
      <c r="BO85" s="175"/>
      <c r="BP85" s="176"/>
      <c r="BQ85" s="251"/>
      <c r="BR85" s="251"/>
      <c r="BS85" s="251"/>
      <c r="BT85" s="251"/>
      <c r="BU85" s="251"/>
      <c r="BV85" s="251"/>
      <c r="BW85" s="251"/>
      <c r="BX85" s="251"/>
      <c r="BY85" s="251"/>
      <c r="BZ85" s="251"/>
      <c r="CA85" s="251"/>
      <c r="CB85" s="259"/>
      <c r="CC85" s="251"/>
      <c r="CD85" s="176"/>
      <c r="CE85" s="175"/>
      <c r="CF85" s="180"/>
      <c r="CG85" s="180"/>
      <c r="CH85" s="180"/>
      <c r="CI85" s="180"/>
      <c r="CJ85" s="168"/>
      <c r="CK85" s="168"/>
      <c r="CL85" s="20"/>
      <c r="CM85" s="20"/>
      <c r="CN85" s="20"/>
      <c r="CO85" s="180"/>
      <c r="CP85" s="168"/>
      <c r="CQ85" s="168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</row>
    <row r="86" spans="1:168" ht="15.75" x14ac:dyDescent="0.25">
      <c r="BO86" s="187"/>
      <c r="BP86" s="183" t="s">
        <v>227</v>
      </c>
      <c r="BQ86" s="250">
        <f>AVERAGE(BQ63:BQ81)</f>
        <v>99.78315789473686</v>
      </c>
      <c r="BR86" s="250">
        <f t="shared" ref="BR86:CC86" si="3">AVERAGE(BR63:BR81)</f>
        <v>0.62192631578947377</v>
      </c>
      <c r="BS86" s="250">
        <f t="shared" si="3"/>
        <v>0.91333684210526322</v>
      </c>
      <c r="BT86" s="250">
        <f t="shared" si="3"/>
        <v>0.74162105263157907</v>
      </c>
      <c r="BU86" s="250">
        <f t="shared" si="3"/>
        <v>1280.9647368421051</v>
      </c>
      <c r="BV86" s="250">
        <f t="shared" si="3"/>
        <v>20.839473684210525</v>
      </c>
      <c r="BW86" s="250">
        <f t="shared" si="3"/>
        <v>1.0701157894736844</v>
      </c>
      <c r="BX86" s="250">
        <f t="shared" si="3"/>
        <v>1.047078947368421</v>
      </c>
      <c r="BY86" s="250">
        <f t="shared" si="3"/>
        <v>6.5823263157894738</v>
      </c>
      <c r="BZ86" s="250">
        <f t="shared" si="3"/>
        <v>6.0806947368421058</v>
      </c>
      <c r="CA86" s="250">
        <f t="shared" si="3"/>
        <v>5.530426315789474</v>
      </c>
      <c r="CB86" s="258">
        <f t="shared" si="3"/>
        <v>0.65347894736842105</v>
      </c>
      <c r="CC86" s="250">
        <f t="shared" si="3"/>
        <v>1</v>
      </c>
      <c r="CD86" s="183"/>
      <c r="CL86" s="20"/>
      <c r="CM86" s="20"/>
      <c r="CN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</row>
    <row r="87" spans="1:168" ht="15.75" x14ac:dyDescent="0.25">
      <c r="BM87" s="246"/>
      <c r="BN87" s="101"/>
      <c r="BO87" s="100"/>
      <c r="BP87" s="101"/>
      <c r="BQ87" s="252">
        <v>99.78315789473686</v>
      </c>
      <c r="BR87" s="252">
        <v>0.62192631578947377</v>
      </c>
      <c r="BS87" s="252">
        <v>0.91333684210526322</v>
      </c>
      <c r="BT87" s="252">
        <v>0.74162105263157907</v>
      </c>
      <c r="BU87" s="252">
        <v>1280.9647368421051</v>
      </c>
      <c r="BV87" s="252">
        <v>20.839473684210525</v>
      </c>
      <c r="BW87" s="252">
        <v>1.0701157894736844</v>
      </c>
      <c r="BX87" s="252">
        <v>1.047078947368421</v>
      </c>
      <c r="BY87" s="252">
        <v>6.5823263157894738</v>
      </c>
      <c r="BZ87" s="252">
        <v>6.0806947368421058</v>
      </c>
      <c r="CA87" s="252">
        <v>5.530426315789474</v>
      </c>
      <c r="CB87" s="255">
        <v>0.65347894736842105</v>
      </c>
      <c r="CC87" s="252">
        <v>1</v>
      </c>
      <c r="CD87" s="101"/>
      <c r="CE87" s="100"/>
      <c r="CF87" s="100"/>
      <c r="CG87" s="100"/>
      <c r="CH87" s="100"/>
      <c r="CI87" s="100"/>
      <c r="CJ87" s="60"/>
      <c r="CK87" s="60"/>
      <c r="CL87" s="20"/>
      <c r="CM87" s="20"/>
      <c r="CN87" s="20"/>
      <c r="CO87" s="100"/>
      <c r="CP87" s="60"/>
      <c r="CQ87" s="6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</row>
    <row r="88" spans="1:168" x14ac:dyDescent="0.2">
      <c r="BQ88" s="182">
        <f>BQ87-BQ86</f>
        <v>0</v>
      </c>
      <c r="BR88" s="182">
        <f t="shared" ref="BR88:CC88" si="4">BR87-BR86</f>
        <v>0</v>
      </c>
      <c r="BS88" s="182">
        <f t="shared" si="4"/>
        <v>0</v>
      </c>
      <c r="BT88" s="182">
        <f t="shared" si="4"/>
        <v>0</v>
      </c>
      <c r="BU88" s="182">
        <f t="shared" si="4"/>
        <v>0</v>
      </c>
      <c r="BV88" s="182">
        <f t="shared" si="4"/>
        <v>0</v>
      </c>
      <c r="BW88" s="182">
        <f t="shared" si="4"/>
        <v>0</v>
      </c>
      <c r="BX88" s="182">
        <f t="shared" si="4"/>
        <v>0</v>
      </c>
      <c r="BY88" s="182">
        <f t="shared" si="4"/>
        <v>0</v>
      </c>
      <c r="BZ88" s="182">
        <f t="shared" si="4"/>
        <v>0</v>
      </c>
      <c r="CA88" s="182">
        <f t="shared" si="4"/>
        <v>0</v>
      </c>
      <c r="CB88" s="255">
        <f t="shared" si="4"/>
        <v>0</v>
      </c>
      <c r="CC88" s="182">
        <f t="shared" si="4"/>
        <v>0</v>
      </c>
      <c r="CL88" s="20"/>
      <c r="CM88" s="20"/>
      <c r="CN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</row>
    <row r="89" spans="1:168" ht="15.75" x14ac:dyDescent="0.25">
      <c r="BL89" s="25"/>
      <c r="BM89" s="247"/>
      <c r="BN89" s="181"/>
      <c r="BO89" s="187"/>
      <c r="BP89" s="181"/>
      <c r="BQ89" s="181"/>
      <c r="BR89" s="181"/>
      <c r="BS89" s="181"/>
      <c r="BT89" s="181"/>
      <c r="BU89" s="181"/>
      <c r="BV89" s="181"/>
      <c r="BW89" s="181"/>
      <c r="BX89" s="181"/>
      <c r="BY89" s="181"/>
      <c r="BZ89" s="181"/>
      <c r="CA89" s="181"/>
      <c r="CB89" s="262"/>
      <c r="CC89" s="181"/>
      <c r="CD89" s="181"/>
      <c r="CE89" s="183"/>
      <c r="CL89" s="20"/>
      <c r="CM89" s="20"/>
      <c r="CN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</row>
    <row r="90" spans="1:168" x14ac:dyDescent="0.2">
      <c r="CL90" s="20"/>
      <c r="CM90" s="20"/>
      <c r="CN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</row>
    <row r="96" spans="1:168" x14ac:dyDescent="0.2">
      <c r="BP96" s="182" t="s">
        <v>73</v>
      </c>
      <c r="BQ96" s="182" t="s">
        <v>74</v>
      </c>
      <c r="BR96" s="182" t="s">
        <v>75</v>
      </c>
      <c r="BS96" s="182" t="s">
        <v>76</v>
      </c>
      <c r="BT96" s="90" t="s">
        <v>77</v>
      </c>
      <c r="BU96" s="182" t="s">
        <v>78</v>
      </c>
      <c r="BV96" s="182" t="s">
        <v>79</v>
      </c>
      <c r="BW96" s="182" t="s">
        <v>80</v>
      </c>
      <c r="BX96" s="182" t="s">
        <v>81</v>
      </c>
      <c r="BY96" s="182" t="s">
        <v>82</v>
      </c>
      <c r="BZ96" s="182" t="s">
        <v>83</v>
      </c>
      <c r="CA96" s="182" t="s">
        <v>85</v>
      </c>
      <c r="CL96" s="20"/>
      <c r="CM96" s="20"/>
      <c r="CN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</row>
    <row r="97" spans="1:168" x14ac:dyDescent="0.2">
      <c r="BO97" s="182" t="s">
        <v>297</v>
      </c>
      <c r="BP97" s="182">
        <v>98.26</v>
      </c>
      <c r="BQ97" s="189">
        <v>0.62490000000000001</v>
      </c>
      <c r="BR97" s="189">
        <v>0.90949999999999998</v>
      </c>
      <c r="BS97" s="189">
        <v>0.73939999999999995</v>
      </c>
      <c r="BT97" s="189">
        <v>1314.36</v>
      </c>
      <c r="BU97" s="189">
        <v>21.7</v>
      </c>
      <c r="BV97" s="189">
        <v>1.0566</v>
      </c>
      <c r="BW97" s="189">
        <v>1.0427999999999999</v>
      </c>
      <c r="BX97" s="189">
        <v>6.5015000000000001</v>
      </c>
      <c r="BY97" s="189">
        <v>5.94</v>
      </c>
      <c r="BZ97" s="189">
        <v>5.5125999999999999</v>
      </c>
      <c r="CA97" s="189">
        <v>0.65017999999999998</v>
      </c>
      <c r="CB97" s="256"/>
      <c r="CC97" s="189"/>
      <c r="CL97" s="20"/>
      <c r="CM97" s="20"/>
      <c r="CN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</row>
    <row r="98" spans="1:168" x14ac:dyDescent="0.2">
      <c r="A98" s="20"/>
      <c r="B98" s="20"/>
      <c r="Q98" s="20"/>
      <c r="BK98" s="20"/>
      <c r="BM98" s="189"/>
      <c r="BN98" s="189"/>
      <c r="BO98" s="182" t="s">
        <v>298</v>
      </c>
      <c r="BP98" s="182">
        <v>98.66</v>
      </c>
      <c r="BQ98" s="189">
        <v>0.62660000000000005</v>
      </c>
      <c r="BR98" s="189">
        <v>0.91190000000000004</v>
      </c>
      <c r="BS98" s="189">
        <v>0.74039999999999995</v>
      </c>
      <c r="BT98" s="189">
        <v>1313.69</v>
      </c>
      <c r="BU98" s="189">
        <v>21.69</v>
      </c>
      <c r="BV98" s="189">
        <v>1.0537000000000001</v>
      </c>
      <c r="BW98" s="189">
        <v>1.0408999999999999</v>
      </c>
      <c r="BX98" s="189">
        <v>6.5030999999999999</v>
      </c>
      <c r="BY98" s="189">
        <v>5.9539</v>
      </c>
      <c r="BZ98" s="189">
        <v>5.5208000000000004</v>
      </c>
      <c r="CA98" s="189">
        <v>0.65285000000000004</v>
      </c>
      <c r="CB98" s="256"/>
      <c r="CC98" s="189"/>
      <c r="CE98" s="189"/>
      <c r="CF98" s="189"/>
      <c r="CG98" s="189"/>
      <c r="CH98" s="189"/>
      <c r="CI98" s="189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</row>
    <row r="99" spans="1:168" x14ac:dyDescent="0.2">
      <c r="A99" s="20"/>
      <c r="B99" s="20"/>
      <c r="Q99" s="20"/>
      <c r="BK99" s="20"/>
      <c r="BM99" s="189"/>
      <c r="BN99" s="189"/>
      <c r="BO99" s="182" t="s">
        <v>299</v>
      </c>
      <c r="BP99" s="182">
        <v>98.23</v>
      </c>
      <c r="BQ99" s="189">
        <v>0.62329999999999997</v>
      </c>
      <c r="BR99" s="189">
        <v>0.91149999999999998</v>
      </c>
      <c r="BS99" s="189">
        <v>0.74119999999999997</v>
      </c>
      <c r="BT99" s="189">
        <v>1311.19</v>
      </c>
      <c r="BU99" s="189">
        <v>21.62</v>
      </c>
      <c r="BV99" s="189">
        <v>1.0535000000000001</v>
      </c>
      <c r="BW99" s="189">
        <v>1.0432999999999999</v>
      </c>
      <c r="BX99" s="189">
        <v>6.516</v>
      </c>
      <c r="BY99" s="189">
        <v>5.97</v>
      </c>
      <c r="BZ99" s="189">
        <v>5.5256999999999996</v>
      </c>
      <c r="CA99" s="189">
        <v>0.65305000000000002</v>
      </c>
      <c r="CB99" s="256"/>
      <c r="CC99" s="189"/>
      <c r="CE99" s="189"/>
      <c r="CF99" s="189"/>
      <c r="CG99" s="189"/>
      <c r="CH99" s="189"/>
      <c r="CI99" s="189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</row>
    <row r="100" spans="1:168" x14ac:dyDescent="0.2">
      <c r="A100" s="20"/>
      <c r="B100" s="20"/>
      <c r="Q100" s="20"/>
      <c r="BK100" s="20"/>
      <c r="BM100" s="189"/>
      <c r="BN100" s="189"/>
      <c r="BO100" s="182" t="s">
        <v>300</v>
      </c>
      <c r="BP100" s="182">
        <v>98.56</v>
      </c>
      <c r="BQ100" s="189">
        <v>0.62090000000000001</v>
      </c>
      <c r="BR100" s="189">
        <v>0.91159999999999997</v>
      </c>
      <c r="BS100" s="189">
        <v>0.74019999999999997</v>
      </c>
      <c r="BT100" s="189">
        <v>1316.54</v>
      </c>
      <c r="BU100" s="189">
        <v>21.9</v>
      </c>
      <c r="BV100" s="189">
        <v>1.0492999999999999</v>
      </c>
      <c r="BW100" s="189">
        <v>1.0435000000000001</v>
      </c>
      <c r="BX100" s="189">
        <v>6.4950999999999999</v>
      </c>
      <c r="BY100" s="189">
        <v>5.9645999999999999</v>
      </c>
      <c r="BZ100" s="189">
        <v>5.5218999999999996</v>
      </c>
      <c r="CA100" s="189">
        <v>0.65273999999999999</v>
      </c>
      <c r="CB100" s="256"/>
      <c r="CC100" s="189"/>
      <c r="CE100" s="189"/>
      <c r="CF100" s="189"/>
      <c r="CG100" s="189"/>
      <c r="CH100" s="189"/>
      <c r="CI100" s="189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</row>
    <row r="101" spans="1:168" x14ac:dyDescent="0.2">
      <c r="A101" s="20"/>
      <c r="B101" s="20"/>
      <c r="Q101" s="20"/>
      <c r="BK101" s="20"/>
      <c r="BM101" s="189"/>
      <c r="BN101" s="189"/>
      <c r="BO101" s="182" t="s">
        <v>301</v>
      </c>
      <c r="BP101" s="182">
        <v>98.67</v>
      </c>
      <c r="BQ101" s="189">
        <v>0.62190000000000001</v>
      </c>
      <c r="BR101" s="189">
        <v>0.91210000000000002</v>
      </c>
      <c r="BS101" s="189">
        <v>0.73980000000000001</v>
      </c>
      <c r="BT101" s="189">
        <v>1315.71</v>
      </c>
      <c r="BU101" s="189">
        <v>21.76</v>
      </c>
      <c r="BV101" s="189">
        <v>1.0539000000000001</v>
      </c>
      <c r="BW101" s="189">
        <v>1.0408999999999999</v>
      </c>
      <c r="BX101" s="189">
        <v>6.4664999999999999</v>
      </c>
      <c r="BY101" s="189">
        <v>5.9711999999999996</v>
      </c>
      <c r="BZ101" s="189">
        <v>5.5166000000000004</v>
      </c>
      <c r="CA101" s="189">
        <v>0.65244999999999997</v>
      </c>
      <c r="CB101" s="256"/>
      <c r="CC101" s="189"/>
      <c r="CE101" s="189"/>
      <c r="CF101" s="189"/>
      <c r="CG101" s="189"/>
      <c r="CH101" s="189"/>
      <c r="CI101" s="189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</row>
    <row r="102" spans="1:168" x14ac:dyDescent="0.2">
      <c r="A102" s="20"/>
      <c r="B102" s="20"/>
      <c r="Q102" s="20"/>
      <c r="BK102" s="20"/>
      <c r="BM102" s="189"/>
      <c r="BN102" s="189"/>
      <c r="BO102" s="182" t="s">
        <v>302</v>
      </c>
      <c r="BP102" s="182">
        <v>98.16</v>
      </c>
      <c r="BQ102" s="189">
        <v>0.622</v>
      </c>
      <c r="BR102" s="189">
        <v>0.91590000000000005</v>
      </c>
      <c r="BS102" s="189">
        <v>0.745</v>
      </c>
      <c r="BT102" s="189">
        <v>1309.21</v>
      </c>
      <c r="BU102" s="189">
        <v>21.66</v>
      </c>
      <c r="BV102" s="189">
        <v>1.0583</v>
      </c>
      <c r="BW102" s="189">
        <v>1.0463</v>
      </c>
      <c r="BX102" s="189">
        <v>6.5789999999999997</v>
      </c>
      <c r="BY102" s="189">
        <v>6.0869</v>
      </c>
      <c r="BZ102" s="189">
        <v>5.5545</v>
      </c>
      <c r="CA102" s="189">
        <v>0.65256999999999998</v>
      </c>
      <c r="CB102" s="256"/>
      <c r="CC102" s="189"/>
      <c r="CE102" s="189"/>
      <c r="CF102" s="189"/>
      <c r="CG102" s="189"/>
      <c r="CH102" s="189"/>
      <c r="CI102" s="189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</row>
    <row r="103" spans="1:168" x14ac:dyDescent="0.2">
      <c r="A103" s="20"/>
      <c r="B103" s="20"/>
      <c r="Q103" s="20"/>
      <c r="BK103" s="20"/>
      <c r="BM103" s="189"/>
      <c r="BN103" s="189"/>
      <c r="BO103" s="182" t="s">
        <v>303</v>
      </c>
      <c r="BP103" s="182">
        <v>99.12</v>
      </c>
      <c r="BQ103" s="189">
        <v>0.62460000000000004</v>
      </c>
      <c r="BR103" s="189">
        <v>0.92</v>
      </c>
      <c r="BS103" s="189">
        <v>0.74650000000000005</v>
      </c>
      <c r="BT103" s="189">
        <v>1284.76</v>
      </c>
      <c r="BU103" s="189">
        <v>21.38</v>
      </c>
      <c r="BV103" s="189">
        <v>1.0672999999999999</v>
      </c>
      <c r="BW103" s="189">
        <v>1.0467</v>
      </c>
      <c r="BX103" s="189">
        <v>6.5818000000000003</v>
      </c>
      <c r="BY103" s="189">
        <v>6.1407999999999996</v>
      </c>
      <c r="BZ103" s="189">
        <v>5.5671999999999997</v>
      </c>
      <c r="CA103" s="189">
        <v>0.65388000000000002</v>
      </c>
      <c r="CB103" s="256"/>
      <c r="CC103" s="189"/>
      <c r="CE103" s="189"/>
      <c r="CF103" s="189"/>
      <c r="CG103" s="189"/>
      <c r="CH103" s="189"/>
      <c r="CI103" s="189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</row>
    <row r="104" spans="1:168" x14ac:dyDescent="0.2">
      <c r="A104" s="20"/>
      <c r="B104" s="20"/>
      <c r="Q104" s="20"/>
      <c r="BK104" s="20"/>
      <c r="BM104" s="189"/>
      <c r="BN104" s="189"/>
      <c r="BO104" s="182" t="s">
        <v>304</v>
      </c>
      <c r="BP104" s="182">
        <v>99.72</v>
      </c>
      <c r="BQ104" s="189">
        <v>0.62980000000000003</v>
      </c>
      <c r="BR104" s="189">
        <v>0.91969999999999996</v>
      </c>
      <c r="BS104" s="189">
        <v>0.74629999999999996</v>
      </c>
      <c r="BT104" s="189">
        <v>1280.5999999999999</v>
      </c>
      <c r="BU104" s="189">
        <v>21.14</v>
      </c>
      <c r="BV104" s="189">
        <v>1.0728</v>
      </c>
      <c r="BW104" s="189">
        <v>1.0487</v>
      </c>
      <c r="BX104" s="189">
        <v>6.6471</v>
      </c>
      <c r="BY104" s="189">
        <v>6.1989999999999998</v>
      </c>
      <c r="BZ104" s="189">
        <v>5.5654000000000003</v>
      </c>
      <c r="CA104" s="189">
        <v>0.6552</v>
      </c>
      <c r="CB104" s="256"/>
      <c r="CC104" s="189"/>
      <c r="CE104" s="189"/>
      <c r="CF104" s="189"/>
      <c r="CG104" s="189"/>
      <c r="CH104" s="189"/>
      <c r="CI104" s="189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</row>
    <row r="105" spans="1:168" x14ac:dyDescent="0.2">
      <c r="A105" s="20"/>
      <c r="B105" s="20"/>
      <c r="Q105" s="20"/>
      <c r="BK105" s="20"/>
      <c r="BM105" s="189"/>
      <c r="BN105" s="189"/>
      <c r="BO105" s="182" t="s">
        <v>305</v>
      </c>
      <c r="BP105" s="182">
        <v>99.52</v>
      </c>
      <c r="BQ105" s="189">
        <v>0.62560000000000004</v>
      </c>
      <c r="BR105" s="189">
        <v>0.91830000000000001</v>
      </c>
      <c r="BS105" s="189">
        <v>0.74539999999999995</v>
      </c>
      <c r="BT105" s="189">
        <v>1276.3</v>
      </c>
      <c r="BU105" s="189">
        <v>20.81</v>
      </c>
      <c r="BV105" s="189">
        <v>1.0728</v>
      </c>
      <c r="BW105" s="189">
        <v>1.0488</v>
      </c>
      <c r="BX105" s="189">
        <v>6.6851000000000003</v>
      </c>
      <c r="BY105" s="189">
        <v>6.2012</v>
      </c>
      <c r="BZ105" s="189">
        <v>5.5610999999999997</v>
      </c>
      <c r="CA105" s="189">
        <v>0.65627000000000002</v>
      </c>
      <c r="CB105" s="256"/>
      <c r="CC105" s="189"/>
      <c r="CE105" s="189"/>
      <c r="CF105" s="189"/>
      <c r="CG105" s="189"/>
      <c r="CH105" s="189"/>
      <c r="CI105" s="189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</row>
    <row r="106" spans="1:168" x14ac:dyDescent="0.2">
      <c r="A106" s="20"/>
      <c r="B106" s="20"/>
      <c r="Q106" s="20"/>
      <c r="BK106" s="20"/>
      <c r="BM106" s="189"/>
      <c r="BN106" s="189"/>
      <c r="BO106" s="182" t="s">
        <v>306</v>
      </c>
      <c r="BP106" s="182">
        <v>99.84</v>
      </c>
      <c r="BQ106" s="189">
        <v>0.62460000000000004</v>
      </c>
      <c r="BR106" s="189">
        <v>0.91749999999999998</v>
      </c>
      <c r="BS106" s="189">
        <v>0.74450000000000005</v>
      </c>
      <c r="BT106" s="189">
        <v>1283</v>
      </c>
      <c r="BU106" s="189">
        <v>20.73</v>
      </c>
      <c r="BV106" s="189">
        <v>1.0760000000000001</v>
      </c>
      <c r="BW106" s="189">
        <v>1.0478000000000001</v>
      </c>
      <c r="BX106" s="189">
        <v>6.6788999999999996</v>
      </c>
      <c r="BY106" s="189">
        <v>6.1997999999999998</v>
      </c>
      <c r="BZ106" s="189">
        <v>5.5510999999999999</v>
      </c>
      <c r="CA106" s="189">
        <v>0.65515000000000001</v>
      </c>
      <c r="CB106" s="256"/>
      <c r="CC106" s="189"/>
      <c r="CE106" s="189"/>
      <c r="CF106" s="189"/>
      <c r="CG106" s="189"/>
      <c r="CH106" s="189"/>
      <c r="CI106" s="189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</row>
    <row r="107" spans="1:168" x14ac:dyDescent="0.2">
      <c r="A107" s="20"/>
      <c r="B107" s="20"/>
      <c r="Q107" s="20"/>
      <c r="BK107" s="20"/>
      <c r="BM107" s="189"/>
      <c r="BN107" s="189"/>
      <c r="BO107" s="182" t="s">
        <v>307</v>
      </c>
      <c r="BP107" s="182">
        <v>100.37</v>
      </c>
      <c r="BQ107" s="189">
        <v>0.62219999999999998</v>
      </c>
      <c r="BR107" s="189">
        <v>0.91839999999999999</v>
      </c>
      <c r="BS107" s="189">
        <v>0.74390000000000001</v>
      </c>
      <c r="BT107" s="189">
        <v>1282.01</v>
      </c>
      <c r="BU107" s="189">
        <v>20.62</v>
      </c>
      <c r="BV107" s="189">
        <v>1.0731999999999999</v>
      </c>
      <c r="BW107" s="189">
        <v>1.0472999999999999</v>
      </c>
      <c r="BX107" s="189">
        <v>6.6508000000000003</v>
      </c>
      <c r="BY107" s="189">
        <v>6.1486999999999998</v>
      </c>
      <c r="BZ107" s="189">
        <v>5.5473999999999997</v>
      </c>
      <c r="CA107" s="189">
        <v>0.65485000000000004</v>
      </c>
      <c r="CB107" s="256"/>
      <c r="CC107" s="189"/>
      <c r="CE107" s="189"/>
      <c r="CF107" s="189"/>
      <c r="CG107" s="189"/>
      <c r="CH107" s="189"/>
      <c r="CI107" s="189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</row>
    <row r="108" spans="1:168" x14ac:dyDescent="0.2">
      <c r="A108" s="20"/>
      <c r="B108" s="20"/>
      <c r="Q108" s="20"/>
      <c r="BK108" s="20"/>
      <c r="BM108" s="189"/>
      <c r="BN108" s="189"/>
      <c r="BO108" s="182" t="s">
        <v>308</v>
      </c>
      <c r="BP108" s="182">
        <v>99.96</v>
      </c>
      <c r="BQ108" s="182">
        <v>0.62080000000000002</v>
      </c>
      <c r="BR108" s="182">
        <v>0.91279999999999994</v>
      </c>
      <c r="BS108" s="182">
        <v>0.74019999999999997</v>
      </c>
      <c r="BT108" s="90">
        <v>1283.6600000000001</v>
      </c>
      <c r="BU108" s="182">
        <v>20.6</v>
      </c>
      <c r="BV108" s="182">
        <v>1.0636000000000001</v>
      </c>
      <c r="BW108" s="182">
        <v>1.0419</v>
      </c>
      <c r="BX108" s="182">
        <v>6.6147</v>
      </c>
      <c r="BY108" s="182">
        <v>6.1131000000000002</v>
      </c>
      <c r="BZ108" s="182">
        <v>5.5206999999999997</v>
      </c>
      <c r="CA108" s="182">
        <v>0.65449999999999997</v>
      </c>
      <c r="CE108" s="189"/>
      <c r="CF108" s="189"/>
      <c r="CG108" s="189"/>
      <c r="CH108" s="189"/>
      <c r="CI108" s="189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</row>
    <row r="109" spans="1:168" x14ac:dyDescent="0.2">
      <c r="A109" s="20"/>
      <c r="B109" s="20"/>
      <c r="Q109" s="20"/>
      <c r="BK109" s="20"/>
      <c r="BM109" s="189"/>
      <c r="BN109" s="189"/>
      <c r="BO109" s="182" t="s">
        <v>309</v>
      </c>
      <c r="BP109" s="182">
        <v>99.81</v>
      </c>
      <c r="BQ109" s="189">
        <v>0.62129999999999996</v>
      </c>
      <c r="BR109" s="189">
        <v>0.91300000000000003</v>
      </c>
      <c r="BS109" s="189">
        <v>0.74050000000000005</v>
      </c>
      <c r="BT109" s="189">
        <v>1272.3900000000001</v>
      </c>
      <c r="BU109" s="189">
        <v>20.329999999999998</v>
      </c>
      <c r="BV109" s="189">
        <v>1.0621</v>
      </c>
      <c r="BW109" s="189">
        <v>1.0444</v>
      </c>
      <c r="BX109" s="189">
        <v>6.6214000000000004</v>
      </c>
      <c r="BY109" s="189">
        <v>6.0885999999999996</v>
      </c>
      <c r="BZ109" s="189">
        <v>5.5218999999999996</v>
      </c>
      <c r="CA109" s="189">
        <v>0.65317999999999998</v>
      </c>
      <c r="CB109" s="256"/>
      <c r="CC109" s="189"/>
      <c r="CE109" s="189"/>
      <c r="CF109" s="189"/>
      <c r="CG109" s="189"/>
      <c r="CH109" s="189"/>
      <c r="CI109" s="189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</row>
    <row r="110" spans="1:168" x14ac:dyDescent="0.2">
      <c r="A110" s="20"/>
      <c r="B110" s="20"/>
      <c r="Q110" s="20"/>
      <c r="BK110" s="20"/>
      <c r="BM110" s="189"/>
      <c r="BN110" s="189"/>
      <c r="BO110" s="182" t="s">
        <v>310</v>
      </c>
      <c r="BP110" s="182">
        <v>99.96</v>
      </c>
      <c r="BQ110" s="189">
        <v>0.61929999999999996</v>
      </c>
      <c r="BR110" s="189">
        <v>0.90990000000000004</v>
      </c>
      <c r="BS110" s="189">
        <v>0.73899999999999999</v>
      </c>
      <c r="BT110" s="189">
        <v>1271.29</v>
      </c>
      <c r="BU110" s="189">
        <v>20.329999999999998</v>
      </c>
      <c r="BV110" s="189">
        <v>1.0634999999999999</v>
      </c>
      <c r="BW110" s="189">
        <v>1.0454000000000001</v>
      </c>
      <c r="BX110" s="189">
        <v>6.6039000000000003</v>
      </c>
      <c r="BY110" s="189">
        <v>6.0831999999999997</v>
      </c>
      <c r="BZ110" s="189">
        <v>5.5113000000000003</v>
      </c>
      <c r="CA110" s="189">
        <v>0.65344000000000002</v>
      </c>
      <c r="CB110" s="256"/>
      <c r="CC110" s="189"/>
      <c r="CE110" s="189"/>
      <c r="CF110" s="189"/>
      <c r="CG110" s="189"/>
      <c r="CH110" s="189"/>
      <c r="CI110" s="189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</row>
    <row r="111" spans="1:168" x14ac:dyDescent="0.2">
      <c r="A111" s="20"/>
      <c r="B111" s="20"/>
      <c r="Q111" s="20"/>
      <c r="BK111" s="20"/>
      <c r="BM111" s="189"/>
      <c r="BN111" s="189"/>
      <c r="BO111" s="182" t="s">
        <v>311</v>
      </c>
      <c r="BP111" s="182">
        <v>100.89</v>
      </c>
      <c r="BQ111" s="189">
        <v>0.62150000000000005</v>
      </c>
      <c r="BR111" s="189">
        <v>0.91690000000000005</v>
      </c>
      <c r="BS111" s="189">
        <v>0.74429999999999996</v>
      </c>
      <c r="BT111" s="189">
        <v>1247.55</v>
      </c>
      <c r="BU111" s="189">
        <v>19.940000000000001</v>
      </c>
      <c r="BV111" s="189">
        <v>1.0798000000000001</v>
      </c>
      <c r="BW111" s="189">
        <v>1.046</v>
      </c>
      <c r="BX111" s="189">
        <v>6.6456999999999997</v>
      </c>
      <c r="BY111" s="189">
        <v>6.1116999999999999</v>
      </c>
      <c r="BZ111" s="189">
        <v>5.5507999999999997</v>
      </c>
      <c r="CA111" s="189">
        <v>0.65254000000000001</v>
      </c>
      <c r="CB111" s="256"/>
      <c r="CC111" s="189"/>
      <c r="CE111" s="189"/>
      <c r="CF111" s="189"/>
      <c r="CG111" s="189"/>
      <c r="CH111" s="189"/>
      <c r="CI111" s="189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</row>
    <row r="112" spans="1:168" x14ac:dyDescent="0.2">
      <c r="A112" s="20"/>
      <c r="B112" s="20"/>
      <c r="Q112" s="20"/>
      <c r="BK112" s="20"/>
      <c r="BM112" s="189"/>
      <c r="BN112" s="189"/>
      <c r="BO112" s="182" t="s">
        <v>312</v>
      </c>
      <c r="BP112" s="182">
        <v>101.25</v>
      </c>
      <c r="BQ112" s="189">
        <v>0.61760000000000004</v>
      </c>
      <c r="BR112" s="189">
        <v>0.91039999999999999</v>
      </c>
      <c r="BS112" s="189">
        <v>0.74009999999999998</v>
      </c>
      <c r="BT112" s="189">
        <v>1242.51</v>
      </c>
      <c r="BU112" s="189">
        <v>19.899999999999999</v>
      </c>
      <c r="BV112" s="189">
        <v>1.0922000000000001</v>
      </c>
      <c r="BW112" s="189">
        <v>1.0561</v>
      </c>
      <c r="BX112" s="189">
        <v>6.5795000000000003</v>
      </c>
      <c r="BY112" s="189">
        <v>6.0727000000000002</v>
      </c>
      <c r="BZ112" s="189">
        <v>5.5198</v>
      </c>
      <c r="CA112" s="189">
        <v>0.65415000000000001</v>
      </c>
      <c r="CB112" s="256"/>
      <c r="CC112" s="189"/>
      <c r="CE112" s="189"/>
      <c r="CF112" s="189"/>
      <c r="CG112" s="189"/>
      <c r="CH112" s="189"/>
      <c r="CI112" s="189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</row>
    <row r="113" spans="1:168" x14ac:dyDescent="0.2">
      <c r="A113" s="20"/>
      <c r="B113" s="20"/>
      <c r="Q113" s="20"/>
      <c r="BK113" s="20"/>
      <c r="BM113" s="189"/>
      <c r="BN113" s="189"/>
      <c r="BO113" s="182" t="s">
        <v>313</v>
      </c>
      <c r="BP113" s="182">
        <v>101.71</v>
      </c>
      <c r="BQ113" s="189">
        <v>0.61750000000000005</v>
      </c>
      <c r="BR113" s="189">
        <v>0.91020000000000001</v>
      </c>
      <c r="BS113" s="189">
        <v>0.74019999999999997</v>
      </c>
      <c r="BT113" s="189">
        <v>1231.5999999999999</v>
      </c>
      <c r="BU113" s="189">
        <v>19.75</v>
      </c>
      <c r="BV113" s="189">
        <v>1.0928</v>
      </c>
      <c r="BW113" s="189">
        <v>1.0559000000000001</v>
      </c>
      <c r="BX113" s="189">
        <v>6.5789999999999997</v>
      </c>
      <c r="BY113" s="189">
        <v>6.1085000000000003</v>
      </c>
      <c r="BZ113" s="189">
        <v>5.5183999999999997</v>
      </c>
      <c r="CA113" s="189">
        <v>0.65317999999999998</v>
      </c>
      <c r="CB113" s="256"/>
      <c r="CC113" s="189"/>
      <c r="CE113" s="189"/>
      <c r="CF113" s="189"/>
      <c r="CG113" s="189"/>
      <c r="CH113" s="189"/>
      <c r="CI113" s="189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</row>
    <row r="114" spans="1:168" x14ac:dyDescent="0.2">
      <c r="A114" s="20"/>
      <c r="B114" s="20"/>
      <c r="Q114" s="20"/>
      <c r="BK114" s="20"/>
      <c r="BM114" s="189"/>
      <c r="BN114" s="189"/>
      <c r="BO114" s="182" t="s">
        <v>314</v>
      </c>
      <c r="BQ114" s="189"/>
      <c r="BR114" s="189"/>
      <c r="BS114" s="189"/>
      <c r="BT114" s="189"/>
      <c r="BU114" s="189"/>
      <c r="BV114" s="189"/>
      <c r="BW114" s="189"/>
      <c r="BX114" s="189"/>
      <c r="BY114" s="189"/>
      <c r="BZ114" s="189"/>
      <c r="CA114" s="189"/>
      <c r="CB114" s="256"/>
      <c r="CC114" s="189"/>
      <c r="CE114" s="189"/>
      <c r="CF114" s="189"/>
      <c r="CG114" s="189"/>
      <c r="CH114" s="189"/>
      <c r="CI114" s="189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</row>
    <row r="115" spans="1:168" x14ac:dyDescent="0.2">
      <c r="A115" s="20"/>
      <c r="B115" s="20"/>
      <c r="Q115" s="20"/>
      <c r="BK115" s="20"/>
      <c r="BM115" s="189"/>
      <c r="BN115" s="189"/>
      <c r="BO115" s="182" t="s">
        <v>315</v>
      </c>
      <c r="BQ115" s="189"/>
      <c r="BR115" s="189"/>
      <c r="BS115" s="189"/>
      <c r="BT115" s="189"/>
      <c r="BU115" s="189"/>
      <c r="BV115" s="189"/>
      <c r="BW115" s="189"/>
      <c r="BX115" s="189"/>
      <c r="BY115" s="189"/>
      <c r="BZ115" s="189"/>
      <c r="CA115" s="189"/>
      <c r="CB115" s="256"/>
      <c r="CC115" s="189"/>
      <c r="CE115" s="189"/>
      <c r="CF115" s="189"/>
      <c r="CG115" s="189"/>
      <c r="CH115" s="189"/>
      <c r="CI115" s="189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</row>
    <row r="116" spans="1:168" x14ac:dyDescent="0.2">
      <c r="A116" s="20"/>
      <c r="B116" s="20"/>
      <c r="Q116" s="20"/>
      <c r="BK116" s="20"/>
      <c r="BM116" s="189"/>
      <c r="BN116" s="189"/>
      <c r="BQ116" s="189"/>
      <c r="BR116" s="189"/>
      <c r="BS116" s="189"/>
      <c r="BT116" s="189"/>
      <c r="BU116" s="189"/>
      <c r="BV116" s="189"/>
      <c r="BW116" s="189"/>
      <c r="BX116" s="189"/>
      <c r="BY116" s="189"/>
      <c r="BZ116" s="189"/>
      <c r="CA116" s="189"/>
      <c r="CB116" s="256"/>
      <c r="CC116" s="189"/>
      <c r="CE116" s="189"/>
      <c r="CF116" s="189"/>
      <c r="CG116" s="189"/>
      <c r="CH116" s="189"/>
      <c r="CI116" s="189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</row>
    <row r="117" spans="1:168" x14ac:dyDescent="0.2">
      <c r="A117" s="20"/>
      <c r="B117" s="20"/>
      <c r="Q117" s="20"/>
      <c r="BK117" s="20"/>
      <c r="BM117" s="189"/>
      <c r="BN117" s="189"/>
      <c r="BQ117" s="189"/>
      <c r="BR117" s="189"/>
      <c r="BS117" s="189"/>
      <c r="BT117" s="189"/>
      <c r="BU117" s="189"/>
      <c r="BV117" s="189"/>
      <c r="BW117" s="189"/>
      <c r="BX117" s="189"/>
      <c r="BY117" s="189"/>
      <c r="BZ117" s="189"/>
      <c r="CA117" s="189"/>
      <c r="CB117" s="256"/>
      <c r="CC117" s="189"/>
      <c r="CE117" s="189"/>
      <c r="CF117" s="189"/>
      <c r="CG117" s="189"/>
      <c r="CH117" s="189"/>
      <c r="CI117" s="189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</row>
    <row r="118" spans="1:168" x14ac:dyDescent="0.2">
      <c r="A118" s="20"/>
      <c r="B118" s="20"/>
      <c r="Q118" s="20"/>
      <c r="BK118" s="20"/>
      <c r="BM118" s="189"/>
      <c r="BN118" s="189"/>
      <c r="BQ118" s="189"/>
      <c r="BR118" s="189"/>
      <c r="BS118" s="189"/>
      <c r="BT118" s="189"/>
      <c r="BU118" s="189"/>
      <c r="BV118" s="189"/>
      <c r="BW118" s="189"/>
      <c r="BX118" s="189"/>
      <c r="BY118" s="189"/>
      <c r="BZ118" s="189"/>
      <c r="CA118" s="189"/>
      <c r="CB118" s="256"/>
      <c r="CC118" s="189"/>
      <c r="CE118" s="189"/>
      <c r="CF118" s="189"/>
      <c r="CG118" s="189"/>
      <c r="CH118" s="189"/>
      <c r="CI118" s="189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</row>
    <row r="119" spans="1:168" x14ac:dyDescent="0.2">
      <c r="A119" s="20"/>
      <c r="B119" s="20"/>
      <c r="Q119" s="20"/>
      <c r="BK119" s="20"/>
      <c r="BM119" s="189"/>
      <c r="BN119" s="189"/>
      <c r="BQ119" s="189"/>
      <c r="BR119" s="189"/>
      <c r="BS119" s="189"/>
      <c r="BT119" s="189"/>
      <c r="BU119" s="189"/>
      <c r="BV119" s="189"/>
      <c r="BW119" s="189"/>
      <c r="BX119" s="189"/>
      <c r="BY119" s="189"/>
      <c r="BZ119" s="189"/>
      <c r="CA119" s="189"/>
      <c r="CB119" s="256"/>
      <c r="CC119" s="189"/>
      <c r="CE119" s="189"/>
      <c r="CF119" s="189"/>
      <c r="CG119" s="189"/>
      <c r="CH119" s="189"/>
      <c r="CI119" s="189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</row>
    <row r="120" spans="1:168" x14ac:dyDescent="0.2">
      <c r="A120" s="20"/>
      <c r="B120" s="20"/>
      <c r="Q120" s="20"/>
      <c r="BK120" s="20"/>
      <c r="BM120" s="189"/>
      <c r="BN120" s="189"/>
      <c r="BP120" s="182" t="s">
        <v>131</v>
      </c>
      <c r="BQ120" s="182" t="s">
        <v>73</v>
      </c>
      <c r="BR120" s="182" t="s">
        <v>74</v>
      </c>
      <c r="BS120" s="182" t="s">
        <v>75</v>
      </c>
      <c r="BT120" s="182" t="s">
        <v>76</v>
      </c>
      <c r="BU120" s="182" t="s">
        <v>77</v>
      </c>
      <c r="BV120" s="182" t="s">
        <v>78</v>
      </c>
      <c r="BW120" s="182" t="s">
        <v>79</v>
      </c>
      <c r="BX120" s="182" t="s">
        <v>80</v>
      </c>
      <c r="BY120" s="182" t="s">
        <v>81</v>
      </c>
      <c r="BZ120" s="182" t="s">
        <v>82</v>
      </c>
      <c r="CA120" s="182" t="s">
        <v>83</v>
      </c>
      <c r="CB120" s="255" t="s">
        <v>84</v>
      </c>
      <c r="CC120" s="182" t="s">
        <v>85</v>
      </c>
      <c r="CD120" s="182" t="s">
        <v>131</v>
      </c>
      <c r="CE120" s="189"/>
      <c r="CF120" s="189"/>
      <c r="CG120" s="189"/>
      <c r="CH120" s="189"/>
      <c r="CI120" s="189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</row>
    <row r="121" spans="1:168" x14ac:dyDescent="0.2">
      <c r="A121" s="20"/>
      <c r="B121" s="20"/>
      <c r="Q121" s="20"/>
      <c r="BK121" s="20"/>
      <c r="BM121" s="189"/>
      <c r="BN121" s="189"/>
      <c r="BO121" s="182" t="s">
        <v>297</v>
      </c>
      <c r="BQ121" s="182">
        <v>105.28</v>
      </c>
      <c r="BR121" s="182">
        <v>165.54</v>
      </c>
      <c r="BS121" s="182">
        <v>113.74</v>
      </c>
      <c r="BT121" s="182">
        <v>140.05000000000001</v>
      </c>
      <c r="BU121" s="182">
        <v>135968.07999999999</v>
      </c>
      <c r="BV121" s="182">
        <v>2244.8200000000002</v>
      </c>
      <c r="BW121" s="182">
        <v>97.9</v>
      </c>
      <c r="BX121" s="182">
        <v>99.2</v>
      </c>
      <c r="BY121" s="182">
        <v>15.91</v>
      </c>
      <c r="BZ121" s="182">
        <v>17.420000000000002</v>
      </c>
      <c r="CA121" s="182">
        <v>18.77</v>
      </c>
      <c r="CB121" s="255">
        <v>103.45</v>
      </c>
      <c r="CC121" s="182">
        <v>159.11000000000001</v>
      </c>
      <c r="CE121" s="189"/>
      <c r="CF121" s="189"/>
      <c r="CG121" s="189"/>
      <c r="CH121" s="189"/>
      <c r="CI121" s="189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</row>
    <row r="122" spans="1:168" x14ac:dyDescent="0.2">
      <c r="A122" s="20"/>
      <c r="B122" s="20"/>
      <c r="Q122" s="20"/>
      <c r="BK122" s="20"/>
      <c r="BM122" s="189"/>
      <c r="BN122" s="189"/>
      <c r="BO122" s="182" t="s">
        <v>298</v>
      </c>
      <c r="BQ122" s="182">
        <v>105.08</v>
      </c>
      <c r="BR122" s="182">
        <v>165.46</v>
      </c>
      <c r="BS122" s="182">
        <v>113.69</v>
      </c>
      <c r="BT122" s="182">
        <v>140.03</v>
      </c>
      <c r="BU122" s="182">
        <v>136194.35</v>
      </c>
      <c r="BV122" s="182">
        <v>2248.67</v>
      </c>
      <c r="BW122" s="182">
        <v>98.39</v>
      </c>
      <c r="BX122" s="182">
        <v>99.6</v>
      </c>
      <c r="BY122" s="182">
        <v>15.94</v>
      </c>
      <c r="BZ122" s="182">
        <v>17.41</v>
      </c>
      <c r="CA122" s="182">
        <v>18.78</v>
      </c>
      <c r="CB122" s="255">
        <v>103.67</v>
      </c>
      <c r="CC122" s="182">
        <v>158.80000000000001</v>
      </c>
      <c r="CE122" s="189"/>
      <c r="CF122" s="189"/>
      <c r="CG122" s="189"/>
      <c r="CH122" s="189"/>
      <c r="CI122" s="189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</row>
    <row r="123" spans="1:168" x14ac:dyDescent="0.2">
      <c r="A123" s="20"/>
      <c r="B123" s="20"/>
      <c r="Q123" s="20"/>
      <c r="BK123" s="20"/>
      <c r="BM123" s="189"/>
      <c r="BN123" s="189"/>
      <c r="BO123" s="182" t="s">
        <v>299</v>
      </c>
      <c r="BQ123" s="182">
        <v>105.65</v>
      </c>
      <c r="BR123" s="182">
        <v>166.49</v>
      </c>
      <c r="BS123" s="182">
        <v>113.85</v>
      </c>
      <c r="BT123" s="182">
        <v>140.02000000000001</v>
      </c>
      <c r="BU123" s="182">
        <v>136071.20000000001</v>
      </c>
      <c r="BV123" s="182">
        <v>2243.66</v>
      </c>
      <c r="BW123" s="182">
        <v>98.51</v>
      </c>
      <c r="BX123" s="182">
        <v>99.47</v>
      </c>
      <c r="BY123" s="182">
        <v>15.93</v>
      </c>
      <c r="BZ123" s="182">
        <v>17.38</v>
      </c>
      <c r="CA123" s="182">
        <v>18.78</v>
      </c>
      <c r="CB123" s="255">
        <v>103.78</v>
      </c>
      <c r="CC123" s="182">
        <v>158.91</v>
      </c>
      <c r="CE123" s="189"/>
      <c r="CF123" s="189"/>
      <c r="CG123" s="189"/>
      <c r="CH123" s="189"/>
      <c r="CI123" s="189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</row>
    <row r="124" spans="1:168" x14ac:dyDescent="0.2">
      <c r="A124" s="20"/>
      <c r="B124" s="20"/>
      <c r="Q124" s="20"/>
      <c r="BK124" s="20"/>
      <c r="BM124" s="189"/>
      <c r="BN124" s="189"/>
      <c r="BO124" s="182" t="s">
        <v>300</v>
      </c>
      <c r="BQ124" s="182">
        <v>105.21</v>
      </c>
      <c r="BR124" s="182">
        <v>167.01</v>
      </c>
      <c r="BS124" s="182">
        <v>113.75</v>
      </c>
      <c r="BT124" s="182">
        <v>140.02000000000001</v>
      </c>
      <c r="BU124" s="182">
        <v>136522.73000000001</v>
      </c>
      <c r="BV124" s="182">
        <v>2270.9899999999998</v>
      </c>
      <c r="BW124" s="182">
        <v>98.82</v>
      </c>
      <c r="BX124" s="182">
        <v>99.38</v>
      </c>
      <c r="BY124" s="182">
        <v>15.97</v>
      </c>
      <c r="BZ124" s="182">
        <v>17.39</v>
      </c>
      <c r="CA124" s="182">
        <v>18.78</v>
      </c>
      <c r="CB124" s="255">
        <v>103.7</v>
      </c>
      <c r="CC124" s="182">
        <v>158.87</v>
      </c>
      <c r="CE124" s="189"/>
      <c r="CF124" s="189"/>
      <c r="CG124" s="189"/>
      <c r="CH124" s="189"/>
      <c r="CI124" s="189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</row>
    <row r="125" spans="1:168" x14ac:dyDescent="0.2">
      <c r="A125" s="20"/>
      <c r="B125" s="20"/>
      <c r="Q125" s="20"/>
      <c r="BK125" s="20"/>
      <c r="BM125" s="189"/>
      <c r="BN125" s="189"/>
      <c r="BO125" s="182" t="s">
        <v>301</v>
      </c>
      <c r="BQ125" s="182">
        <v>104.98</v>
      </c>
      <c r="BR125" s="182">
        <v>166.55</v>
      </c>
      <c r="BS125" s="182">
        <v>113.56</v>
      </c>
      <c r="BT125" s="182">
        <v>140.01</v>
      </c>
      <c r="BU125" s="182">
        <v>136283.71</v>
      </c>
      <c r="BV125" s="182">
        <v>2253.94</v>
      </c>
      <c r="BW125" s="182">
        <v>98.29</v>
      </c>
      <c r="BX125" s="182">
        <v>99.51</v>
      </c>
      <c r="BY125" s="182">
        <v>16.02</v>
      </c>
      <c r="BZ125" s="182">
        <v>17.350000000000001</v>
      </c>
      <c r="CA125" s="182">
        <v>18.78</v>
      </c>
      <c r="CB125" s="255">
        <v>103.58</v>
      </c>
      <c r="CC125" s="182">
        <v>158.76</v>
      </c>
      <c r="CE125" s="189"/>
      <c r="CF125" s="189"/>
      <c r="CG125" s="189"/>
      <c r="CH125" s="189"/>
      <c r="CI125" s="189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</row>
    <row r="126" spans="1:168" x14ac:dyDescent="0.2">
      <c r="A126" s="20"/>
      <c r="B126" s="20"/>
      <c r="Q126" s="20"/>
      <c r="BK126" s="20"/>
      <c r="BM126" s="189"/>
      <c r="BN126" s="189"/>
      <c r="BO126" s="182" t="s">
        <v>302</v>
      </c>
      <c r="BQ126" s="182">
        <v>106.17</v>
      </c>
      <c r="BR126" s="182">
        <v>167.56</v>
      </c>
      <c r="BS126" s="182">
        <v>113.79</v>
      </c>
      <c r="BT126" s="182">
        <v>139.88999999999999</v>
      </c>
      <c r="BU126" s="182">
        <v>136446.68</v>
      </c>
      <c r="BV126" s="182">
        <v>2257.42</v>
      </c>
      <c r="BW126" s="182">
        <v>98.48</v>
      </c>
      <c r="BX126" s="182">
        <v>99.61</v>
      </c>
      <c r="BY126" s="182">
        <v>15.84</v>
      </c>
      <c r="BZ126" s="182">
        <v>17.12</v>
      </c>
      <c r="CA126" s="182">
        <v>18.760000000000002</v>
      </c>
      <c r="CB126" s="255">
        <v>104.22</v>
      </c>
      <c r="CC126" s="182">
        <v>159.71</v>
      </c>
      <c r="CE126" s="189"/>
      <c r="CF126" s="189"/>
      <c r="CG126" s="189"/>
      <c r="CH126" s="189"/>
      <c r="CI126" s="189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</row>
    <row r="127" spans="1:168" x14ac:dyDescent="0.2">
      <c r="A127" s="20"/>
      <c r="B127" s="20"/>
      <c r="Q127" s="20"/>
      <c r="BK127" s="20"/>
      <c r="BM127" s="189"/>
      <c r="BN127" s="189"/>
      <c r="BO127" s="182" t="s">
        <v>303</v>
      </c>
      <c r="BQ127" s="182">
        <v>105.38</v>
      </c>
      <c r="BR127" s="182">
        <v>167.23</v>
      </c>
      <c r="BS127" s="182">
        <v>113.54</v>
      </c>
      <c r="BT127" s="182">
        <v>139.9</v>
      </c>
      <c r="BU127" s="182">
        <v>134202.01</v>
      </c>
      <c r="BV127" s="182">
        <v>2233.29</v>
      </c>
      <c r="BW127" s="182">
        <v>97.87</v>
      </c>
      <c r="BX127" s="182">
        <v>99.8</v>
      </c>
      <c r="BY127" s="182">
        <v>15.87</v>
      </c>
      <c r="BZ127" s="182">
        <v>17.010000000000002</v>
      </c>
      <c r="CA127" s="182">
        <v>18.760000000000002</v>
      </c>
      <c r="CB127" s="255">
        <v>104.46</v>
      </c>
      <c r="CC127" s="182">
        <v>159.75</v>
      </c>
      <c r="CE127" s="189"/>
      <c r="CF127" s="189"/>
      <c r="CG127" s="189"/>
      <c r="CH127" s="189"/>
      <c r="CI127" s="189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</row>
    <row r="128" spans="1:168" x14ac:dyDescent="0.2">
      <c r="A128" s="20"/>
      <c r="B128" s="20"/>
      <c r="Q128" s="20"/>
      <c r="BK128" s="20"/>
      <c r="BM128" s="189"/>
      <c r="BN128" s="189"/>
      <c r="BO128" s="182" t="s">
        <v>304</v>
      </c>
      <c r="BQ128" s="182">
        <v>104.8</v>
      </c>
      <c r="BR128" s="182">
        <v>165.95</v>
      </c>
      <c r="BS128" s="182">
        <v>113.63</v>
      </c>
      <c r="BT128" s="182">
        <v>139.94</v>
      </c>
      <c r="BU128" s="182">
        <v>133830.70000000001</v>
      </c>
      <c r="BV128" s="182">
        <v>2209.2600000000002</v>
      </c>
      <c r="BW128" s="182">
        <v>97.41</v>
      </c>
      <c r="BX128" s="182">
        <v>99.65</v>
      </c>
      <c r="BY128" s="182">
        <v>15.72</v>
      </c>
      <c r="BZ128" s="182">
        <v>16.86</v>
      </c>
      <c r="CA128" s="182">
        <v>18.78</v>
      </c>
      <c r="CB128" s="255">
        <v>104.51</v>
      </c>
      <c r="CC128" s="182">
        <v>159.5</v>
      </c>
      <c r="CE128" s="189"/>
      <c r="CF128" s="189"/>
      <c r="CG128" s="189"/>
      <c r="CH128" s="189"/>
      <c r="CI128" s="189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</row>
    <row r="129" spans="1:168" x14ac:dyDescent="0.2">
      <c r="A129" s="20"/>
      <c r="B129" s="20"/>
      <c r="Q129" s="20"/>
      <c r="BK129" s="20"/>
      <c r="BM129" s="189"/>
      <c r="BN129" s="189"/>
      <c r="BO129" s="182" t="s">
        <v>305</v>
      </c>
      <c r="BQ129" s="182">
        <v>104.96</v>
      </c>
      <c r="BR129" s="182">
        <v>166.98</v>
      </c>
      <c r="BS129" s="182">
        <v>113.75</v>
      </c>
      <c r="BT129" s="182">
        <v>140.1</v>
      </c>
      <c r="BU129" s="182">
        <v>133320.70000000001</v>
      </c>
      <c r="BV129" s="182">
        <v>2173.79</v>
      </c>
      <c r="BW129" s="182">
        <v>97.09</v>
      </c>
      <c r="BX129" s="182">
        <v>99.6</v>
      </c>
      <c r="BY129" s="182">
        <v>15.63</v>
      </c>
      <c r="BZ129" s="182">
        <v>16.84</v>
      </c>
      <c r="CA129" s="182">
        <v>18.78</v>
      </c>
      <c r="CB129" s="255">
        <v>104.46</v>
      </c>
      <c r="CC129" s="182">
        <v>159.16999999999999</v>
      </c>
      <c r="CE129" s="189"/>
      <c r="CF129" s="189"/>
      <c r="CG129" s="189"/>
      <c r="CH129" s="189"/>
      <c r="CI129" s="189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</row>
    <row r="130" spans="1:168" x14ac:dyDescent="0.2">
      <c r="A130" s="20"/>
      <c r="B130" s="20"/>
      <c r="Q130" s="20"/>
      <c r="BK130" s="20"/>
      <c r="BM130" s="189"/>
      <c r="BN130" s="189"/>
      <c r="BO130" s="182" t="s">
        <v>306</v>
      </c>
      <c r="BQ130" s="182">
        <v>104.48</v>
      </c>
      <c r="BR130" s="182">
        <v>167</v>
      </c>
      <c r="BS130" s="182">
        <v>113.69</v>
      </c>
      <c r="BT130" s="182">
        <v>140.19999999999999</v>
      </c>
      <c r="BU130" s="182">
        <v>133829.73000000001</v>
      </c>
      <c r="BV130" s="182">
        <v>2162.35</v>
      </c>
      <c r="BW130" s="182">
        <v>96.95</v>
      </c>
      <c r="BX130" s="182">
        <v>99.55</v>
      </c>
      <c r="BY130" s="182">
        <v>15.62</v>
      </c>
      <c r="BZ130" s="182">
        <v>16.82</v>
      </c>
      <c r="CA130" s="182">
        <v>18.79</v>
      </c>
      <c r="CB130" s="255">
        <v>104.31</v>
      </c>
      <c r="CC130" s="182">
        <v>159.22</v>
      </c>
      <c r="CD130" s="189"/>
      <c r="CE130" s="189"/>
      <c r="CF130" s="189"/>
      <c r="CG130" s="189"/>
      <c r="CH130" s="189"/>
      <c r="CI130" s="189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</row>
    <row r="131" spans="1:168" x14ac:dyDescent="0.2">
      <c r="A131" s="20"/>
      <c r="B131" s="20"/>
      <c r="Q131" s="20"/>
      <c r="BK131" s="20"/>
      <c r="BM131" s="189"/>
      <c r="BN131" s="189"/>
      <c r="BO131" s="182" t="s">
        <v>307</v>
      </c>
      <c r="BQ131" s="182">
        <v>103.86</v>
      </c>
      <c r="BR131" s="182">
        <v>167.54</v>
      </c>
      <c r="BS131" s="182">
        <v>113.51</v>
      </c>
      <c r="BT131" s="182">
        <v>140.19999999999999</v>
      </c>
      <c r="BU131" s="182">
        <v>133644.73000000001</v>
      </c>
      <c r="BV131" s="182">
        <v>2149.56</v>
      </c>
      <c r="BW131" s="182">
        <v>97.14</v>
      </c>
      <c r="BX131" s="182">
        <v>99.54</v>
      </c>
      <c r="BY131" s="182">
        <v>15.67</v>
      </c>
      <c r="BZ131" s="182">
        <v>16.95</v>
      </c>
      <c r="CA131" s="182">
        <v>18.79</v>
      </c>
      <c r="CB131" s="255">
        <v>104.25</v>
      </c>
      <c r="CC131" s="182">
        <v>159.19</v>
      </c>
      <c r="CD131" s="189"/>
      <c r="CE131" s="189"/>
      <c r="CF131" s="189"/>
      <c r="CG131" s="189"/>
      <c r="CH131" s="189"/>
      <c r="CI131" s="189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</row>
    <row r="132" spans="1:168" x14ac:dyDescent="0.2">
      <c r="A132" s="20"/>
      <c r="B132" s="20"/>
      <c r="Q132" s="20"/>
      <c r="BK132" s="20"/>
      <c r="BM132" s="189"/>
      <c r="BN132" s="189"/>
      <c r="BO132" s="182" t="s">
        <v>308</v>
      </c>
      <c r="BQ132" s="182">
        <v>103.84</v>
      </c>
      <c r="BR132" s="182">
        <v>167.21</v>
      </c>
      <c r="BS132" s="182">
        <v>113.72</v>
      </c>
      <c r="BT132" s="182">
        <v>140.19</v>
      </c>
      <c r="BU132" s="182">
        <v>133247.12</v>
      </c>
      <c r="BV132" s="182">
        <v>2138.33</v>
      </c>
      <c r="BW132" s="182">
        <v>97.6</v>
      </c>
      <c r="BX132" s="182">
        <v>99.63</v>
      </c>
      <c r="BY132" s="182">
        <v>15.69</v>
      </c>
      <c r="BZ132" s="182">
        <v>16.98</v>
      </c>
      <c r="CA132" s="182">
        <v>18.8</v>
      </c>
      <c r="CB132" s="255">
        <v>103.8</v>
      </c>
      <c r="CC132" s="182">
        <v>158.6</v>
      </c>
      <c r="CD132" s="189"/>
      <c r="CE132" s="189"/>
      <c r="CF132" s="189"/>
      <c r="CG132" s="189"/>
      <c r="CH132" s="189"/>
      <c r="CI132" s="189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</row>
    <row r="133" spans="1:168" x14ac:dyDescent="0.2">
      <c r="A133" s="20"/>
      <c r="B133" s="20"/>
      <c r="Q133" s="20"/>
      <c r="BK133" s="20"/>
      <c r="BM133" s="189"/>
      <c r="BN133" s="189"/>
      <c r="BO133" s="182" t="s">
        <v>309</v>
      </c>
      <c r="BQ133" s="182">
        <v>104.05</v>
      </c>
      <c r="BR133" s="182">
        <v>167.15</v>
      </c>
      <c r="BS133" s="182">
        <v>113.75</v>
      </c>
      <c r="BT133" s="182">
        <v>140.24</v>
      </c>
      <c r="BU133" s="182">
        <v>132144.85999999999</v>
      </c>
      <c r="BV133" s="182">
        <v>2111.38</v>
      </c>
      <c r="BW133" s="182">
        <v>97.78</v>
      </c>
      <c r="BX133" s="182">
        <v>99.44</v>
      </c>
      <c r="BY133" s="182">
        <v>15.68</v>
      </c>
      <c r="BZ133" s="182">
        <v>17.059999999999999</v>
      </c>
      <c r="CA133" s="182">
        <v>18.809999999999999</v>
      </c>
      <c r="CB133" s="255">
        <v>103.86</v>
      </c>
      <c r="CC133" s="182">
        <v>159</v>
      </c>
      <c r="CD133" s="189"/>
      <c r="CE133" s="189"/>
      <c r="CF133" s="189"/>
      <c r="CG133" s="189"/>
      <c r="CH133" s="189"/>
      <c r="CI133" s="189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</row>
    <row r="134" spans="1:168" x14ac:dyDescent="0.2">
      <c r="A134" s="20"/>
      <c r="B134" s="20"/>
      <c r="Q134" s="20"/>
      <c r="BK134" s="20"/>
      <c r="BM134" s="189"/>
      <c r="BN134" s="189"/>
      <c r="BO134" s="182" t="s">
        <v>310</v>
      </c>
      <c r="BQ134" s="182">
        <v>103.74</v>
      </c>
      <c r="BR134" s="182">
        <v>167.45</v>
      </c>
      <c r="BS134" s="182">
        <v>113.97</v>
      </c>
      <c r="BT134" s="182">
        <v>140.28</v>
      </c>
      <c r="BU134" s="182">
        <v>131831.98000000001</v>
      </c>
      <c r="BV134" s="182">
        <v>2108.21</v>
      </c>
      <c r="BW134" s="182">
        <v>97.51</v>
      </c>
      <c r="BX134" s="182">
        <v>99.2</v>
      </c>
      <c r="BY134" s="182">
        <v>15.7</v>
      </c>
      <c r="BZ134" s="182">
        <v>17.05</v>
      </c>
      <c r="CA134" s="182">
        <v>18.82</v>
      </c>
      <c r="CB134" s="255">
        <v>103.7</v>
      </c>
      <c r="CC134" s="182">
        <v>158.69999999999999</v>
      </c>
      <c r="CD134" s="189"/>
      <c r="CE134" s="189"/>
      <c r="CF134" s="189"/>
      <c r="CG134" s="189"/>
      <c r="CH134" s="189"/>
      <c r="CI134" s="189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</row>
    <row r="135" spans="1:168" x14ac:dyDescent="0.2">
      <c r="A135" s="20"/>
      <c r="B135" s="20"/>
      <c r="Q135" s="20"/>
      <c r="BK135" s="20"/>
      <c r="BM135" s="189"/>
      <c r="BN135" s="189"/>
      <c r="BO135" s="182" t="s">
        <v>311</v>
      </c>
      <c r="BQ135" s="182">
        <v>103.42</v>
      </c>
      <c r="BR135" s="182">
        <v>167.89</v>
      </c>
      <c r="BS135" s="182">
        <v>113.8</v>
      </c>
      <c r="BT135" s="182">
        <v>140.22999999999999</v>
      </c>
      <c r="BU135" s="182">
        <v>130173.27</v>
      </c>
      <c r="BV135" s="182">
        <v>2080.6</v>
      </c>
      <c r="BW135" s="182">
        <v>96.63</v>
      </c>
      <c r="BX135" s="182">
        <v>99.75</v>
      </c>
      <c r="BY135" s="182">
        <v>15.7</v>
      </c>
      <c r="BZ135" s="182">
        <v>17.07</v>
      </c>
      <c r="CA135" s="182">
        <v>18.8</v>
      </c>
      <c r="CB135" s="255">
        <v>104.34</v>
      </c>
      <c r="CC135" s="182">
        <v>159.9</v>
      </c>
      <c r="CD135" s="189"/>
      <c r="CE135" s="189"/>
      <c r="CF135" s="189"/>
      <c r="CG135" s="189"/>
      <c r="CH135" s="189"/>
      <c r="CI135" s="189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</row>
    <row r="136" spans="1:168" x14ac:dyDescent="0.2">
      <c r="A136" s="20"/>
      <c r="B136" s="20"/>
      <c r="Q136" s="20"/>
      <c r="BK136" s="20"/>
      <c r="BM136" s="189"/>
      <c r="BN136" s="189"/>
      <c r="BO136" s="182" t="s">
        <v>312</v>
      </c>
      <c r="BQ136" s="182">
        <v>102.41</v>
      </c>
      <c r="BR136" s="182">
        <v>167.89</v>
      </c>
      <c r="BS136" s="182">
        <v>113.89</v>
      </c>
      <c r="BT136" s="182">
        <v>140.13</v>
      </c>
      <c r="BU136" s="182">
        <v>128831.2</v>
      </c>
      <c r="BV136" s="182">
        <v>2063.36</v>
      </c>
      <c r="BW136" s="182">
        <v>94.94</v>
      </c>
      <c r="BX136" s="182">
        <v>98.18</v>
      </c>
      <c r="BY136" s="182">
        <v>15.76</v>
      </c>
      <c r="BZ136" s="182">
        <v>17.07</v>
      </c>
      <c r="CA136" s="182">
        <v>18.78</v>
      </c>
      <c r="CB136" s="255">
        <v>103.69</v>
      </c>
      <c r="CC136" s="182">
        <v>158.51</v>
      </c>
      <c r="CD136" s="189"/>
      <c r="CE136" s="189"/>
      <c r="CF136" s="189"/>
      <c r="CG136" s="189"/>
      <c r="CH136" s="189"/>
      <c r="CI136" s="189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</row>
    <row r="137" spans="1:168" x14ac:dyDescent="0.2">
      <c r="A137" s="20"/>
      <c r="B137" s="20"/>
      <c r="Q137" s="20"/>
      <c r="BK137" s="20"/>
      <c r="BM137" s="189"/>
      <c r="BN137" s="189"/>
      <c r="BO137" s="182" t="s">
        <v>313</v>
      </c>
      <c r="BQ137" s="182">
        <v>101.97</v>
      </c>
      <c r="BR137" s="182">
        <v>167.96</v>
      </c>
      <c r="BS137" s="182">
        <v>113.95</v>
      </c>
      <c r="BT137" s="182">
        <v>140.16</v>
      </c>
      <c r="BU137" s="182">
        <v>127735.39</v>
      </c>
      <c r="BV137" s="182">
        <v>2048.37</v>
      </c>
      <c r="BW137" s="182">
        <v>94.91</v>
      </c>
      <c r="BX137" s="182">
        <v>98.22</v>
      </c>
      <c r="BY137" s="182">
        <v>15.76</v>
      </c>
      <c r="BZ137" s="182">
        <v>16.98</v>
      </c>
      <c r="CA137" s="182">
        <v>18.79</v>
      </c>
      <c r="CB137" s="255">
        <v>103.72</v>
      </c>
      <c r="CC137" s="182">
        <v>158.78</v>
      </c>
      <c r="CD137" s="189"/>
      <c r="CE137" s="189"/>
      <c r="CF137" s="189"/>
      <c r="CG137" s="189"/>
      <c r="CH137" s="189"/>
      <c r="CI137" s="189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</row>
    <row r="138" spans="1:168" x14ac:dyDescent="0.2">
      <c r="A138" s="20"/>
      <c r="B138" s="20"/>
      <c r="Q138" s="20"/>
      <c r="BK138" s="20"/>
      <c r="BM138" s="189"/>
      <c r="BN138" s="189"/>
      <c r="BO138" s="182" t="s">
        <v>314</v>
      </c>
      <c r="BT138" s="182"/>
      <c r="CD138" s="189"/>
      <c r="CE138" s="189"/>
      <c r="CF138" s="189"/>
      <c r="CG138" s="189"/>
      <c r="CH138" s="189"/>
      <c r="CI138" s="189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</row>
    <row r="139" spans="1:168" x14ac:dyDescent="0.2">
      <c r="A139" s="20"/>
      <c r="B139" s="20"/>
      <c r="Q139" s="20"/>
      <c r="BK139" s="20"/>
      <c r="BM139" s="189"/>
      <c r="BN139" s="189"/>
      <c r="BO139" s="182" t="s">
        <v>315</v>
      </c>
      <c r="BT139" s="182"/>
      <c r="CD139" s="189"/>
      <c r="CE139" s="189"/>
      <c r="CF139" s="189"/>
      <c r="CG139" s="189"/>
      <c r="CH139" s="189"/>
      <c r="CI139" s="189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</row>
    <row r="140" spans="1:168" x14ac:dyDescent="0.2">
      <c r="A140" s="20"/>
      <c r="B140" s="20"/>
      <c r="Q140" s="20"/>
      <c r="BK140" s="20"/>
      <c r="BM140" s="189"/>
      <c r="BN140" s="189"/>
      <c r="BT140" s="182"/>
      <c r="CD140" s="189"/>
      <c r="CE140" s="189"/>
      <c r="CF140" s="189"/>
      <c r="CG140" s="189"/>
      <c r="CH140" s="189"/>
      <c r="CI140" s="189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</row>
    <row r="141" spans="1:168" x14ac:dyDescent="0.2">
      <c r="A141" s="20"/>
      <c r="B141" s="20"/>
      <c r="Q141" s="20"/>
      <c r="BK141" s="20"/>
      <c r="BM141" s="189"/>
      <c r="BN141" s="189"/>
      <c r="BO141" s="189"/>
      <c r="CD141" s="189"/>
      <c r="CE141" s="189"/>
      <c r="CF141" s="189"/>
      <c r="CG141" s="189"/>
      <c r="CH141" s="189"/>
      <c r="CI141" s="189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</row>
    <row r="145" spans="1:168" x14ac:dyDescent="0.2">
      <c r="A145" s="20"/>
      <c r="B145" s="20"/>
      <c r="Q145" s="20"/>
      <c r="BK145" s="20"/>
      <c r="BM145" s="189"/>
      <c r="BN145" s="189"/>
      <c r="BO145" s="182" t="s">
        <v>297</v>
      </c>
      <c r="BP145" s="182">
        <f t="shared" ref="BP145:CA160" si="5">BP97-BQ63</f>
        <v>0</v>
      </c>
      <c r="BQ145" s="182">
        <f t="shared" si="5"/>
        <v>0</v>
      </c>
      <c r="BR145" s="182">
        <f t="shared" si="5"/>
        <v>0</v>
      </c>
      <c r="BS145" s="182">
        <f t="shared" si="5"/>
        <v>0</v>
      </c>
      <c r="BT145" s="182">
        <f t="shared" si="5"/>
        <v>0</v>
      </c>
      <c r="BU145" s="182">
        <f t="shared" si="5"/>
        <v>0</v>
      </c>
      <c r="BV145" s="182">
        <f t="shared" si="5"/>
        <v>0</v>
      </c>
      <c r="BW145" s="182">
        <f t="shared" si="5"/>
        <v>0</v>
      </c>
      <c r="BX145" s="182">
        <f t="shared" si="5"/>
        <v>0</v>
      </c>
      <c r="BY145" s="182">
        <f t="shared" si="5"/>
        <v>0</v>
      </c>
      <c r="BZ145" s="182">
        <f t="shared" si="5"/>
        <v>0</v>
      </c>
      <c r="CA145" s="182">
        <f t="shared" si="5"/>
        <v>0</v>
      </c>
      <c r="CD145" s="189"/>
      <c r="CE145" s="189"/>
      <c r="CF145" s="189"/>
      <c r="CG145" s="189"/>
      <c r="CH145" s="189"/>
      <c r="CI145" s="189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</row>
    <row r="146" spans="1:168" x14ac:dyDescent="0.2">
      <c r="A146" s="20"/>
      <c r="B146" s="20"/>
      <c r="Q146" s="20"/>
      <c r="BK146" s="20"/>
      <c r="BM146" s="189"/>
      <c r="BN146" s="189"/>
      <c r="BO146" s="182" t="s">
        <v>298</v>
      </c>
      <c r="BP146" s="182">
        <f t="shared" si="5"/>
        <v>0</v>
      </c>
      <c r="BQ146" s="182">
        <f t="shared" si="5"/>
        <v>0</v>
      </c>
      <c r="BR146" s="182">
        <f t="shared" si="5"/>
        <v>0</v>
      </c>
      <c r="BS146" s="182">
        <f t="shared" si="5"/>
        <v>0</v>
      </c>
      <c r="BT146" s="182">
        <f t="shared" si="5"/>
        <v>0</v>
      </c>
      <c r="BU146" s="182">
        <f t="shared" si="5"/>
        <v>0</v>
      </c>
      <c r="BV146" s="182">
        <f t="shared" si="5"/>
        <v>0</v>
      </c>
      <c r="BW146" s="182">
        <f t="shared" si="5"/>
        <v>0</v>
      </c>
      <c r="BX146" s="182">
        <f t="shared" si="5"/>
        <v>0</v>
      </c>
      <c r="BY146" s="182">
        <f t="shared" si="5"/>
        <v>0</v>
      </c>
      <c r="BZ146" s="182">
        <f t="shared" si="5"/>
        <v>0</v>
      </c>
      <c r="CA146" s="182">
        <f t="shared" si="5"/>
        <v>0</v>
      </c>
      <c r="CB146" s="256"/>
      <c r="CC146" s="189"/>
      <c r="CD146" s="189"/>
      <c r="CE146" s="189"/>
      <c r="CF146" s="189"/>
      <c r="CG146" s="189"/>
      <c r="CH146" s="189"/>
      <c r="CI146" s="189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</row>
    <row r="147" spans="1:168" x14ac:dyDescent="0.2">
      <c r="A147" s="20"/>
      <c r="B147" s="20"/>
      <c r="Q147" s="20"/>
      <c r="BK147" s="20"/>
      <c r="BM147" s="189"/>
      <c r="BN147" s="189"/>
      <c r="BO147" s="182" t="s">
        <v>299</v>
      </c>
      <c r="BP147" s="182">
        <f t="shared" si="5"/>
        <v>0</v>
      </c>
      <c r="BQ147" s="182">
        <f t="shared" si="5"/>
        <v>0</v>
      </c>
      <c r="BR147" s="182">
        <f t="shared" si="5"/>
        <v>0</v>
      </c>
      <c r="BS147" s="182">
        <f t="shared" si="5"/>
        <v>0</v>
      </c>
      <c r="BT147" s="182">
        <f t="shared" si="5"/>
        <v>0</v>
      </c>
      <c r="BU147" s="182">
        <f t="shared" si="5"/>
        <v>0</v>
      </c>
      <c r="BV147" s="182">
        <f t="shared" si="5"/>
        <v>0</v>
      </c>
      <c r="BW147" s="182">
        <f t="shared" si="5"/>
        <v>0</v>
      </c>
      <c r="BX147" s="182">
        <f t="shared" si="5"/>
        <v>0</v>
      </c>
      <c r="BY147" s="182">
        <f t="shared" si="5"/>
        <v>0</v>
      </c>
      <c r="BZ147" s="182">
        <f t="shared" si="5"/>
        <v>0</v>
      </c>
      <c r="CA147" s="182">
        <f t="shared" si="5"/>
        <v>0</v>
      </c>
      <c r="CB147" s="256"/>
      <c r="CC147" s="189"/>
      <c r="CD147" s="189"/>
      <c r="CE147" s="189"/>
      <c r="CF147" s="189"/>
      <c r="CG147" s="189"/>
      <c r="CH147" s="189"/>
      <c r="CI147" s="189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</row>
    <row r="148" spans="1:168" x14ac:dyDescent="0.2">
      <c r="A148" s="20"/>
      <c r="B148" s="20"/>
      <c r="Q148" s="20"/>
      <c r="BK148" s="20"/>
      <c r="BM148" s="189"/>
      <c r="BN148" s="189"/>
      <c r="BO148" s="182" t="s">
        <v>300</v>
      </c>
      <c r="BP148" s="182">
        <f t="shared" si="5"/>
        <v>0</v>
      </c>
      <c r="BQ148" s="182">
        <f t="shared" si="5"/>
        <v>0</v>
      </c>
      <c r="BR148" s="182">
        <f t="shared" si="5"/>
        <v>0</v>
      </c>
      <c r="BS148" s="182">
        <f t="shared" si="5"/>
        <v>0</v>
      </c>
      <c r="BT148" s="182">
        <f t="shared" si="5"/>
        <v>0</v>
      </c>
      <c r="BU148" s="182">
        <f t="shared" si="5"/>
        <v>0</v>
      </c>
      <c r="BV148" s="182">
        <f t="shared" si="5"/>
        <v>0</v>
      </c>
      <c r="BW148" s="182">
        <f t="shared" si="5"/>
        <v>0</v>
      </c>
      <c r="BX148" s="182">
        <f t="shared" si="5"/>
        <v>0</v>
      </c>
      <c r="BY148" s="182">
        <f t="shared" si="5"/>
        <v>0</v>
      </c>
      <c r="BZ148" s="182">
        <f t="shared" si="5"/>
        <v>0</v>
      </c>
      <c r="CA148" s="182">
        <f t="shared" si="5"/>
        <v>0</v>
      </c>
      <c r="CB148" s="256"/>
      <c r="CC148" s="189"/>
      <c r="CD148" s="189"/>
      <c r="CE148" s="189"/>
      <c r="CF148" s="189"/>
      <c r="CG148" s="189"/>
      <c r="CH148" s="189"/>
      <c r="CI148" s="189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</row>
    <row r="149" spans="1:168" x14ac:dyDescent="0.2">
      <c r="A149" s="20"/>
      <c r="B149" s="20"/>
      <c r="Q149" s="20"/>
      <c r="BK149" s="20"/>
      <c r="BM149" s="189"/>
      <c r="BN149" s="189"/>
      <c r="BO149" s="182" t="s">
        <v>301</v>
      </c>
      <c r="BP149" s="182">
        <f t="shared" si="5"/>
        <v>0</v>
      </c>
      <c r="BQ149" s="182">
        <f t="shared" si="5"/>
        <v>0</v>
      </c>
      <c r="BR149" s="182">
        <f t="shared" si="5"/>
        <v>0</v>
      </c>
      <c r="BS149" s="182">
        <f t="shared" si="5"/>
        <v>0</v>
      </c>
      <c r="BT149" s="182">
        <f t="shared" si="5"/>
        <v>0</v>
      </c>
      <c r="BU149" s="182">
        <f t="shared" si="5"/>
        <v>0</v>
      </c>
      <c r="BV149" s="182">
        <f t="shared" si="5"/>
        <v>0</v>
      </c>
      <c r="BW149" s="182">
        <f t="shared" si="5"/>
        <v>0</v>
      </c>
      <c r="BX149" s="182">
        <f t="shared" si="5"/>
        <v>0</v>
      </c>
      <c r="BY149" s="182">
        <f t="shared" si="5"/>
        <v>0</v>
      </c>
      <c r="BZ149" s="182">
        <f t="shared" si="5"/>
        <v>0</v>
      </c>
      <c r="CA149" s="182">
        <f t="shared" si="5"/>
        <v>0</v>
      </c>
      <c r="CB149" s="256"/>
      <c r="CC149" s="189"/>
      <c r="CD149" s="189"/>
      <c r="CE149" s="189"/>
      <c r="CF149" s="189"/>
      <c r="CG149" s="189"/>
      <c r="CH149" s="189"/>
      <c r="CI149" s="189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</row>
    <row r="150" spans="1:168" x14ac:dyDescent="0.2">
      <c r="A150" s="20"/>
      <c r="B150" s="20"/>
      <c r="Q150" s="20"/>
      <c r="BK150" s="20"/>
      <c r="BM150" s="189"/>
      <c r="BN150" s="189"/>
      <c r="BO150" s="182" t="s">
        <v>302</v>
      </c>
      <c r="BP150" s="182">
        <f t="shared" si="5"/>
        <v>0</v>
      </c>
      <c r="BQ150" s="182">
        <f t="shared" si="5"/>
        <v>0</v>
      </c>
      <c r="BR150" s="182">
        <f t="shared" si="5"/>
        <v>0</v>
      </c>
      <c r="BS150" s="182">
        <f t="shared" si="5"/>
        <v>0</v>
      </c>
      <c r="BT150" s="182">
        <f t="shared" si="5"/>
        <v>0</v>
      </c>
      <c r="BU150" s="182">
        <f t="shared" si="5"/>
        <v>0</v>
      </c>
      <c r="BV150" s="182">
        <f t="shared" si="5"/>
        <v>0</v>
      </c>
      <c r="BW150" s="182">
        <f t="shared" si="5"/>
        <v>0</v>
      </c>
      <c r="BX150" s="182">
        <f t="shared" si="5"/>
        <v>0</v>
      </c>
      <c r="BY150" s="182">
        <f t="shared" si="5"/>
        <v>0</v>
      </c>
      <c r="BZ150" s="182">
        <f t="shared" si="5"/>
        <v>0</v>
      </c>
      <c r="CA150" s="182">
        <f t="shared" si="5"/>
        <v>0</v>
      </c>
      <c r="CB150" s="256"/>
      <c r="CC150" s="189"/>
      <c r="CD150" s="189"/>
      <c r="CE150" s="189"/>
      <c r="CF150" s="189"/>
      <c r="CG150" s="189"/>
      <c r="CH150" s="189"/>
      <c r="CI150" s="189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</row>
    <row r="151" spans="1:168" x14ac:dyDescent="0.2">
      <c r="A151" s="20"/>
      <c r="B151" s="20"/>
      <c r="Q151" s="20"/>
      <c r="BK151" s="20"/>
      <c r="BM151" s="189"/>
      <c r="BN151" s="189"/>
      <c r="BO151" s="182" t="s">
        <v>303</v>
      </c>
      <c r="BP151" s="182">
        <f t="shared" si="5"/>
        <v>0</v>
      </c>
      <c r="BQ151" s="182">
        <f t="shared" si="5"/>
        <v>0</v>
      </c>
      <c r="BR151" s="182">
        <f t="shared" si="5"/>
        <v>0</v>
      </c>
      <c r="BS151" s="182">
        <f t="shared" si="5"/>
        <v>0</v>
      </c>
      <c r="BT151" s="182">
        <f t="shared" si="5"/>
        <v>0</v>
      </c>
      <c r="BU151" s="182">
        <f t="shared" si="5"/>
        <v>0</v>
      </c>
      <c r="BV151" s="182">
        <f t="shared" si="5"/>
        <v>0</v>
      </c>
      <c r="BW151" s="182">
        <f t="shared" si="5"/>
        <v>0</v>
      </c>
      <c r="BX151" s="182">
        <f t="shared" si="5"/>
        <v>0</v>
      </c>
      <c r="BY151" s="182">
        <f t="shared" si="5"/>
        <v>0</v>
      </c>
      <c r="BZ151" s="182">
        <f t="shared" si="5"/>
        <v>0</v>
      </c>
      <c r="CA151" s="182">
        <f t="shared" si="5"/>
        <v>0</v>
      </c>
      <c r="CB151" s="256"/>
      <c r="CC151" s="189"/>
      <c r="CD151" s="189"/>
      <c r="CE151" s="189"/>
      <c r="CF151" s="189"/>
      <c r="CG151" s="189"/>
      <c r="CH151" s="189"/>
      <c r="CI151" s="189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</row>
    <row r="152" spans="1:168" x14ac:dyDescent="0.2">
      <c r="A152" s="20"/>
      <c r="B152" s="20"/>
      <c r="Q152" s="20"/>
      <c r="BK152" s="20"/>
      <c r="BM152" s="189"/>
      <c r="BN152" s="189"/>
      <c r="BO152" s="182" t="s">
        <v>304</v>
      </c>
      <c r="BP152" s="182">
        <f t="shared" si="5"/>
        <v>0</v>
      </c>
      <c r="BQ152" s="182">
        <f t="shared" si="5"/>
        <v>0</v>
      </c>
      <c r="BR152" s="182">
        <f t="shared" si="5"/>
        <v>0</v>
      </c>
      <c r="BS152" s="182">
        <f t="shared" si="5"/>
        <v>0</v>
      </c>
      <c r="BT152" s="182">
        <f t="shared" si="5"/>
        <v>0</v>
      </c>
      <c r="BU152" s="182">
        <f t="shared" si="5"/>
        <v>0</v>
      </c>
      <c r="BV152" s="182">
        <f t="shared" si="5"/>
        <v>0</v>
      </c>
      <c r="BW152" s="182">
        <f t="shared" si="5"/>
        <v>0</v>
      </c>
      <c r="BX152" s="182">
        <f t="shared" si="5"/>
        <v>0</v>
      </c>
      <c r="BY152" s="182">
        <f t="shared" si="5"/>
        <v>0</v>
      </c>
      <c r="BZ152" s="182">
        <f t="shared" si="5"/>
        <v>0</v>
      </c>
      <c r="CA152" s="182">
        <f t="shared" si="5"/>
        <v>0</v>
      </c>
      <c r="CB152" s="256"/>
      <c r="CC152" s="189"/>
      <c r="CD152" s="189"/>
      <c r="CE152" s="189"/>
      <c r="CF152" s="189"/>
      <c r="CG152" s="189"/>
      <c r="CH152" s="189"/>
      <c r="CI152" s="189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</row>
    <row r="153" spans="1:168" x14ac:dyDescent="0.2">
      <c r="A153" s="20"/>
      <c r="B153" s="20"/>
      <c r="Q153" s="20"/>
      <c r="BK153" s="20"/>
      <c r="BM153" s="189"/>
      <c r="BN153" s="189"/>
      <c r="BO153" s="182" t="s">
        <v>305</v>
      </c>
      <c r="BP153" s="182">
        <f t="shared" si="5"/>
        <v>0</v>
      </c>
      <c r="BQ153" s="182">
        <f t="shared" si="5"/>
        <v>0</v>
      </c>
      <c r="BR153" s="182">
        <f t="shared" si="5"/>
        <v>0</v>
      </c>
      <c r="BS153" s="182">
        <f t="shared" si="5"/>
        <v>0</v>
      </c>
      <c r="BT153" s="182">
        <f t="shared" si="5"/>
        <v>0</v>
      </c>
      <c r="BU153" s="182">
        <f t="shared" si="5"/>
        <v>0</v>
      </c>
      <c r="BV153" s="182">
        <f t="shared" si="5"/>
        <v>0</v>
      </c>
      <c r="BW153" s="182">
        <f t="shared" si="5"/>
        <v>0</v>
      </c>
      <c r="BX153" s="182">
        <f t="shared" si="5"/>
        <v>0</v>
      </c>
      <c r="BY153" s="182">
        <f t="shared" si="5"/>
        <v>0</v>
      </c>
      <c r="BZ153" s="182">
        <f t="shared" si="5"/>
        <v>0</v>
      </c>
      <c r="CA153" s="182">
        <f t="shared" si="5"/>
        <v>0</v>
      </c>
      <c r="CB153" s="256"/>
      <c r="CC153" s="189"/>
      <c r="CD153" s="189"/>
      <c r="CE153" s="189"/>
      <c r="CF153" s="189"/>
      <c r="CG153" s="189"/>
      <c r="CH153" s="189"/>
      <c r="CI153" s="189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</row>
    <row r="154" spans="1:168" x14ac:dyDescent="0.2">
      <c r="A154" s="20"/>
      <c r="B154" s="20"/>
      <c r="Q154" s="20"/>
      <c r="BK154" s="20"/>
      <c r="BM154" s="189"/>
      <c r="BN154" s="189"/>
      <c r="BO154" s="182" t="s">
        <v>306</v>
      </c>
      <c r="BP154" s="182">
        <f t="shared" si="5"/>
        <v>0</v>
      </c>
      <c r="BQ154" s="182">
        <f t="shared" si="5"/>
        <v>0</v>
      </c>
      <c r="BR154" s="182">
        <f t="shared" si="5"/>
        <v>0</v>
      </c>
      <c r="BS154" s="182">
        <f t="shared" si="5"/>
        <v>0</v>
      </c>
      <c r="BT154" s="182">
        <f t="shared" si="5"/>
        <v>0</v>
      </c>
      <c r="BU154" s="182">
        <f t="shared" si="5"/>
        <v>0</v>
      </c>
      <c r="BV154" s="182">
        <f t="shared" si="5"/>
        <v>0</v>
      </c>
      <c r="BW154" s="182">
        <f t="shared" si="5"/>
        <v>0</v>
      </c>
      <c r="BX154" s="182">
        <f t="shared" si="5"/>
        <v>0</v>
      </c>
      <c r="BY154" s="182">
        <f t="shared" si="5"/>
        <v>0</v>
      </c>
      <c r="BZ154" s="182">
        <f t="shared" si="5"/>
        <v>0</v>
      </c>
      <c r="CA154" s="182">
        <f t="shared" si="5"/>
        <v>0</v>
      </c>
      <c r="CB154" s="256"/>
      <c r="CC154" s="189"/>
      <c r="CD154" s="189"/>
      <c r="CE154" s="189"/>
      <c r="CF154" s="189"/>
      <c r="CG154" s="189"/>
      <c r="CH154" s="189"/>
      <c r="CI154" s="189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</row>
    <row r="155" spans="1:168" x14ac:dyDescent="0.2">
      <c r="A155" s="20"/>
      <c r="B155" s="20"/>
      <c r="Q155" s="20"/>
      <c r="BK155" s="20"/>
      <c r="BM155" s="189"/>
      <c r="BN155" s="189"/>
      <c r="BO155" s="182" t="s">
        <v>307</v>
      </c>
      <c r="BP155" s="182">
        <f t="shared" si="5"/>
        <v>0</v>
      </c>
      <c r="BQ155" s="182">
        <f t="shared" si="5"/>
        <v>0</v>
      </c>
      <c r="BR155" s="182">
        <f t="shared" si="5"/>
        <v>0</v>
      </c>
      <c r="BS155" s="182">
        <f t="shared" si="5"/>
        <v>0</v>
      </c>
      <c r="BT155" s="182">
        <f t="shared" si="5"/>
        <v>0</v>
      </c>
      <c r="BU155" s="182">
        <f t="shared" si="5"/>
        <v>0</v>
      </c>
      <c r="BV155" s="182">
        <f t="shared" si="5"/>
        <v>0</v>
      </c>
      <c r="BW155" s="182">
        <f t="shared" si="5"/>
        <v>0</v>
      </c>
      <c r="BX155" s="182">
        <f t="shared" si="5"/>
        <v>0</v>
      </c>
      <c r="BY155" s="182">
        <f t="shared" si="5"/>
        <v>0</v>
      </c>
      <c r="BZ155" s="182">
        <f t="shared" si="5"/>
        <v>0</v>
      </c>
      <c r="CA155" s="182">
        <f t="shared" si="5"/>
        <v>0</v>
      </c>
      <c r="CB155" s="256"/>
      <c r="CC155" s="189"/>
      <c r="CD155" s="189"/>
      <c r="CE155" s="189"/>
      <c r="CF155" s="189"/>
      <c r="CG155" s="189"/>
      <c r="CH155" s="189"/>
      <c r="CI155" s="189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</row>
    <row r="156" spans="1:168" x14ac:dyDescent="0.2">
      <c r="A156" s="20"/>
      <c r="B156" s="20"/>
      <c r="Q156" s="20"/>
      <c r="BK156" s="20"/>
      <c r="BM156" s="189"/>
      <c r="BN156" s="189"/>
      <c r="BO156" s="182" t="s">
        <v>308</v>
      </c>
      <c r="BP156" s="182">
        <f t="shared" si="5"/>
        <v>0</v>
      </c>
      <c r="BQ156" s="182">
        <f t="shared" si="5"/>
        <v>0</v>
      </c>
      <c r="BR156" s="182">
        <f t="shared" si="5"/>
        <v>0</v>
      </c>
      <c r="BS156" s="182">
        <f t="shared" si="5"/>
        <v>0</v>
      </c>
      <c r="BT156" s="182">
        <f t="shared" si="5"/>
        <v>0</v>
      </c>
      <c r="BU156" s="182">
        <f t="shared" si="5"/>
        <v>0</v>
      </c>
      <c r="BV156" s="182">
        <f t="shared" si="5"/>
        <v>0</v>
      </c>
      <c r="BW156" s="182">
        <f t="shared" si="5"/>
        <v>0</v>
      </c>
      <c r="BX156" s="182">
        <f t="shared" si="5"/>
        <v>0</v>
      </c>
      <c r="BY156" s="182">
        <f t="shared" si="5"/>
        <v>0</v>
      </c>
      <c r="BZ156" s="182">
        <f t="shared" si="5"/>
        <v>0</v>
      </c>
      <c r="CA156" s="182">
        <f t="shared" si="5"/>
        <v>0</v>
      </c>
      <c r="CB156" s="256"/>
      <c r="CC156" s="189"/>
      <c r="CD156" s="189"/>
      <c r="CE156" s="189"/>
      <c r="CF156" s="189"/>
      <c r="CG156" s="189"/>
      <c r="CH156" s="189"/>
      <c r="CI156" s="189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</row>
    <row r="157" spans="1:168" x14ac:dyDescent="0.2">
      <c r="A157" s="20"/>
      <c r="B157" s="20"/>
      <c r="Q157" s="20"/>
      <c r="BK157" s="20"/>
      <c r="BM157" s="189"/>
      <c r="BN157" s="189"/>
      <c r="BO157" s="182" t="s">
        <v>309</v>
      </c>
      <c r="BP157" s="182">
        <f t="shared" si="5"/>
        <v>0</v>
      </c>
      <c r="BQ157" s="182">
        <f t="shared" si="5"/>
        <v>0</v>
      </c>
      <c r="BR157" s="182">
        <f t="shared" si="5"/>
        <v>0</v>
      </c>
      <c r="BS157" s="182">
        <f t="shared" si="5"/>
        <v>0</v>
      </c>
      <c r="BT157" s="182">
        <f t="shared" si="5"/>
        <v>0</v>
      </c>
      <c r="BU157" s="182">
        <f t="shared" si="5"/>
        <v>0</v>
      </c>
      <c r="BV157" s="182">
        <f t="shared" si="5"/>
        <v>0</v>
      </c>
      <c r="BW157" s="182">
        <f t="shared" si="5"/>
        <v>0</v>
      </c>
      <c r="BX157" s="182">
        <f t="shared" si="5"/>
        <v>0</v>
      </c>
      <c r="BY157" s="182">
        <f t="shared" si="5"/>
        <v>0</v>
      </c>
      <c r="BZ157" s="182">
        <f t="shared" si="5"/>
        <v>0</v>
      </c>
      <c r="CA157" s="182">
        <f t="shared" si="5"/>
        <v>0</v>
      </c>
      <c r="CB157" s="256"/>
      <c r="CC157" s="189"/>
      <c r="CD157" s="189"/>
      <c r="CE157" s="189"/>
      <c r="CF157" s="189"/>
      <c r="CG157" s="189"/>
      <c r="CH157" s="189"/>
      <c r="CI157" s="189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</row>
    <row r="158" spans="1:168" x14ac:dyDescent="0.2">
      <c r="A158" s="20"/>
      <c r="B158" s="20"/>
      <c r="Q158" s="20"/>
      <c r="BK158" s="20"/>
      <c r="BM158" s="189"/>
      <c r="BN158" s="189"/>
      <c r="BO158" s="182" t="s">
        <v>310</v>
      </c>
      <c r="BP158" s="182">
        <f t="shared" si="5"/>
        <v>0</v>
      </c>
      <c r="BQ158" s="182">
        <f t="shared" si="5"/>
        <v>0</v>
      </c>
      <c r="BR158" s="182">
        <f t="shared" si="5"/>
        <v>0</v>
      </c>
      <c r="BS158" s="182">
        <f t="shared" si="5"/>
        <v>0</v>
      </c>
      <c r="BT158" s="182">
        <f t="shared" si="5"/>
        <v>0</v>
      </c>
      <c r="BU158" s="182">
        <f t="shared" si="5"/>
        <v>0</v>
      </c>
      <c r="BV158" s="182">
        <f t="shared" si="5"/>
        <v>0</v>
      </c>
      <c r="BW158" s="182">
        <f t="shared" si="5"/>
        <v>0</v>
      </c>
      <c r="BX158" s="182">
        <f t="shared" si="5"/>
        <v>0</v>
      </c>
      <c r="BY158" s="182">
        <f t="shared" si="5"/>
        <v>0</v>
      </c>
      <c r="BZ158" s="182">
        <f t="shared" si="5"/>
        <v>0</v>
      </c>
      <c r="CA158" s="182">
        <f t="shared" si="5"/>
        <v>0</v>
      </c>
      <c r="CB158" s="256"/>
      <c r="CC158" s="189"/>
      <c r="CD158" s="189"/>
      <c r="CE158" s="189"/>
      <c r="CF158" s="189"/>
      <c r="CG158" s="189"/>
      <c r="CH158" s="189"/>
      <c r="CI158" s="189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</row>
    <row r="159" spans="1:168" x14ac:dyDescent="0.2">
      <c r="A159" s="20"/>
      <c r="B159" s="20"/>
      <c r="Q159" s="20"/>
      <c r="BK159" s="20"/>
      <c r="BM159" s="189"/>
      <c r="BN159" s="189"/>
      <c r="BO159" s="182" t="s">
        <v>311</v>
      </c>
      <c r="BP159" s="182">
        <f t="shared" si="5"/>
        <v>0</v>
      </c>
      <c r="BQ159" s="182">
        <f t="shared" si="5"/>
        <v>0</v>
      </c>
      <c r="BR159" s="182">
        <f t="shared" si="5"/>
        <v>0</v>
      </c>
      <c r="BS159" s="182">
        <f t="shared" si="5"/>
        <v>0</v>
      </c>
      <c r="BT159" s="182">
        <f t="shared" si="5"/>
        <v>0</v>
      </c>
      <c r="BU159" s="182">
        <f t="shared" si="5"/>
        <v>0</v>
      </c>
      <c r="BV159" s="182">
        <f t="shared" si="5"/>
        <v>0</v>
      </c>
      <c r="BW159" s="182">
        <f t="shared" si="5"/>
        <v>0</v>
      </c>
      <c r="BX159" s="182">
        <f t="shared" si="5"/>
        <v>0</v>
      </c>
      <c r="BY159" s="182">
        <f t="shared" si="5"/>
        <v>0</v>
      </c>
      <c r="BZ159" s="182">
        <f t="shared" si="5"/>
        <v>0</v>
      </c>
      <c r="CA159" s="182">
        <f t="shared" si="5"/>
        <v>0</v>
      </c>
      <c r="CB159" s="256"/>
      <c r="CC159" s="189"/>
      <c r="CD159" s="189"/>
      <c r="CE159" s="189"/>
      <c r="CF159" s="189"/>
      <c r="CG159" s="189"/>
      <c r="CH159" s="189"/>
      <c r="CI159" s="189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</row>
    <row r="160" spans="1:168" x14ac:dyDescent="0.2">
      <c r="A160" s="20"/>
      <c r="B160" s="20"/>
      <c r="Q160" s="20"/>
      <c r="BK160" s="20"/>
      <c r="BM160" s="189"/>
      <c r="BN160" s="189"/>
      <c r="BO160" s="182" t="s">
        <v>312</v>
      </c>
      <c r="BP160" s="182">
        <f t="shared" si="5"/>
        <v>0</v>
      </c>
      <c r="BQ160" s="182">
        <f t="shared" si="5"/>
        <v>0</v>
      </c>
      <c r="BR160" s="182">
        <f t="shared" si="5"/>
        <v>0</v>
      </c>
      <c r="BS160" s="182">
        <f t="shared" si="5"/>
        <v>0</v>
      </c>
      <c r="BT160" s="182">
        <f t="shared" si="5"/>
        <v>0</v>
      </c>
      <c r="BU160" s="182">
        <f t="shared" si="5"/>
        <v>0</v>
      </c>
      <c r="BV160" s="182">
        <f t="shared" si="5"/>
        <v>0</v>
      </c>
      <c r="BW160" s="182">
        <f t="shared" si="5"/>
        <v>0</v>
      </c>
      <c r="BX160" s="182">
        <f t="shared" si="5"/>
        <v>0</v>
      </c>
      <c r="BY160" s="182">
        <f t="shared" si="5"/>
        <v>0</v>
      </c>
      <c r="BZ160" s="182">
        <f t="shared" si="5"/>
        <v>0</v>
      </c>
      <c r="CA160" s="182">
        <f t="shared" si="5"/>
        <v>0</v>
      </c>
      <c r="CB160" s="256"/>
      <c r="CC160" s="189"/>
      <c r="CD160" s="189"/>
      <c r="CE160" s="189"/>
      <c r="CF160" s="189"/>
      <c r="CG160" s="189"/>
      <c r="CH160" s="189"/>
      <c r="CI160" s="189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</row>
    <row r="161" spans="1:168" x14ac:dyDescent="0.2">
      <c r="A161" s="20"/>
      <c r="B161" s="20"/>
      <c r="Q161" s="20"/>
      <c r="BK161" s="20"/>
      <c r="BM161" s="189"/>
      <c r="BN161" s="189"/>
      <c r="BO161" s="182" t="s">
        <v>313</v>
      </c>
      <c r="BP161" s="182">
        <f t="shared" ref="BP161:CA161" si="6">BP113-BQ79</f>
        <v>0</v>
      </c>
      <c r="BQ161" s="182">
        <f t="shared" si="6"/>
        <v>0</v>
      </c>
      <c r="BR161" s="182">
        <f t="shared" si="6"/>
        <v>0</v>
      </c>
      <c r="BS161" s="182">
        <f t="shared" si="6"/>
        <v>0</v>
      </c>
      <c r="BT161" s="182">
        <f t="shared" si="6"/>
        <v>0</v>
      </c>
      <c r="BU161" s="182">
        <f t="shared" si="6"/>
        <v>0</v>
      </c>
      <c r="BV161" s="182">
        <f t="shared" si="6"/>
        <v>0</v>
      </c>
      <c r="BW161" s="182">
        <f t="shared" si="6"/>
        <v>0</v>
      </c>
      <c r="BX161" s="182">
        <f t="shared" si="6"/>
        <v>0</v>
      </c>
      <c r="BY161" s="182">
        <f t="shared" si="6"/>
        <v>0</v>
      </c>
      <c r="BZ161" s="182">
        <f t="shared" si="6"/>
        <v>0</v>
      </c>
      <c r="CA161" s="182">
        <f t="shared" si="6"/>
        <v>0</v>
      </c>
      <c r="CB161" s="256"/>
      <c r="CC161" s="189"/>
      <c r="CD161" s="189"/>
      <c r="CE161" s="189"/>
      <c r="CF161" s="189"/>
      <c r="CG161" s="189"/>
      <c r="CH161" s="189"/>
      <c r="CI161" s="189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</row>
    <row r="162" spans="1:168" x14ac:dyDescent="0.2">
      <c r="A162" s="20"/>
      <c r="B162" s="20"/>
      <c r="Q162" s="20"/>
      <c r="BK162" s="20"/>
      <c r="BM162" s="189"/>
      <c r="BN162" s="189"/>
      <c r="BT162" s="182"/>
      <c r="CE162" s="189"/>
      <c r="CF162" s="189"/>
      <c r="CG162" s="189"/>
      <c r="CH162" s="189"/>
      <c r="CI162" s="189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</row>
    <row r="163" spans="1:168" x14ac:dyDescent="0.2">
      <c r="A163" s="20"/>
      <c r="B163" s="20"/>
      <c r="Q163" s="20"/>
      <c r="BK163" s="20"/>
      <c r="BM163" s="189"/>
      <c r="BN163" s="189"/>
      <c r="BT163" s="182"/>
      <c r="CE163" s="189"/>
      <c r="CF163" s="189"/>
      <c r="CG163" s="189"/>
      <c r="CH163" s="189"/>
      <c r="CI163" s="189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</row>
    <row r="164" spans="1:168" x14ac:dyDescent="0.2">
      <c r="A164" s="20"/>
      <c r="B164" s="20"/>
      <c r="Q164" s="20"/>
      <c r="BK164" s="20"/>
      <c r="BM164" s="189"/>
      <c r="BN164" s="189"/>
      <c r="BT164" s="182"/>
      <c r="CE164" s="189"/>
      <c r="CF164" s="189"/>
      <c r="CG164" s="189"/>
      <c r="CH164" s="189"/>
      <c r="CI164" s="189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</row>
    <row r="169" spans="1:168" x14ac:dyDescent="0.2">
      <c r="A169" s="20"/>
      <c r="B169" s="20"/>
      <c r="Q169" s="20"/>
      <c r="BK169" s="20"/>
      <c r="BM169" s="189"/>
      <c r="BN169" s="189"/>
      <c r="BO169" s="182" t="s">
        <v>297</v>
      </c>
      <c r="BP169" s="182">
        <f t="shared" ref="BP169:CB184" si="7">BQ121-BQ27</f>
        <v>0</v>
      </c>
      <c r="BQ169" s="182">
        <f t="shared" si="7"/>
        <v>0</v>
      </c>
      <c r="BR169" s="182">
        <f t="shared" si="7"/>
        <v>0</v>
      </c>
      <c r="BS169" s="182">
        <f t="shared" si="7"/>
        <v>0</v>
      </c>
      <c r="BT169" s="182">
        <f t="shared" si="7"/>
        <v>0</v>
      </c>
      <c r="BU169" s="182">
        <f t="shared" si="7"/>
        <v>0</v>
      </c>
      <c r="BV169" s="182">
        <f t="shared" si="7"/>
        <v>0</v>
      </c>
      <c r="BW169" s="182">
        <f t="shared" si="7"/>
        <v>0</v>
      </c>
      <c r="BX169" s="182">
        <f t="shared" si="7"/>
        <v>0</v>
      </c>
      <c r="BY169" s="182">
        <f t="shared" si="7"/>
        <v>0</v>
      </c>
      <c r="BZ169" s="182">
        <f t="shared" si="7"/>
        <v>0</v>
      </c>
      <c r="CA169" s="182">
        <f t="shared" si="7"/>
        <v>-55.660000000000011</v>
      </c>
      <c r="CB169" s="255">
        <f t="shared" si="7"/>
        <v>55.660000000000011</v>
      </c>
      <c r="CC169" s="182">
        <f>CB169+CA169</f>
        <v>0</v>
      </c>
      <c r="CD169" s="182">
        <f t="shared" ref="CD169:CD185" si="8">CE121-CE27</f>
        <v>0</v>
      </c>
      <c r="CE169" s="189"/>
      <c r="CF169" s="189"/>
      <c r="CG169" s="189"/>
      <c r="CH169" s="189"/>
      <c r="CI169" s="189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</row>
    <row r="170" spans="1:168" x14ac:dyDescent="0.2">
      <c r="A170" s="20"/>
      <c r="B170" s="20"/>
      <c r="Q170" s="20"/>
      <c r="BK170" s="20"/>
      <c r="BM170" s="189"/>
      <c r="BN170" s="189"/>
      <c r="BO170" s="182" t="s">
        <v>298</v>
      </c>
      <c r="BP170" s="182">
        <f t="shared" si="7"/>
        <v>0</v>
      </c>
      <c r="BQ170" s="182">
        <f t="shared" si="7"/>
        <v>0</v>
      </c>
      <c r="BR170" s="182">
        <f t="shared" si="7"/>
        <v>0</v>
      </c>
      <c r="BS170" s="182">
        <f t="shared" si="7"/>
        <v>0</v>
      </c>
      <c r="BT170" s="182">
        <f t="shared" si="7"/>
        <v>0</v>
      </c>
      <c r="BU170" s="182">
        <f t="shared" si="7"/>
        <v>0</v>
      </c>
      <c r="BV170" s="182">
        <f t="shared" si="7"/>
        <v>0</v>
      </c>
      <c r="BW170" s="182">
        <f t="shared" si="7"/>
        <v>0</v>
      </c>
      <c r="BX170" s="182">
        <f t="shared" si="7"/>
        <v>0</v>
      </c>
      <c r="BY170" s="182">
        <f t="shared" si="7"/>
        <v>0</v>
      </c>
      <c r="BZ170" s="182">
        <f t="shared" si="7"/>
        <v>0</v>
      </c>
      <c r="CA170" s="182">
        <f t="shared" si="7"/>
        <v>-55.13000000000001</v>
      </c>
      <c r="CB170" s="255">
        <f t="shared" si="7"/>
        <v>55.13000000000001</v>
      </c>
      <c r="CC170" s="182">
        <f t="shared" ref="CC170:CC185" si="9">CB170+CA170</f>
        <v>0</v>
      </c>
      <c r="CD170" s="182">
        <f t="shared" si="8"/>
        <v>0</v>
      </c>
      <c r="CE170" s="189"/>
      <c r="CF170" s="189"/>
      <c r="CG170" s="189"/>
      <c r="CH170" s="189"/>
      <c r="CI170" s="189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</row>
    <row r="171" spans="1:168" x14ac:dyDescent="0.2">
      <c r="A171" s="20"/>
      <c r="B171" s="20"/>
      <c r="Q171" s="20"/>
      <c r="BK171" s="20"/>
      <c r="BM171" s="189"/>
      <c r="BN171" s="189"/>
      <c r="BO171" s="182" t="s">
        <v>299</v>
      </c>
      <c r="BP171" s="182">
        <f t="shared" si="7"/>
        <v>0</v>
      </c>
      <c r="BQ171" s="182">
        <f t="shared" si="7"/>
        <v>0</v>
      </c>
      <c r="BR171" s="182">
        <f t="shared" si="7"/>
        <v>0</v>
      </c>
      <c r="BS171" s="182">
        <f t="shared" si="7"/>
        <v>0</v>
      </c>
      <c r="BT171" s="182">
        <f t="shared" si="7"/>
        <v>0</v>
      </c>
      <c r="BU171" s="182">
        <f t="shared" si="7"/>
        <v>0</v>
      </c>
      <c r="BV171" s="182">
        <f t="shared" si="7"/>
        <v>0</v>
      </c>
      <c r="BW171" s="182">
        <f t="shared" si="7"/>
        <v>0</v>
      </c>
      <c r="BX171" s="182">
        <f t="shared" si="7"/>
        <v>0</v>
      </c>
      <c r="BY171" s="182">
        <f t="shared" si="7"/>
        <v>0</v>
      </c>
      <c r="BZ171" s="182">
        <f t="shared" si="7"/>
        <v>0</v>
      </c>
      <c r="CA171" s="182">
        <f t="shared" si="7"/>
        <v>-55.129999999999995</v>
      </c>
      <c r="CB171" s="255">
        <f t="shared" si="7"/>
        <v>55.129999999999995</v>
      </c>
      <c r="CC171" s="182">
        <f t="shared" si="9"/>
        <v>0</v>
      </c>
      <c r="CD171" s="182">
        <f t="shared" si="8"/>
        <v>0</v>
      </c>
      <c r="CE171" s="189"/>
      <c r="CF171" s="189"/>
      <c r="CG171" s="189"/>
      <c r="CH171" s="189"/>
      <c r="CI171" s="189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</row>
    <row r="172" spans="1:168" x14ac:dyDescent="0.2">
      <c r="A172" s="20"/>
      <c r="B172" s="20"/>
      <c r="Q172" s="20"/>
      <c r="BK172" s="20"/>
      <c r="BM172" s="189"/>
      <c r="BN172" s="189"/>
      <c r="BO172" s="182" t="s">
        <v>300</v>
      </c>
      <c r="BP172" s="182">
        <f t="shared" si="7"/>
        <v>0</v>
      </c>
      <c r="BQ172" s="182">
        <f t="shared" si="7"/>
        <v>0</v>
      </c>
      <c r="BR172" s="182">
        <f t="shared" si="7"/>
        <v>0</v>
      </c>
      <c r="BS172" s="182">
        <f t="shared" si="7"/>
        <v>0</v>
      </c>
      <c r="BT172" s="182">
        <f t="shared" si="7"/>
        <v>0</v>
      </c>
      <c r="BU172" s="182">
        <f t="shared" si="7"/>
        <v>0</v>
      </c>
      <c r="BV172" s="182">
        <f t="shared" si="7"/>
        <v>0</v>
      </c>
      <c r="BW172" s="182">
        <f t="shared" si="7"/>
        <v>0</v>
      </c>
      <c r="BX172" s="182">
        <f t="shared" si="7"/>
        <v>0</v>
      </c>
      <c r="BY172" s="182">
        <f t="shared" si="7"/>
        <v>0</v>
      </c>
      <c r="BZ172" s="182">
        <f t="shared" si="7"/>
        <v>0</v>
      </c>
      <c r="CA172" s="182">
        <f t="shared" si="7"/>
        <v>-55.17</v>
      </c>
      <c r="CB172" s="255">
        <f t="shared" si="7"/>
        <v>55.17</v>
      </c>
      <c r="CC172" s="182">
        <f t="shared" si="9"/>
        <v>0</v>
      </c>
      <c r="CD172" s="182">
        <f t="shared" si="8"/>
        <v>0</v>
      </c>
      <c r="CE172" s="189"/>
      <c r="CF172" s="189"/>
      <c r="CG172" s="189"/>
      <c r="CH172" s="189"/>
      <c r="CI172" s="189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</row>
    <row r="173" spans="1:168" x14ac:dyDescent="0.2">
      <c r="A173" s="20"/>
      <c r="B173" s="20"/>
      <c r="Q173" s="20"/>
      <c r="BK173" s="20"/>
      <c r="BM173" s="189"/>
      <c r="BN173" s="189"/>
      <c r="BO173" s="182" t="s">
        <v>301</v>
      </c>
      <c r="BP173" s="182">
        <f t="shared" si="7"/>
        <v>0</v>
      </c>
      <c r="BQ173" s="182">
        <f t="shared" si="7"/>
        <v>0</v>
      </c>
      <c r="BR173" s="182">
        <f t="shared" si="7"/>
        <v>0</v>
      </c>
      <c r="BS173" s="182">
        <f t="shared" si="7"/>
        <v>0</v>
      </c>
      <c r="BT173" s="182">
        <f t="shared" si="7"/>
        <v>0</v>
      </c>
      <c r="BU173" s="182">
        <f t="shared" si="7"/>
        <v>0</v>
      </c>
      <c r="BV173" s="182">
        <f t="shared" si="7"/>
        <v>0</v>
      </c>
      <c r="BW173" s="182">
        <f t="shared" si="7"/>
        <v>0</v>
      </c>
      <c r="BX173" s="182">
        <f t="shared" si="7"/>
        <v>0</v>
      </c>
      <c r="BY173" s="182">
        <f t="shared" si="7"/>
        <v>0</v>
      </c>
      <c r="BZ173" s="182">
        <f t="shared" si="7"/>
        <v>0</v>
      </c>
      <c r="CA173" s="182">
        <f t="shared" si="7"/>
        <v>-55.179999999999993</v>
      </c>
      <c r="CB173" s="255">
        <f t="shared" si="7"/>
        <v>55.179999999999993</v>
      </c>
      <c r="CC173" s="182">
        <f t="shared" si="9"/>
        <v>0</v>
      </c>
      <c r="CD173" s="182">
        <f t="shared" si="8"/>
        <v>0</v>
      </c>
      <c r="CE173" s="189"/>
      <c r="CF173" s="189"/>
      <c r="CG173" s="189"/>
      <c r="CH173" s="189"/>
      <c r="CI173" s="189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</row>
    <row r="174" spans="1:168" x14ac:dyDescent="0.2">
      <c r="A174" s="20"/>
      <c r="B174" s="20"/>
      <c r="Q174" s="20"/>
      <c r="BK174" s="20"/>
      <c r="BM174" s="189"/>
      <c r="BN174" s="189"/>
      <c r="BO174" s="182" t="s">
        <v>302</v>
      </c>
      <c r="BP174" s="182">
        <f t="shared" si="7"/>
        <v>0</v>
      </c>
      <c r="BQ174" s="182">
        <f t="shared" si="7"/>
        <v>0</v>
      </c>
      <c r="BR174" s="182">
        <f t="shared" si="7"/>
        <v>0</v>
      </c>
      <c r="BS174" s="182">
        <f t="shared" si="7"/>
        <v>0</v>
      </c>
      <c r="BT174" s="182">
        <f t="shared" si="7"/>
        <v>0</v>
      </c>
      <c r="BU174" s="182">
        <f t="shared" si="7"/>
        <v>0</v>
      </c>
      <c r="BV174" s="182">
        <f t="shared" si="7"/>
        <v>0</v>
      </c>
      <c r="BW174" s="182">
        <f t="shared" si="7"/>
        <v>0</v>
      </c>
      <c r="BX174" s="182">
        <f t="shared" si="7"/>
        <v>0</v>
      </c>
      <c r="BY174" s="182">
        <f t="shared" si="7"/>
        <v>0</v>
      </c>
      <c r="BZ174" s="182">
        <f t="shared" si="7"/>
        <v>0</v>
      </c>
      <c r="CA174" s="182">
        <f t="shared" si="7"/>
        <v>-55.490000000000009</v>
      </c>
      <c r="CB174" s="255">
        <f t="shared" si="7"/>
        <v>55.490000000000009</v>
      </c>
      <c r="CC174" s="182">
        <f t="shared" si="9"/>
        <v>0</v>
      </c>
      <c r="CD174" s="182">
        <f t="shared" si="8"/>
        <v>0</v>
      </c>
      <c r="CE174" s="189"/>
      <c r="CF174" s="189"/>
      <c r="CG174" s="189"/>
      <c r="CH174" s="189"/>
      <c r="CI174" s="189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</row>
    <row r="175" spans="1:168" x14ac:dyDescent="0.2">
      <c r="A175" s="20"/>
      <c r="B175" s="20"/>
      <c r="Q175" s="20"/>
      <c r="BK175" s="20"/>
      <c r="BM175" s="189"/>
      <c r="BN175" s="189"/>
      <c r="BO175" s="182" t="s">
        <v>303</v>
      </c>
      <c r="BP175" s="182">
        <f t="shared" si="7"/>
        <v>0</v>
      </c>
      <c r="BQ175" s="182">
        <f t="shared" si="7"/>
        <v>0</v>
      </c>
      <c r="BR175" s="182">
        <f t="shared" si="7"/>
        <v>0</v>
      </c>
      <c r="BS175" s="182">
        <f t="shared" si="7"/>
        <v>0</v>
      </c>
      <c r="BT175" s="182">
        <f t="shared" si="7"/>
        <v>0</v>
      </c>
      <c r="BU175" s="182">
        <f t="shared" si="7"/>
        <v>0</v>
      </c>
      <c r="BV175" s="182">
        <f t="shared" si="7"/>
        <v>0</v>
      </c>
      <c r="BW175" s="182">
        <f t="shared" si="7"/>
        <v>0</v>
      </c>
      <c r="BX175" s="182">
        <f t="shared" si="7"/>
        <v>0</v>
      </c>
      <c r="BY175" s="182">
        <f t="shared" si="7"/>
        <v>0</v>
      </c>
      <c r="BZ175" s="182">
        <f t="shared" si="7"/>
        <v>0</v>
      </c>
      <c r="CA175" s="182">
        <f t="shared" si="7"/>
        <v>-55.290000000000006</v>
      </c>
      <c r="CB175" s="255">
        <f t="shared" si="7"/>
        <v>55.290000000000006</v>
      </c>
      <c r="CC175" s="182">
        <f t="shared" si="9"/>
        <v>0</v>
      </c>
      <c r="CD175" s="182">
        <f t="shared" si="8"/>
        <v>0</v>
      </c>
      <c r="CE175" s="189"/>
      <c r="CF175" s="189"/>
      <c r="CG175" s="189"/>
      <c r="CH175" s="189"/>
      <c r="CI175" s="189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</row>
    <row r="176" spans="1:168" x14ac:dyDescent="0.2">
      <c r="A176" s="20"/>
      <c r="B176" s="20"/>
      <c r="Q176" s="20"/>
      <c r="BK176" s="20"/>
      <c r="BM176" s="189"/>
      <c r="BN176" s="189"/>
      <c r="BO176" s="182" t="s">
        <v>304</v>
      </c>
      <c r="BP176" s="182">
        <f t="shared" si="7"/>
        <v>0</v>
      </c>
      <c r="BQ176" s="182">
        <f t="shared" si="7"/>
        <v>0</v>
      </c>
      <c r="BR176" s="182">
        <f t="shared" si="7"/>
        <v>0</v>
      </c>
      <c r="BS176" s="182">
        <f t="shared" si="7"/>
        <v>0</v>
      </c>
      <c r="BT176" s="182">
        <f t="shared" si="7"/>
        <v>0</v>
      </c>
      <c r="BU176" s="182">
        <f t="shared" si="7"/>
        <v>0</v>
      </c>
      <c r="BV176" s="182">
        <f t="shared" si="7"/>
        <v>0</v>
      </c>
      <c r="BW176" s="182">
        <f t="shared" si="7"/>
        <v>0</v>
      </c>
      <c r="BX176" s="182">
        <f t="shared" si="7"/>
        <v>0</v>
      </c>
      <c r="BY176" s="182">
        <f t="shared" si="7"/>
        <v>0</v>
      </c>
      <c r="BZ176" s="182">
        <f t="shared" si="7"/>
        <v>0</v>
      </c>
      <c r="CA176" s="182">
        <f t="shared" si="7"/>
        <v>-54.989999999999995</v>
      </c>
      <c r="CB176" s="255">
        <f t="shared" si="7"/>
        <v>54.989999999999995</v>
      </c>
      <c r="CC176" s="182">
        <f t="shared" si="9"/>
        <v>0</v>
      </c>
      <c r="CD176" s="182">
        <f t="shared" si="8"/>
        <v>0</v>
      </c>
      <c r="CE176" s="189"/>
      <c r="CF176" s="189"/>
      <c r="CG176" s="189"/>
      <c r="CH176" s="189"/>
      <c r="CI176" s="189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</row>
    <row r="177" spans="1:168" x14ac:dyDescent="0.2">
      <c r="A177" s="20"/>
      <c r="B177" s="20"/>
      <c r="Q177" s="20"/>
      <c r="BK177" s="20"/>
      <c r="BM177" s="189"/>
      <c r="BN177" s="189"/>
      <c r="BO177" s="182" t="s">
        <v>305</v>
      </c>
      <c r="BP177" s="182">
        <f t="shared" si="7"/>
        <v>0</v>
      </c>
      <c r="BQ177" s="182">
        <f t="shared" si="7"/>
        <v>0</v>
      </c>
      <c r="BR177" s="182">
        <f t="shared" si="7"/>
        <v>0</v>
      </c>
      <c r="BS177" s="182">
        <f t="shared" si="7"/>
        <v>0</v>
      </c>
      <c r="BT177" s="182">
        <f t="shared" si="7"/>
        <v>0</v>
      </c>
      <c r="BU177" s="182">
        <f t="shared" si="7"/>
        <v>0</v>
      </c>
      <c r="BV177" s="182">
        <f t="shared" si="7"/>
        <v>0</v>
      </c>
      <c r="BW177" s="182">
        <f t="shared" si="7"/>
        <v>0</v>
      </c>
      <c r="BX177" s="182">
        <f t="shared" si="7"/>
        <v>0</v>
      </c>
      <c r="BY177" s="182">
        <f t="shared" si="7"/>
        <v>0</v>
      </c>
      <c r="BZ177" s="182">
        <f t="shared" si="7"/>
        <v>0</v>
      </c>
      <c r="CA177" s="182">
        <f t="shared" si="7"/>
        <v>-54.709999999999994</v>
      </c>
      <c r="CB177" s="255">
        <f t="shared" si="7"/>
        <v>54.709999999999994</v>
      </c>
      <c r="CC177" s="182">
        <f t="shared" si="9"/>
        <v>0</v>
      </c>
      <c r="CD177" s="182">
        <f t="shared" si="8"/>
        <v>0</v>
      </c>
      <c r="CE177" s="189"/>
      <c r="CF177" s="189"/>
      <c r="CG177" s="189"/>
      <c r="CH177" s="189"/>
      <c r="CI177" s="189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</row>
    <row r="178" spans="1:168" x14ac:dyDescent="0.2">
      <c r="A178" s="20"/>
      <c r="B178" s="20"/>
      <c r="Q178" s="20"/>
      <c r="BK178" s="20"/>
      <c r="BM178" s="189"/>
      <c r="BN178" s="189"/>
      <c r="BO178" s="182" t="s">
        <v>306</v>
      </c>
      <c r="BP178" s="182">
        <f t="shared" si="7"/>
        <v>0</v>
      </c>
      <c r="BQ178" s="182">
        <f t="shared" si="7"/>
        <v>0</v>
      </c>
      <c r="BR178" s="182">
        <f t="shared" si="7"/>
        <v>0</v>
      </c>
      <c r="BS178" s="182">
        <f t="shared" si="7"/>
        <v>0</v>
      </c>
      <c r="BT178" s="182">
        <f t="shared" si="7"/>
        <v>0</v>
      </c>
      <c r="BU178" s="182">
        <f t="shared" si="7"/>
        <v>0</v>
      </c>
      <c r="BV178" s="182">
        <f t="shared" si="7"/>
        <v>0</v>
      </c>
      <c r="BW178" s="182">
        <f t="shared" si="7"/>
        <v>0</v>
      </c>
      <c r="BX178" s="182">
        <f t="shared" si="7"/>
        <v>0</v>
      </c>
      <c r="BY178" s="182">
        <f t="shared" si="7"/>
        <v>0</v>
      </c>
      <c r="BZ178" s="182">
        <f t="shared" si="7"/>
        <v>0</v>
      </c>
      <c r="CA178" s="182">
        <f t="shared" si="7"/>
        <v>-54.91</v>
      </c>
      <c r="CB178" s="255">
        <f t="shared" si="7"/>
        <v>54.91</v>
      </c>
      <c r="CC178" s="182">
        <f t="shared" si="9"/>
        <v>0</v>
      </c>
      <c r="CD178" s="182">
        <f t="shared" si="8"/>
        <v>0</v>
      </c>
      <c r="CE178" s="189"/>
      <c r="CF178" s="189"/>
      <c r="CG178" s="189"/>
      <c r="CH178" s="189"/>
      <c r="CI178" s="189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</row>
    <row r="179" spans="1:168" x14ac:dyDescent="0.2">
      <c r="A179" s="20"/>
      <c r="B179" s="20"/>
      <c r="Q179" s="20"/>
      <c r="BK179" s="20"/>
      <c r="BM179" s="189"/>
      <c r="BN179" s="189"/>
      <c r="BO179" s="182" t="s">
        <v>307</v>
      </c>
      <c r="BP179" s="182">
        <f t="shared" si="7"/>
        <v>0</v>
      </c>
      <c r="BQ179" s="182">
        <f t="shared" si="7"/>
        <v>0</v>
      </c>
      <c r="BR179" s="182">
        <f t="shared" si="7"/>
        <v>0</v>
      </c>
      <c r="BS179" s="182">
        <f t="shared" si="7"/>
        <v>0</v>
      </c>
      <c r="BT179" s="182">
        <f t="shared" si="7"/>
        <v>0</v>
      </c>
      <c r="BU179" s="182">
        <f t="shared" si="7"/>
        <v>0</v>
      </c>
      <c r="BV179" s="182">
        <f t="shared" si="7"/>
        <v>0</v>
      </c>
      <c r="BW179" s="182">
        <f t="shared" si="7"/>
        <v>0</v>
      </c>
      <c r="BX179" s="182">
        <f t="shared" si="7"/>
        <v>0</v>
      </c>
      <c r="BY179" s="182">
        <f t="shared" si="7"/>
        <v>0</v>
      </c>
      <c r="BZ179" s="182">
        <f t="shared" si="7"/>
        <v>0</v>
      </c>
      <c r="CA179" s="182">
        <f t="shared" si="7"/>
        <v>-54.94</v>
      </c>
      <c r="CB179" s="255">
        <f t="shared" si="7"/>
        <v>54.94</v>
      </c>
      <c r="CC179" s="182">
        <f t="shared" si="9"/>
        <v>0</v>
      </c>
      <c r="CD179" s="182">
        <f t="shared" si="8"/>
        <v>0</v>
      </c>
      <c r="CE179" s="189"/>
      <c r="CF179" s="189"/>
      <c r="CG179" s="189"/>
      <c r="CH179" s="189"/>
      <c r="CI179" s="189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</row>
    <row r="180" spans="1:168" x14ac:dyDescent="0.2">
      <c r="A180" s="20"/>
      <c r="B180" s="20"/>
      <c r="Q180" s="20"/>
      <c r="BK180" s="20"/>
      <c r="BM180" s="189"/>
      <c r="BN180" s="189"/>
      <c r="BO180" s="182" t="s">
        <v>308</v>
      </c>
      <c r="BP180" s="182">
        <f t="shared" si="7"/>
        <v>0</v>
      </c>
      <c r="BQ180" s="182">
        <f t="shared" si="7"/>
        <v>0</v>
      </c>
      <c r="BR180" s="182">
        <f t="shared" si="7"/>
        <v>0</v>
      </c>
      <c r="BS180" s="182">
        <f t="shared" si="7"/>
        <v>0</v>
      </c>
      <c r="BT180" s="182">
        <f t="shared" si="7"/>
        <v>0</v>
      </c>
      <c r="BU180" s="182">
        <f t="shared" si="7"/>
        <v>0</v>
      </c>
      <c r="BV180" s="182">
        <f t="shared" si="7"/>
        <v>0</v>
      </c>
      <c r="BW180" s="182">
        <f t="shared" si="7"/>
        <v>0</v>
      </c>
      <c r="BX180" s="182">
        <f t="shared" si="7"/>
        <v>0</v>
      </c>
      <c r="BY180" s="182">
        <f t="shared" si="7"/>
        <v>0</v>
      </c>
      <c r="BZ180" s="182">
        <f t="shared" si="7"/>
        <v>0</v>
      </c>
      <c r="CA180" s="182">
        <f t="shared" si="7"/>
        <v>-54.8</v>
      </c>
      <c r="CB180" s="255">
        <f t="shared" si="7"/>
        <v>54.8</v>
      </c>
      <c r="CC180" s="182">
        <f t="shared" si="9"/>
        <v>0</v>
      </c>
      <c r="CD180" s="182">
        <f t="shared" si="8"/>
        <v>0</v>
      </c>
      <c r="CE180" s="189"/>
      <c r="CF180" s="189"/>
      <c r="CG180" s="189"/>
      <c r="CH180" s="189"/>
      <c r="CI180" s="189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</row>
    <row r="181" spans="1:168" x14ac:dyDescent="0.2">
      <c r="A181" s="20"/>
      <c r="B181" s="20"/>
      <c r="Q181" s="20"/>
      <c r="BK181" s="20"/>
      <c r="BM181" s="189"/>
      <c r="BN181" s="189"/>
      <c r="BO181" s="182" t="s">
        <v>309</v>
      </c>
      <c r="BP181" s="182">
        <f t="shared" si="7"/>
        <v>0</v>
      </c>
      <c r="BQ181" s="182">
        <f t="shared" si="7"/>
        <v>0</v>
      </c>
      <c r="BR181" s="182">
        <f t="shared" si="7"/>
        <v>0</v>
      </c>
      <c r="BS181" s="182">
        <f t="shared" si="7"/>
        <v>0</v>
      </c>
      <c r="BT181" s="182">
        <f t="shared" si="7"/>
        <v>0</v>
      </c>
      <c r="BU181" s="182">
        <f t="shared" si="7"/>
        <v>0</v>
      </c>
      <c r="BV181" s="182">
        <f t="shared" si="7"/>
        <v>0</v>
      </c>
      <c r="BW181" s="182">
        <f t="shared" si="7"/>
        <v>0</v>
      </c>
      <c r="BX181" s="182">
        <f t="shared" si="7"/>
        <v>0</v>
      </c>
      <c r="BY181" s="182">
        <f t="shared" si="7"/>
        <v>0</v>
      </c>
      <c r="BZ181" s="182">
        <f t="shared" si="7"/>
        <v>0</v>
      </c>
      <c r="CA181" s="182">
        <f t="shared" si="7"/>
        <v>-55.14</v>
      </c>
      <c r="CB181" s="255">
        <f t="shared" si="7"/>
        <v>55.14</v>
      </c>
      <c r="CC181" s="182">
        <f t="shared" si="9"/>
        <v>0</v>
      </c>
      <c r="CD181" s="182">
        <f t="shared" si="8"/>
        <v>0</v>
      </c>
      <c r="CE181" s="189"/>
      <c r="CF181" s="189"/>
      <c r="CG181" s="189"/>
      <c r="CH181" s="189"/>
      <c r="CI181" s="189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</row>
    <row r="182" spans="1:168" x14ac:dyDescent="0.2">
      <c r="A182" s="20"/>
      <c r="B182" s="20"/>
      <c r="Q182" s="20"/>
      <c r="BK182" s="20"/>
      <c r="BM182" s="189"/>
      <c r="BN182" s="189"/>
      <c r="BO182" s="182" t="s">
        <v>310</v>
      </c>
      <c r="BP182" s="182">
        <f t="shared" si="7"/>
        <v>0</v>
      </c>
      <c r="BQ182" s="182">
        <f t="shared" si="7"/>
        <v>0</v>
      </c>
      <c r="BR182" s="182">
        <f t="shared" si="7"/>
        <v>0</v>
      </c>
      <c r="BS182" s="182">
        <f t="shared" si="7"/>
        <v>0</v>
      </c>
      <c r="BT182" s="182">
        <f t="shared" si="7"/>
        <v>0</v>
      </c>
      <c r="BU182" s="182">
        <f t="shared" si="7"/>
        <v>0</v>
      </c>
      <c r="BV182" s="182">
        <f t="shared" si="7"/>
        <v>0</v>
      </c>
      <c r="BW182" s="182">
        <f t="shared" si="7"/>
        <v>0</v>
      </c>
      <c r="BX182" s="182">
        <f t="shared" si="7"/>
        <v>0</v>
      </c>
      <c r="BY182" s="182">
        <f t="shared" si="7"/>
        <v>0</v>
      </c>
      <c r="BZ182" s="182">
        <f t="shared" si="7"/>
        <v>0</v>
      </c>
      <c r="CA182" s="182">
        <f t="shared" si="7"/>
        <v>-54.999999999999986</v>
      </c>
      <c r="CB182" s="255">
        <f t="shared" si="7"/>
        <v>54.999999999999986</v>
      </c>
      <c r="CC182" s="182">
        <f t="shared" si="9"/>
        <v>0</v>
      </c>
      <c r="CD182" s="182">
        <f t="shared" si="8"/>
        <v>0</v>
      </c>
      <c r="CE182" s="189"/>
      <c r="CF182" s="189"/>
      <c r="CG182" s="189"/>
      <c r="CH182" s="189"/>
      <c r="CI182" s="189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</row>
    <row r="183" spans="1:168" x14ac:dyDescent="0.2">
      <c r="A183" s="20"/>
      <c r="B183" s="20"/>
      <c r="Q183" s="20"/>
      <c r="BK183" s="20"/>
      <c r="BM183" s="189"/>
      <c r="BN183" s="189"/>
      <c r="BO183" s="182" t="s">
        <v>311</v>
      </c>
      <c r="BP183" s="182">
        <f t="shared" si="7"/>
        <v>0</v>
      </c>
      <c r="BQ183" s="182">
        <f t="shared" si="7"/>
        <v>0</v>
      </c>
      <c r="BR183" s="182">
        <f t="shared" si="7"/>
        <v>0</v>
      </c>
      <c r="BS183" s="182">
        <f t="shared" si="7"/>
        <v>0</v>
      </c>
      <c r="BT183" s="182">
        <f t="shared" si="7"/>
        <v>0</v>
      </c>
      <c r="BU183" s="182">
        <f t="shared" si="7"/>
        <v>0</v>
      </c>
      <c r="BV183" s="182">
        <f t="shared" si="7"/>
        <v>0</v>
      </c>
      <c r="BW183" s="182">
        <f t="shared" si="7"/>
        <v>0</v>
      </c>
      <c r="BX183" s="182">
        <f t="shared" si="7"/>
        <v>0</v>
      </c>
      <c r="BY183" s="182">
        <f t="shared" si="7"/>
        <v>0</v>
      </c>
      <c r="BZ183" s="182">
        <f t="shared" si="7"/>
        <v>0</v>
      </c>
      <c r="CA183" s="182">
        <f t="shared" si="7"/>
        <v>-55.56</v>
      </c>
      <c r="CB183" s="255">
        <f t="shared" si="7"/>
        <v>55.56</v>
      </c>
      <c r="CC183" s="182">
        <f t="shared" si="9"/>
        <v>0</v>
      </c>
      <c r="CD183" s="182">
        <f t="shared" si="8"/>
        <v>0</v>
      </c>
      <c r="CE183" s="189"/>
      <c r="CF183" s="189"/>
      <c r="CG183" s="189"/>
      <c r="CH183" s="189"/>
      <c r="CI183" s="189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</row>
    <row r="184" spans="1:168" x14ac:dyDescent="0.2">
      <c r="A184" s="20"/>
      <c r="B184" s="20"/>
      <c r="Q184" s="20"/>
      <c r="BK184" s="20"/>
      <c r="BM184" s="189"/>
      <c r="BN184" s="189"/>
      <c r="BO184" s="182" t="s">
        <v>312</v>
      </c>
      <c r="BP184" s="182">
        <f t="shared" si="7"/>
        <v>0</v>
      </c>
      <c r="BQ184" s="182">
        <f t="shared" si="7"/>
        <v>0</v>
      </c>
      <c r="BR184" s="182">
        <f t="shared" si="7"/>
        <v>0</v>
      </c>
      <c r="BS184" s="182">
        <f t="shared" si="7"/>
        <v>0</v>
      </c>
      <c r="BT184" s="182">
        <f t="shared" si="7"/>
        <v>0</v>
      </c>
      <c r="BU184" s="182">
        <f t="shared" si="7"/>
        <v>0</v>
      </c>
      <c r="BV184" s="182">
        <f t="shared" si="7"/>
        <v>0</v>
      </c>
      <c r="BW184" s="182">
        <f t="shared" si="7"/>
        <v>0</v>
      </c>
      <c r="BX184" s="182">
        <f t="shared" si="7"/>
        <v>0</v>
      </c>
      <c r="BY184" s="182">
        <f t="shared" si="7"/>
        <v>0</v>
      </c>
      <c r="BZ184" s="182">
        <f t="shared" si="7"/>
        <v>0</v>
      </c>
      <c r="CA184" s="182">
        <f t="shared" si="7"/>
        <v>-54.819999999999993</v>
      </c>
      <c r="CB184" s="255">
        <f t="shared" si="7"/>
        <v>54.819999999999993</v>
      </c>
      <c r="CC184" s="182">
        <f t="shared" si="9"/>
        <v>0</v>
      </c>
      <c r="CD184" s="182">
        <f t="shared" si="8"/>
        <v>0</v>
      </c>
      <c r="CE184" s="189"/>
      <c r="CF184" s="189"/>
      <c r="CG184" s="189"/>
      <c r="CH184" s="189"/>
      <c r="CI184" s="189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</row>
    <row r="185" spans="1:168" x14ac:dyDescent="0.2">
      <c r="A185" s="20"/>
      <c r="B185" s="20"/>
      <c r="Q185" s="20"/>
      <c r="BK185" s="20"/>
      <c r="BM185" s="189"/>
      <c r="BN185" s="189"/>
      <c r="BO185" s="182" t="s">
        <v>313</v>
      </c>
      <c r="BP185" s="182">
        <f t="shared" ref="BP185:CB185" si="10">BQ137-BQ43</f>
        <v>0</v>
      </c>
      <c r="BQ185" s="182">
        <f t="shared" si="10"/>
        <v>0</v>
      </c>
      <c r="BR185" s="182">
        <f t="shared" si="10"/>
        <v>0</v>
      </c>
      <c r="BS185" s="182">
        <f t="shared" si="10"/>
        <v>0</v>
      </c>
      <c r="BT185" s="182">
        <f t="shared" si="10"/>
        <v>0</v>
      </c>
      <c r="BU185" s="182">
        <f t="shared" si="10"/>
        <v>0</v>
      </c>
      <c r="BV185" s="182">
        <f t="shared" si="10"/>
        <v>0</v>
      </c>
      <c r="BW185" s="182">
        <f t="shared" si="10"/>
        <v>0</v>
      </c>
      <c r="BX185" s="182">
        <f t="shared" si="10"/>
        <v>0</v>
      </c>
      <c r="BY185" s="182">
        <f t="shared" si="10"/>
        <v>0</v>
      </c>
      <c r="BZ185" s="182">
        <f t="shared" si="10"/>
        <v>0</v>
      </c>
      <c r="CA185" s="182">
        <f t="shared" si="10"/>
        <v>-55.06</v>
      </c>
      <c r="CB185" s="255">
        <f t="shared" si="10"/>
        <v>55.06</v>
      </c>
      <c r="CC185" s="182">
        <f t="shared" si="9"/>
        <v>0</v>
      </c>
      <c r="CD185" s="182">
        <f t="shared" si="8"/>
        <v>0</v>
      </c>
      <c r="CE185" s="189"/>
      <c r="CF185" s="189"/>
      <c r="CG185" s="189"/>
      <c r="CH185" s="189"/>
      <c r="CI185" s="189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</row>
    <row r="186" spans="1:168" x14ac:dyDescent="0.2">
      <c r="A186" s="20"/>
      <c r="B186" s="20"/>
      <c r="Q186" s="20"/>
      <c r="BK186" s="20"/>
      <c r="BM186" s="189"/>
      <c r="BN186" s="189"/>
      <c r="BT186" s="182"/>
      <c r="CE186" s="189"/>
      <c r="CF186" s="189"/>
      <c r="CG186" s="189"/>
      <c r="CH186" s="189"/>
      <c r="CI186" s="189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</row>
    <row r="187" spans="1:168" x14ac:dyDescent="0.2">
      <c r="A187" s="20"/>
      <c r="B187" s="20"/>
      <c r="Q187" s="20"/>
      <c r="BK187" s="20"/>
      <c r="BM187" s="189"/>
      <c r="BN187" s="189"/>
      <c r="BT187" s="182"/>
      <c r="CE187" s="189"/>
      <c r="CF187" s="189"/>
      <c r="CG187" s="189"/>
      <c r="CH187" s="189"/>
      <c r="CI187" s="189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</row>
    <row r="188" spans="1:168" x14ac:dyDescent="0.2">
      <c r="A188" s="20"/>
      <c r="B188" s="20"/>
      <c r="Q188" s="20"/>
      <c r="BK188" s="20"/>
      <c r="BM188" s="189"/>
      <c r="BN188" s="189"/>
      <c r="BT188" s="182"/>
      <c r="CE188" s="189"/>
      <c r="CF188" s="189"/>
      <c r="CG188" s="189"/>
      <c r="CH188" s="189"/>
      <c r="CI188" s="189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</row>
    <row r="189" spans="1:168" x14ac:dyDescent="0.2">
      <c r="A189" s="20"/>
      <c r="B189" s="20"/>
      <c r="Q189" s="20"/>
      <c r="BK189" s="20"/>
      <c r="BM189" s="189"/>
      <c r="BN189" s="189"/>
      <c r="BT189" s="182"/>
      <c r="CE189" s="189"/>
      <c r="CF189" s="189"/>
      <c r="CG189" s="189"/>
      <c r="CH189" s="189"/>
      <c r="CI189" s="189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</row>
    <row r="190" spans="1:168" x14ac:dyDescent="0.2">
      <c r="A190" s="20"/>
      <c r="B190" s="20"/>
      <c r="Q190" s="20"/>
      <c r="BK190" s="20"/>
      <c r="BM190" s="189"/>
      <c r="BN190" s="189"/>
      <c r="BT190" s="182"/>
      <c r="CE190" s="189"/>
      <c r="CF190" s="189"/>
      <c r="CG190" s="189"/>
      <c r="CH190" s="189"/>
      <c r="CI190" s="189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</row>
    <row r="191" spans="1:168" x14ac:dyDescent="0.2">
      <c r="A191" s="20"/>
      <c r="B191" s="20"/>
      <c r="Q191" s="20"/>
      <c r="BK191" s="20"/>
      <c r="BM191" s="189"/>
      <c r="BN191" s="189"/>
      <c r="BT191" s="182"/>
      <c r="CE191" s="189"/>
      <c r="CF191" s="189"/>
      <c r="CG191" s="189"/>
      <c r="CH191" s="189"/>
      <c r="CI191" s="189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</row>
    <row r="192" spans="1:168" x14ac:dyDescent="0.2">
      <c r="A192" s="20"/>
      <c r="B192" s="20"/>
      <c r="Q192" s="20"/>
      <c r="BK192" s="20"/>
      <c r="BM192" s="189"/>
      <c r="BN192" s="189"/>
      <c r="BT192" s="182"/>
      <c r="CE192" s="189"/>
      <c r="CF192" s="189"/>
      <c r="CG192" s="189"/>
      <c r="CH192" s="189"/>
      <c r="CI192" s="189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</row>
    <row r="193" spans="1:168" x14ac:dyDescent="0.2">
      <c r="A193" s="20"/>
      <c r="B193" s="20"/>
      <c r="Q193" s="20"/>
      <c r="BK193" s="20"/>
      <c r="BM193" s="189"/>
      <c r="BN193" s="189"/>
      <c r="BT193" s="182"/>
      <c r="CE193" s="189"/>
      <c r="CF193" s="189"/>
      <c r="CG193" s="189"/>
      <c r="CH193" s="189"/>
      <c r="CI193" s="189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</row>
    <row r="194" spans="1:168" x14ac:dyDescent="0.2">
      <c r="A194" s="20"/>
      <c r="B194" s="20"/>
      <c r="Q194" s="20"/>
      <c r="BK194" s="20"/>
      <c r="BM194" s="189"/>
      <c r="BN194" s="189"/>
      <c r="BO194" s="189"/>
      <c r="BP194" s="189"/>
      <c r="BQ194" s="189"/>
      <c r="BR194" s="189"/>
      <c r="BS194" s="189"/>
      <c r="BT194" s="182"/>
      <c r="BU194" s="189"/>
      <c r="BV194" s="189"/>
      <c r="BW194" s="189"/>
      <c r="BX194" s="189"/>
      <c r="BY194" s="189"/>
      <c r="BZ194" s="189"/>
      <c r="CA194" s="189"/>
      <c r="CB194" s="256"/>
      <c r="CC194" s="189"/>
      <c r="CD194" s="189"/>
      <c r="CE194" s="189"/>
      <c r="CF194" s="189"/>
      <c r="CG194" s="189"/>
      <c r="CH194" s="189"/>
      <c r="CI194" s="189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</row>
  </sheetData>
  <mergeCells count="20">
    <mergeCell ref="BE5:BF5"/>
    <mergeCell ref="BH5:BI5"/>
    <mergeCell ref="AM5:AN5"/>
    <mergeCell ref="AP5:AQ5"/>
    <mergeCell ref="AS5:AT5"/>
    <mergeCell ref="AV5:AW5"/>
    <mergeCell ref="AY5:AZ5"/>
    <mergeCell ref="BB5:BC5"/>
    <mergeCell ref="AJ5:AK5"/>
    <mergeCell ref="C5:D5"/>
    <mergeCell ref="F5:G5"/>
    <mergeCell ref="I5:J5"/>
    <mergeCell ref="L5:M5"/>
    <mergeCell ref="O5:P5"/>
    <mergeCell ref="R5:S5"/>
    <mergeCell ref="U5:V5"/>
    <mergeCell ref="X5:Y5"/>
    <mergeCell ref="AA5:AB5"/>
    <mergeCell ref="AD5:AE5"/>
    <mergeCell ref="AG5:AH5"/>
  </mergeCells>
  <pageMargins left="0.7" right="0.7" top="0.75" bottom="0.75" header="0.3" footer="0.3"/>
  <pageSetup orientation="portrait" r:id="rId1"/>
  <ignoredErrors>
    <ignoredError sqref="CC169:CC18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94"/>
  <sheetViews>
    <sheetView tabSelected="1" zoomScale="85" zoomScaleNormal="85" workbookViewId="0">
      <pane xSplit="2" ySplit="12" topLeftCell="BJ13" activePane="bottomRight" state="frozen"/>
      <selection pane="topRight" activeCell="C1" sqref="C1"/>
      <selection pane="bottomLeft" activeCell="A13" sqref="A13"/>
      <selection pane="bottomRight" activeCell="BO37" sqref="BO37"/>
    </sheetView>
  </sheetViews>
  <sheetFormatPr defaultColWidth="13.28515625" defaultRowHeight="12.75" x14ac:dyDescent="0.2"/>
  <cols>
    <col min="1" max="1" width="7.85546875" style="37" customWidth="1"/>
    <col min="2" max="2" width="36.85546875" style="27" customWidth="1"/>
    <col min="3" max="3" width="23.42578125" style="20" customWidth="1"/>
    <col min="4" max="4" width="16.28515625" style="20" customWidth="1"/>
    <col min="5" max="5" width="12.28515625" style="20" customWidth="1"/>
    <col min="6" max="6" width="20.28515625" style="20" customWidth="1"/>
    <col min="7" max="7" width="18.42578125" style="20" customWidth="1"/>
    <col min="8" max="8" width="8" style="20" customWidth="1"/>
    <col min="9" max="9" width="22.42578125" style="20" customWidth="1"/>
    <col min="10" max="10" width="16.140625" style="20" customWidth="1"/>
    <col min="11" max="11" width="7.85546875" style="20" customWidth="1"/>
    <col min="12" max="12" width="17.28515625" style="20" customWidth="1"/>
    <col min="13" max="13" width="17.7109375" style="20" customWidth="1"/>
    <col min="14" max="14" width="9.28515625" style="20" customWidth="1"/>
    <col min="15" max="15" width="19.5703125" style="20" customWidth="1"/>
    <col min="16" max="16" width="18.42578125" style="20" customWidth="1"/>
    <col min="17" max="17" width="8.28515625" style="19" customWidth="1"/>
    <col min="18" max="18" width="19.28515625" style="20" customWidth="1"/>
    <col min="19" max="19" width="22" style="20" customWidth="1"/>
    <col min="20" max="20" width="8.42578125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8" style="20" customWidth="1"/>
    <col min="30" max="30" width="17.85546875" style="20" customWidth="1"/>
    <col min="31" max="31" width="16.570312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9.42578125" style="20" customWidth="1"/>
    <col min="45" max="45" width="19.7109375" style="20" customWidth="1"/>
    <col min="46" max="46" width="14.42578125" style="20" customWidth="1"/>
    <col min="47" max="47" width="8.5703125" style="20" customWidth="1"/>
    <col min="48" max="48" width="21.42578125" style="20" customWidth="1"/>
    <col min="49" max="49" width="15.28515625" style="20" customWidth="1"/>
    <col min="50" max="50" width="9" style="20" customWidth="1"/>
    <col min="51" max="51" width="19.5703125" style="20" customWidth="1"/>
    <col min="52" max="52" width="15.28515625" style="20" customWidth="1"/>
    <col min="53" max="53" width="8.5703125" style="20" customWidth="1"/>
    <col min="54" max="54" width="20.5703125" style="20" customWidth="1"/>
    <col min="55" max="55" width="21.7109375" style="20" customWidth="1"/>
    <col min="56" max="56" width="8" style="20" customWidth="1"/>
    <col min="57" max="57" width="20.5703125" style="20" customWidth="1"/>
    <col min="58" max="58" width="21.7109375" style="20" customWidth="1"/>
    <col min="59" max="59" width="9.28515625" style="20" customWidth="1"/>
    <col min="60" max="61" width="21.7109375" style="20" customWidth="1"/>
    <col min="62" max="62" width="11.140625" style="20" customWidth="1"/>
    <col min="63" max="64" width="21.7109375" style="20" customWidth="1"/>
    <col min="65" max="65" width="12" style="20" customWidth="1"/>
    <col min="66" max="66" width="20.5703125" style="20" customWidth="1"/>
    <col min="67" max="67" width="21.7109375" style="20" customWidth="1"/>
    <col min="68" max="68" width="22.42578125" style="20" customWidth="1"/>
    <col min="69" max="69" width="10.7109375" style="182" customWidth="1"/>
    <col min="70" max="70" width="22.42578125" style="189" customWidth="1"/>
    <col min="71" max="71" width="17.42578125" style="182" customWidth="1"/>
    <col min="72" max="72" width="22.5703125" style="182" customWidth="1"/>
    <col min="73" max="73" width="21.85546875" style="182" customWidth="1"/>
    <col min="74" max="74" width="19" style="182" customWidth="1"/>
    <col min="75" max="75" width="19.5703125" style="182" customWidth="1"/>
    <col min="76" max="77" width="12" style="182" customWidth="1"/>
    <col min="78" max="78" width="12" style="90" customWidth="1"/>
    <col min="79" max="79" width="16.140625" style="182" customWidth="1"/>
    <col min="80" max="85" width="12" style="182" customWidth="1"/>
    <col min="86" max="86" width="12" style="255" customWidth="1"/>
    <col min="87" max="87" width="12" style="182" customWidth="1"/>
    <col min="88" max="88" width="19" style="182" customWidth="1"/>
    <col min="89" max="90" width="7.85546875" style="182" customWidth="1"/>
    <col min="91" max="94" width="13.28515625" style="182" customWidth="1"/>
    <col min="95" max="174" width="13.28515625" style="19" customWidth="1"/>
    <col min="175" max="16384" width="13.28515625" style="20"/>
  </cols>
  <sheetData>
    <row r="1" spans="1:174" x14ac:dyDescent="0.2">
      <c r="B1" s="19"/>
    </row>
    <row r="2" spans="1:174" ht="15.95" customHeight="1" x14ac:dyDescent="0.25">
      <c r="A2" s="29" t="s">
        <v>19</v>
      </c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 t="s">
        <v>0</v>
      </c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18"/>
      <c r="BQ2" s="181"/>
      <c r="BR2" s="239"/>
      <c r="BS2" s="240"/>
      <c r="BT2" s="184"/>
      <c r="BU2" s="184"/>
      <c r="BV2" s="184"/>
      <c r="BW2" s="184"/>
      <c r="BX2" s="184"/>
      <c r="BY2" s="184"/>
      <c r="BZ2" s="183"/>
      <c r="CA2" s="90"/>
      <c r="CJ2" s="184"/>
      <c r="FP2" s="20"/>
      <c r="FQ2" s="20"/>
      <c r="FR2" s="20"/>
    </row>
    <row r="3" spans="1:174" x14ac:dyDescent="0.2">
      <c r="B3" s="19"/>
      <c r="C3" s="1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256"/>
      <c r="CI3" s="189"/>
    </row>
    <row r="4" spans="1:174" ht="15.95" customHeight="1" x14ac:dyDescent="0.25">
      <c r="A4" s="30"/>
      <c r="B4" s="2" t="s">
        <v>317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47"/>
      <c r="BQ4" s="183"/>
      <c r="BR4" s="185"/>
      <c r="BS4" s="185"/>
      <c r="BT4" s="183"/>
      <c r="BU4" s="183"/>
      <c r="BV4" s="183"/>
      <c r="BW4" s="183"/>
      <c r="BX4" s="183"/>
      <c r="BY4" s="183"/>
      <c r="BZ4" s="183"/>
      <c r="CA4" s="90"/>
      <c r="CJ4" s="183"/>
      <c r="FP4" s="20"/>
      <c r="FQ4" s="20"/>
      <c r="FR4" s="20"/>
    </row>
    <row r="5" spans="1:174" s="21" customFormat="1" ht="15.95" customHeight="1" thickBot="1" x14ac:dyDescent="0.3">
      <c r="A5" s="31" t="s">
        <v>1</v>
      </c>
      <c r="B5" s="8"/>
      <c r="C5" s="271" t="s">
        <v>318</v>
      </c>
      <c r="D5" s="271"/>
      <c r="E5" s="10"/>
      <c r="F5" s="271" t="s">
        <v>319</v>
      </c>
      <c r="G5" s="271"/>
      <c r="H5" s="10"/>
      <c r="I5" s="271" t="s">
        <v>320</v>
      </c>
      <c r="J5" s="271"/>
      <c r="K5" s="9"/>
      <c r="L5" s="271" t="s">
        <v>321</v>
      </c>
      <c r="M5" s="271"/>
      <c r="N5" s="10"/>
      <c r="O5" s="271" t="s">
        <v>322</v>
      </c>
      <c r="P5" s="271"/>
      <c r="Q5" s="10"/>
      <c r="R5" s="271" t="s">
        <v>323</v>
      </c>
      <c r="S5" s="271"/>
      <c r="T5" s="9"/>
      <c r="U5" s="271" t="s">
        <v>324</v>
      </c>
      <c r="V5" s="271"/>
      <c r="W5" s="9"/>
      <c r="X5" s="271" t="s">
        <v>325</v>
      </c>
      <c r="Y5" s="271"/>
      <c r="Z5" s="10"/>
      <c r="AA5" s="271" t="s">
        <v>326</v>
      </c>
      <c r="AB5" s="271"/>
      <c r="AC5" s="10"/>
      <c r="AD5" s="271" t="s">
        <v>327</v>
      </c>
      <c r="AE5" s="271"/>
      <c r="AF5" s="10"/>
      <c r="AG5" s="271" t="s">
        <v>328</v>
      </c>
      <c r="AH5" s="271"/>
      <c r="AI5" s="10"/>
      <c r="AJ5" s="271" t="s">
        <v>329</v>
      </c>
      <c r="AK5" s="271"/>
      <c r="AL5" s="10"/>
      <c r="AM5" s="271" t="s">
        <v>330</v>
      </c>
      <c r="AN5" s="271"/>
      <c r="AO5" s="10"/>
      <c r="AP5" s="271" t="s">
        <v>331</v>
      </c>
      <c r="AQ5" s="271"/>
      <c r="AR5" s="10"/>
      <c r="AS5" s="271" t="s">
        <v>332</v>
      </c>
      <c r="AT5" s="271"/>
      <c r="AU5" s="10"/>
      <c r="AV5" s="271" t="s">
        <v>333</v>
      </c>
      <c r="AW5" s="271"/>
      <c r="AX5" s="9"/>
      <c r="AY5" s="271" t="s">
        <v>334</v>
      </c>
      <c r="AZ5" s="271"/>
      <c r="BA5" s="9"/>
      <c r="BB5" s="271" t="s">
        <v>335</v>
      </c>
      <c r="BC5" s="271"/>
      <c r="BD5" s="268"/>
      <c r="BE5" s="271" t="s">
        <v>336</v>
      </c>
      <c r="BF5" s="271"/>
      <c r="BG5" s="268"/>
      <c r="BH5" s="271" t="s">
        <v>337</v>
      </c>
      <c r="BI5" s="271"/>
      <c r="BJ5" s="268"/>
      <c r="BK5" s="271" t="s">
        <v>338</v>
      </c>
      <c r="BL5" s="271"/>
      <c r="BM5" s="268"/>
      <c r="BN5" s="271" t="s">
        <v>2</v>
      </c>
      <c r="BO5" s="271"/>
      <c r="BP5" s="110"/>
      <c r="BQ5" s="240"/>
      <c r="BR5" s="185"/>
      <c r="BS5" s="185"/>
      <c r="BT5" s="185"/>
      <c r="BU5" s="185"/>
      <c r="BV5" s="185"/>
      <c r="BW5" s="185"/>
      <c r="BX5" s="185"/>
      <c r="BY5" s="185"/>
      <c r="BZ5" s="185"/>
      <c r="CA5" s="90"/>
      <c r="CB5" s="182"/>
      <c r="CC5" s="182"/>
      <c r="CD5" s="182"/>
      <c r="CE5" s="182"/>
      <c r="CF5" s="182"/>
      <c r="CG5" s="182"/>
      <c r="CH5" s="255"/>
      <c r="CI5" s="182"/>
      <c r="CJ5" s="185"/>
      <c r="CK5" s="182"/>
      <c r="CL5" s="182"/>
      <c r="CM5" s="182"/>
      <c r="CN5" s="182"/>
      <c r="CO5" s="182"/>
      <c r="CP5" s="182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</row>
    <row r="6" spans="1:174" ht="15.95" customHeight="1" thickTop="1" x14ac:dyDescent="0.25">
      <c r="A6" s="30"/>
      <c r="B6" s="1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48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90"/>
      <c r="CJ6" s="185"/>
    </row>
    <row r="7" spans="1:174" ht="15.6" customHeight="1" x14ac:dyDescent="0.25">
      <c r="A7" s="30"/>
      <c r="B7" s="11"/>
      <c r="C7" s="12"/>
      <c r="D7" s="12" t="s">
        <v>3</v>
      </c>
      <c r="E7" s="6"/>
      <c r="F7" s="12"/>
      <c r="G7" s="12" t="s">
        <v>3</v>
      </c>
      <c r="H7" s="6"/>
      <c r="I7" s="12"/>
      <c r="J7" s="12" t="s">
        <v>3</v>
      </c>
      <c r="K7" s="6"/>
      <c r="L7" s="12"/>
      <c r="M7" s="12" t="s">
        <v>3</v>
      </c>
      <c r="N7" s="6"/>
      <c r="O7" s="12"/>
      <c r="P7" s="12" t="s">
        <v>3</v>
      </c>
      <c r="Q7" s="6"/>
      <c r="R7" s="12"/>
      <c r="S7" s="12" t="s">
        <v>3</v>
      </c>
      <c r="T7" s="6"/>
      <c r="U7" s="12"/>
      <c r="V7" s="12" t="s">
        <v>3</v>
      </c>
      <c r="W7" s="6"/>
      <c r="X7" s="12"/>
      <c r="Y7" s="12" t="s">
        <v>3</v>
      </c>
      <c r="Z7" s="6"/>
      <c r="AA7" s="12"/>
      <c r="AB7" s="12" t="s">
        <v>3</v>
      </c>
      <c r="AC7" s="6"/>
      <c r="AD7" s="12"/>
      <c r="AE7" s="12" t="s">
        <v>3</v>
      </c>
      <c r="AF7" s="6"/>
      <c r="AG7" s="12"/>
      <c r="AH7" s="12" t="s">
        <v>3</v>
      </c>
      <c r="AI7" s="6"/>
      <c r="AJ7" s="12"/>
      <c r="AK7" s="12" t="s">
        <v>3</v>
      </c>
      <c r="AL7" s="6"/>
      <c r="AM7" s="12"/>
      <c r="AN7" s="12" t="s">
        <v>3</v>
      </c>
      <c r="AO7" s="6"/>
      <c r="AP7" s="12"/>
      <c r="AQ7" s="12" t="s">
        <v>3</v>
      </c>
      <c r="AR7" s="6"/>
      <c r="AS7" s="12"/>
      <c r="AT7" s="12" t="s">
        <v>3</v>
      </c>
      <c r="AU7" s="6"/>
      <c r="AV7" s="12"/>
      <c r="AW7" s="12" t="s">
        <v>3</v>
      </c>
      <c r="AX7" s="6"/>
      <c r="AY7" s="12"/>
      <c r="AZ7" s="12" t="s">
        <v>3</v>
      </c>
      <c r="BA7" s="6"/>
      <c r="BB7" s="12"/>
      <c r="BC7" s="12" t="s">
        <v>3</v>
      </c>
      <c r="BD7" s="12"/>
      <c r="BE7" s="12"/>
      <c r="BF7" s="12" t="s">
        <v>3</v>
      </c>
      <c r="BG7" s="12"/>
      <c r="BH7" s="12"/>
      <c r="BI7" s="12" t="s">
        <v>3</v>
      </c>
      <c r="BJ7" s="12"/>
      <c r="BK7" s="12"/>
      <c r="BL7" s="12" t="s">
        <v>3</v>
      </c>
      <c r="BM7" s="12"/>
      <c r="BN7" s="12"/>
      <c r="BO7" s="12" t="s">
        <v>3</v>
      </c>
      <c r="BP7" s="48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95"/>
      <c r="CB7" s="186"/>
      <c r="CC7" s="186"/>
      <c r="CD7" s="186"/>
      <c r="CE7" s="186"/>
      <c r="CF7" s="186"/>
      <c r="CG7" s="186"/>
      <c r="CH7" s="257"/>
      <c r="CI7" s="186"/>
      <c r="CJ7" s="185"/>
      <c r="CK7" s="186"/>
      <c r="CL7" s="186"/>
      <c r="CM7" s="186"/>
      <c r="CN7" s="186"/>
      <c r="CO7" s="186"/>
      <c r="CP7" s="186"/>
      <c r="CQ7" s="49"/>
      <c r="CU7" s="49"/>
      <c r="CV7" s="49"/>
      <c r="CW7" s="49"/>
    </row>
    <row r="8" spans="1:174" ht="15.95" customHeight="1" x14ac:dyDescent="0.25">
      <c r="A8" s="32"/>
      <c r="B8" s="11"/>
      <c r="C8" s="12" t="s">
        <v>3</v>
      </c>
      <c r="D8" s="12" t="s">
        <v>20</v>
      </c>
      <c r="E8" s="12"/>
      <c r="F8" s="12" t="s">
        <v>3</v>
      </c>
      <c r="G8" s="12" t="s">
        <v>20</v>
      </c>
      <c r="H8" s="12"/>
      <c r="I8" s="12" t="s">
        <v>3</v>
      </c>
      <c r="J8" s="12" t="s">
        <v>20</v>
      </c>
      <c r="K8" s="12"/>
      <c r="L8" s="12" t="s">
        <v>3</v>
      </c>
      <c r="M8" s="12" t="s">
        <v>20</v>
      </c>
      <c r="N8" s="12"/>
      <c r="O8" s="12" t="s">
        <v>3</v>
      </c>
      <c r="P8" s="12" t="s">
        <v>20</v>
      </c>
      <c r="Q8" s="12"/>
      <c r="R8" s="12" t="s">
        <v>3</v>
      </c>
      <c r="S8" s="12" t="s">
        <v>20</v>
      </c>
      <c r="T8" s="12"/>
      <c r="U8" s="12" t="s">
        <v>3</v>
      </c>
      <c r="V8" s="12" t="s">
        <v>20</v>
      </c>
      <c r="W8" s="12"/>
      <c r="X8" s="12" t="s">
        <v>3</v>
      </c>
      <c r="Y8" s="12" t="s">
        <v>20</v>
      </c>
      <c r="Z8" s="12"/>
      <c r="AA8" s="12" t="s">
        <v>3</v>
      </c>
      <c r="AB8" s="12" t="s">
        <v>20</v>
      </c>
      <c r="AC8" s="12"/>
      <c r="AD8" s="12" t="s">
        <v>3</v>
      </c>
      <c r="AE8" s="12" t="s">
        <v>20</v>
      </c>
      <c r="AF8" s="12"/>
      <c r="AG8" s="12" t="s">
        <v>3</v>
      </c>
      <c r="AH8" s="12" t="s">
        <v>20</v>
      </c>
      <c r="AI8" s="12"/>
      <c r="AJ8" s="12" t="s">
        <v>3</v>
      </c>
      <c r="AK8" s="12" t="s">
        <v>20</v>
      </c>
      <c r="AL8" s="12"/>
      <c r="AM8" s="12" t="s">
        <v>3</v>
      </c>
      <c r="AN8" s="12" t="s">
        <v>20</v>
      </c>
      <c r="AO8" s="12"/>
      <c r="AP8" s="12" t="s">
        <v>3</v>
      </c>
      <c r="AQ8" s="12" t="s">
        <v>20</v>
      </c>
      <c r="AR8" s="12"/>
      <c r="AS8" s="12" t="s">
        <v>3</v>
      </c>
      <c r="AT8" s="12" t="s">
        <v>20</v>
      </c>
      <c r="AU8" s="12"/>
      <c r="AV8" s="12" t="s">
        <v>3</v>
      </c>
      <c r="AW8" s="12" t="s">
        <v>20</v>
      </c>
      <c r="AX8" s="12"/>
      <c r="AY8" s="12" t="s">
        <v>3</v>
      </c>
      <c r="AZ8" s="12" t="s">
        <v>20</v>
      </c>
      <c r="BA8" s="12"/>
      <c r="BB8" s="12" t="s">
        <v>3</v>
      </c>
      <c r="BC8" s="12" t="s">
        <v>20</v>
      </c>
      <c r="BD8" s="12"/>
      <c r="BE8" s="12" t="s">
        <v>3</v>
      </c>
      <c r="BF8" s="12" t="s">
        <v>20</v>
      </c>
      <c r="BG8" s="12"/>
      <c r="BH8" s="12" t="s">
        <v>3</v>
      </c>
      <c r="BI8" s="12" t="s">
        <v>20</v>
      </c>
      <c r="BJ8" s="12"/>
      <c r="BK8" s="12" t="s">
        <v>3</v>
      </c>
      <c r="BL8" s="12" t="s">
        <v>20</v>
      </c>
      <c r="BM8" s="12"/>
      <c r="BN8" s="12" t="s">
        <v>3</v>
      </c>
      <c r="BO8" s="12" t="s">
        <v>20</v>
      </c>
      <c r="BP8" s="48"/>
      <c r="BQ8" s="185"/>
      <c r="BR8" s="185"/>
      <c r="BS8" s="185"/>
      <c r="BT8" s="185"/>
      <c r="BU8" s="183"/>
      <c r="BV8" s="185"/>
      <c r="BW8" s="185"/>
      <c r="BX8" s="185"/>
      <c r="BY8" s="185"/>
      <c r="BZ8" s="185"/>
      <c r="CA8" s="97"/>
      <c r="CJ8" s="185"/>
    </row>
    <row r="9" spans="1:174" ht="15.95" customHeight="1" x14ac:dyDescent="0.25">
      <c r="A9" s="30"/>
      <c r="B9" s="13" t="s">
        <v>21</v>
      </c>
      <c r="C9" s="12" t="s">
        <v>25</v>
      </c>
      <c r="D9" s="12" t="s">
        <v>22</v>
      </c>
      <c r="E9" s="12"/>
      <c r="F9" s="12" t="s">
        <v>25</v>
      </c>
      <c r="G9" s="12" t="s">
        <v>22</v>
      </c>
      <c r="H9" s="12"/>
      <c r="I9" s="12" t="s">
        <v>25</v>
      </c>
      <c r="J9" s="12" t="s">
        <v>22</v>
      </c>
      <c r="K9" s="12"/>
      <c r="L9" s="12" t="s">
        <v>25</v>
      </c>
      <c r="M9" s="12" t="s">
        <v>22</v>
      </c>
      <c r="N9" s="12"/>
      <c r="O9" s="12" t="s">
        <v>25</v>
      </c>
      <c r="P9" s="12" t="s">
        <v>22</v>
      </c>
      <c r="Q9" s="12"/>
      <c r="R9" s="12" t="s">
        <v>25</v>
      </c>
      <c r="S9" s="12" t="s">
        <v>22</v>
      </c>
      <c r="T9" s="12"/>
      <c r="U9" s="12" t="s">
        <v>25</v>
      </c>
      <c r="V9" s="12" t="s">
        <v>22</v>
      </c>
      <c r="W9" s="12"/>
      <c r="X9" s="12" t="s">
        <v>25</v>
      </c>
      <c r="Y9" s="12" t="s">
        <v>22</v>
      </c>
      <c r="Z9" s="12"/>
      <c r="AA9" s="12" t="s">
        <v>25</v>
      </c>
      <c r="AB9" s="12" t="s">
        <v>22</v>
      </c>
      <c r="AC9" s="12"/>
      <c r="AD9" s="12" t="s">
        <v>25</v>
      </c>
      <c r="AE9" s="12" t="s">
        <v>22</v>
      </c>
      <c r="AF9" s="12"/>
      <c r="AG9" s="12" t="s">
        <v>25</v>
      </c>
      <c r="AH9" s="12" t="s">
        <v>22</v>
      </c>
      <c r="AI9" s="12"/>
      <c r="AJ9" s="12" t="s">
        <v>25</v>
      </c>
      <c r="AK9" s="12" t="s">
        <v>22</v>
      </c>
      <c r="AL9" s="12"/>
      <c r="AM9" s="12" t="s">
        <v>25</v>
      </c>
      <c r="AN9" s="12" t="s">
        <v>22</v>
      </c>
      <c r="AO9" s="12"/>
      <c r="AP9" s="12" t="s">
        <v>25</v>
      </c>
      <c r="AQ9" s="12" t="s">
        <v>22</v>
      </c>
      <c r="AR9" s="12"/>
      <c r="AS9" s="12" t="s">
        <v>25</v>
      </c>
      <c r="AT9" s="12" t="s">
        <v>22</v>
      </c>
      <c r="AU9" s="12"/>
      <c r="AV9" s="12" t="s">
        <v>25</v>
      </c>
      <c r="AW9" s="12" t="s">
        <v>22</v>
      </c>
      <c r="AX9" s="12"/>
      <c r="AY9" s="12" t="s">
        <v>25</v>
      </c>
      <c r="AZ9" s="12" t="s">
        <v>22</v>
      </c>
      <c r="BA9" s="12"/>
      <c r="BB9" s="12" t="s">
        <v>26</v>
      </c>
      <c r="BC9" s="12" t="s">
        <v>22</v>
      </c>
      <c r="BD9" s="12"/>
      <c r="BE9" s="12" t="s">
        <v>26</v>
      </c>
      <c r="BF9" s="12" t="s">
        <v>22</v>
      </c>
      <c r="BG9" s="12"/>
      <c r="BH9" s="12" t="s">
        <v>26</v>
      </c>
      <c r="BI9" s="12" t="s">
        <v>22</v>
      </c>
      <c r="BJ9" s="12"/>
      <c r="BK9" s="12" t="s">
        <v>26</v>
      </c>
      <c r="BL9" s="12" t="s">
        <v>22</v>
      </c>
      <c r="BM9" s="12"/>
      <c r="BN9" s="12" t="s">
        <v>26</v>
      </c>
      <c r="BO9" s="12" t="s">
        <v>22</v>
      </c>
      <c r="BP9" s="48"/>
      <c r="BQ9" s="185"/>
      <c r="BR9" s="185"/>
      <c r="BS9" s="185"/>
      <c r="BT9" s="183"/>
      <c r="BU9" s="183"/>
      <c r="BV9" s="183"/>
      <c r="BW9" s="183"/>
      <c r="BX9" s="183"/>
      <c r="BY9" s="183"/>
      <c r="BZ9" s="183"/>
      <c r="CA9" s="90"/>
      <c r="CJ9" s="183"/>
    </row>
    <row r="10" spans="1:174" s="46" customFormat="1" ht="15.75" customHeight="1" x14ac:dyDescent="0.25">
      <c r="A10" s="44"/>
      <c r="B10" s="45"/>
      <c r="C10" s="12"/>
      <c r="D10" s="12" t="s">
        <v>23</v>
      </c>
      <c r="E10" s="12"/>
      <c r="F10" s="12"/>
      <c r="G10" s="12" t="s">
        <v>23</v>
      </c>
      <c r="H10" s="12"/>
      <c r="I10" s="12"/>
      <c r="J10" s="12" t="s">
        <v>23</v>
      </c>
      <c r="K10" s="12"/>
      <c r="L10" s="12"/>
      <c r="M10" s="12" t="s">
        <v>23</v>
      </c>
      <c r="N10" s="12"/>
      <c r="O10" s="12"/>
      <c r="P10" s="12" t="s">
        <v>23</v>
      </c>
      <c r="Q10" s="12"/>
      <c r="R10" s="12"/>
      <c r="S10" s="12" t="s">
        <v>23</v>
      </c>
      <c r="T10" s="12"/>
      <c r="U10" s="12"/>
      <c r="V10" s="12" t="s">
        <v>23</v>
      </c>
      <c r="W10" s="12"/>
      <c r="X10" s="12"/>
      <c r="Y10" s="12" t="s">
        <v>23</v>
      </c>
      <c r="Z10" s="12"/>
      <c r="AA10" s="12"/>
      <c r="AB10" s="12" t="s">
        <v>23</v>
      </c>
      <c r="AC10" s="12"/>
      <c r="AD10" s="12"/>
      <c r="AE10" s="12" t="s">
        <v>23</v>
      </c>
      <c r="AF10" s="12"/>
      <c r="AG10" s="12"/>
      <c r="AH10" s="12" t="s">
        <v>23</v>
      </c>
      <c r="AI10" s="12"/>
      <c r="AJ10" s="12"/>
      <c r="AK10" s="12" t="s">
        <v>23</v>
      </c>
      <c r="AL10" s="12"/>
      <c r="AM10" s="12"/>
      <c r="AN10" s="12" t="s">
        <v>23</v>
      </c>
      <c r="AO10" s="12"/>
      <c r="AP10" s="12"/>
      <c r="AQ10" s="12" t="s">
        <v>23</v>
      </c>
      <c r="AR10" s="12"/>
      <c r="AS10" s="12"/>
      <c r="AT10" s="12" t="s">
        <v>23</v>
      </c>
      <c r="AU10" s="12"/>
      <c r="AV10" s="12"/>
      <c r="AW10" s="12" t="s">
        <v>23</v>
      </c>
      <c r="AX10" s="12"/>
      <c r="AY10" s="12"/>
      <c r="AZ10" s="12" t="s">
        <v>23</v>
      </c>
      <c r="BA10" s="12"/>
      <c r="BB10" s="12"/>
      <c r="BC10" s="12" t="s">
        <v>23</v>
      </c>
      <c r="BD10" s="12"/>
      <c r="BE10" s="12"/>
      <c r="BF10" s="12" t="s">
        <v>23</v>
      </c>
      <c r="BG10" s="12"/>
      <c r="BH10" s="12"/>
      <c r="BI10" s="12" t="s">
        <v>23</v>
      </c>
      <c r="BJ10" s="12"/>
      <c r="BK10" s="12"/>
      <c r="BL10" s="12" t="s">
        <v>23</v>
      </c>
      <c r="BM10" s="12"/>
      <c r="BN10" s="12"/>
      <c r="BO10" s="12" t="s">
        <v>23</v>
      </c>
      <c r="BP10" s="48"/>
      <c r="BQ10" s="185"/>
      <c r="BR10" s="185"/>
      <c r="BS10" s="185"/>
      <c r="BT10" s="183"/>
      <c r="BU10" s="183"/>
      <c r="BV10" s="183"/>
      <c r="BW10" s="183"/>
      <c r="BX10" s="183"/>
      <c r="BY10" s="183"/>
      <c r="BZ10" s="183"/>
      <c r="CA10" s="90"/>
      <c r="CB10" s="182"/>
      <c r="CC10" s="182"/>
      <c r="CD10" s="182"/>
      <c r="CE10" s="182"/>
      <c r="CF10" s="182"/>
      <c r="CG10" s="182"/>
      <c r="CH10" s="255"/>
      <c r="CI10" s="182"/>
      <c r="CJ10" s="183"/>
      <c r="CK10" s="182"/>
      <c r="CL10" s="182"/>
      <c r="CM10" s="182"/>
      <c r="CN10" s="182"/>
      <c r="CO10" s="182"/>
      <c r="CP10" s="182"/>
      <c r="CQ10" s="19"/>
      <c r="CR10" s="49"/>
      <c r="CS10" s="49"/>
      <c r="CT10" s="49"/>
      <c r="CU10" s="19"/>
      <c r="CV10" s="19"/>
      <c r="CW10" s="1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</row>
    <row r="11" spans="1:174" ht="15.95" customHeight="1" x14ac:dyDescent="0.25">
      <c r="A11" s="30"/>
      <c r="B11" s="11"/>
      <c r="C11" s="12"/>
      <c r="D11" s="12" t="s">
        <v>4</v>
      </c>
      <c r="E11" s="12"/>
      <c r="F11" s="12"/>
      <c r="G11" s="12" t="s">
        <v>4</v>
      </c>
      <c r="H11" s="12"/>
      <c r="I11" s="12"/>
      <c r="J11" s="12" t="s">
        <v>4</v>
      </c>
      <c r="K11" s="6"/>
      <c r="L11" s="12"/>
      <c r="M11" s="12" t="s">
        <v>4</v>
      </c>
      <c r="N11" s="12"/>
      <c r="O11" s="12"/>
      <c r="P11" s="12" t="s">
        <v>4</v>
      </c>
      <c r="Q11" s="12"/>
      <c r="R11" s="12"/>
      <c r="S11" s="12" t="s">
        <v>4</v>
      </c>
      <c r="T11" s="12"/>
      <c r="U11" s="12"/>
      <c r="V11" s="12" t="s">
        <v>4</v>
      </c>
      <c r="W11" s="12"/>
      <c r="X11" s="12"/>
      <c r="Y11" s="12" t="s">
        <v>4</v>
      </c>
      <c r="Z11" s="12"/>
      <c r="AA11" s="12"/>
      <c r="AB11" s="12" t="s">
        <v>4</v>
      </c>
      <c r="AC11" s="12"/>
      <c r="AD11" s="12"/>
      <c r="AE11" s="12" t="s">
        <v>4</v>
      </c>
      <c r="AF11" s="12"/>
      <c r="AG11" s="12"/>
      <c r="AH11" s="12" t="s">
        <v>4</v>
      </c>
      <c r="AI11" s="12"/>
      <c r="AJ11" s="12"/>
      <c r="AK11" s="12" t="s">
        <v>4</v>
      </c>
      <c r="AL11" s="12"/>
      <c r="AM11" s="12"/>
      <c r="AN11" s="12" t="s">
        <v>4</v>
      </c>
      <c r="AO11" s="12"/>
      <c r="AP11" s="12"/>
      <c r="AQ11" s="12" t="s">
        <v>4</v>
      </c>
      <c r="AR11" s="12"/>
      <c r="AS11" s="12"/>
      <c r="AT11" s="12" t="s">
        <v>4</v>
      </c>
      <c r="AU11" s="12"/>
      <c r="AV11" s="12"/>
      <c r="AW11" s="12" t="s">
        <v>4</v>
      </c>
      <c r="AX11" s="12"/>
      <c r="AY11" s="12"/>
      <c r="AZ11" s="12" t="s">
        <v>4</v>
      </c>
      <c r="BA11" s="12"/>
      <c r="BB11" s="12"/>
      <c r="BC11" s="12" t="s">
        <v>4</v>
      </c>
      <c r="BD11" s="12"/>
      <c r="BE11" s="12"/>
      <c r="BF11" s="12" t="s">
        <v>4</v>
      </c>
      <c r="BG11" s="12"/>
      <c r="BH11" s="12"/>
      <c r="BI11" s="12" t="s">
        <v>4</v>
      </c>
      <c r="BJ11" s="12"/>
      <c r="BK11" s="12"/>
      <c r="BL11" s="12" t="s">
        <v>4</v>
      </c>
      <c r="BM11" s="12"/>
      <c r="BN11" s="12"/>
      <c r="BO11" s="12" t="s">
        <v>4</v>
      </c>
      <c r="BP11" s="48"/>
      <c r="BQ11" s="185"/>
      <c r="BR11" s="151"/>
      <c r="BS11" s="151"/>
      <c r="BT11" s="151"/>
      <c r="BU11" s="183"/>
      <c r="BV11" s="183"/>
      <c r="BW11" s="183"/>
      <c r="BX11" s="98"/>
      <c r="BY11" s="98"/>
      <c r="BZ11" s="183"/>
      <c r="CA11" s="90"/>
      <c r="CJ11" s="183"/>
    </row>
    <row r="12" spans="1:174" s="22" customFormat="1" ht="14.25" customHeight="1" x14ac:dyDescent="0.25">
      <c r="A12" s="33"/>
      <c r="B12" s="15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6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48"/>
      <c r="BQ12" s="185"/>
      <c r="BR12" s="151"/>
      <c r="BS12" s="151"/>
      <c r="BT12" s="151"/>
      <c r="BU12" s="183"/>
      <c r="BV12" s="183"/>
      <c r="BW12" s="183"/>
      <c r="BX12" s="98"/>
      <c r="BY12" s="98"/>
      <c r="BZ12" s="183"/>
      <c r="CA12" s="90"/>
      <c r="CB12" s="182"/>
      <c r="CC12" s="182"/>
      <c r="CD12" s="182"/>
      <c r="CE12" s="182"/>
      <c r="CF12" s="182"/>
      <c r="CG12" s="182"/>
      <c r="CH12" s="255"/>
      <c r="CI12" s="182"/>
      <c r="CJ12" s="183"/>
      <c r="CK12" s="182"/>
      <c r="CL12" s="182"/>
      <c r="CM12" s="182"/>
      <c r="CN12" s="182"/>
      <c r="CO12" s="182"/>
      <c r="CP12" s="182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</row>
    <row r="13" spans="1:174" ht="16.5" customHeight="1" x14ac:dyDescent="0.25">
      <c r="A13" s="34" t="s">
        <v>1</v>
      </c>
      <c r="B13" s="11"/>
      <c r="C13" s="1"/>
      <c r="D13" s="6"/>
      <c r="E13" s="6"/>
      <c r="F13" s="1"/>
      <c r="G13" s="6"/>
      <c r="H13" s="6"/>
      <c r="I13" s="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48"/>
      <c r="BQ13" s="185"/>
      <c r="BR13" s="151"/>
      <c r="BS13" s="151"/>
      <c r="BT13" s="151"/>
      <c r="BU13" s="183"/>
      <c r="BV13" s="183"/>
      <c r="BW13" s="183"/>
      <c r="BX13" s="98"/>
      <c r="BY13" s="98"/>
      <c r="BZ13" s="183"/>
      <c r="CA13" s="90"/>
      <c r="CJ13" s="183"/>
    </row>
    <row r="14" spans="1:174" ht="15.95" customHeight="1" x14ac:dyDescent="0.25">
      <c r="A14" s="32">
        <v>1</v>
      </c>
      <c r="B14" s="3" t="s">
        <v>5</v>
      </c>
      <c r="C14" s="41">
        <v>102.7</v>
      </c>
      <c r="D14" s="38">
        <v>100.79</v>
      </c>
      <c r="E14" s="6"/>
      <c r="F14" s="41">
        <v>102.78</v>
      </c>
      <c r="G14" s="38">
        <v>100.6</v>
      </c>
      <c r="H14" s="6"/>
      <c r="I14" s="41">
        <v>102.54</v>
      </c>
      <c r="J14" s="38">
        <v>100.68</v>
      </c>
      <c r="K14" s="6"/>
      <c r="L14" s="41">
        <v>102.01</v>
      </c>
      <c r="M14" s="38">
        <v>101.08</v>
      </c>
      <c r="N14" s="6"/>
      <c r="O14" s="41">
        <v>102.12</v>
      </c>
      <c r="P14" s="38">
        <v>100.54</v>
      </c>
      <c r="Q14" s="6"/>
      <c r="R14" s="41">
        <v>103.05</v>
      </c>
      <c r="S14" s="38">
        <v>99.26</v>
      </c>
      <c r="T14" s="6"/>
      <c r="U14" s="41">
        <v>103.12</v>
      </c>
      <c r="V14" s="38">
        <v>99.08</v>
      </c>
      <c r="W14" s="6"/>
      <c r="X14" s="41">
        <v>102.47</v>
      </c>
      <c r="Y14" s="38">
        <v>99.64</v>
      </c>
      <c r="Z14" s="6"/>
      <c r="AA14" s="41">
        <v>102.73</v>
      </c>
      <c r="AB14" s="38">
        <v>99.31</v>
      </c>
      <c r="AC14" s="6"/>
      <c r="AD14" s="41">
        <v>103.58</v>
      </c>
      <c r="AE14" s="38">
        <v>98.79</v>
      </c>
      <c r="AF14" s="6"/>
      <c r="AG14" s="41">
        <v>103.03</v>
      </c>
      <c r="AH14" s="38">
        <v>99.1</v>
      </c>
      <c r="AI14" s="6"/>
      <c r="AJ14" s="41">
        <v>102.95</v>
      </c>
      <c r="AK14" s="38">
        <v>99.17</v>
      </c>
      <c r="AL14" s="6"/>
      <c r="AM14" s="41">
        <v>102.96</v>
      </c>
      <c r="AN14" s="38">
        <v>99.24</v>
      </c>
      <c r="AO14" s="6"/>
      <c r="AP14" s="41">
        <v>103.99</v>
      </c>
      <c r="AQ14" s="38">
        <v>98.66</v>
      </c>
      <c r="AR14" s="6"/>
      <c r="AS14" s="41">
        <v>104.42</v>
      </c>
      <c r="AT14" s="38">
        <v>98.23</v>
      </c>
      <c r="AU14" s="6"/>
      <c r="AV14" s="41">
        <v>103.94</v>
      </c>
      <c r="AW14" s="38">
        <v>98.25</v>
      </c>
      <c r="AX14" s="6"/>
      <c r="AY14" s="41">
        <v>104.3</v>
      </c>
      <c r="AZ14" s="38">
        <v>97.87</v>
      </c>
      <c r="BA14" s="6"/>
      <c r="BB14" s="41">
        <v>104.76</v>
      </c>
      <c r="BC14" s="38">
        <v>97.45</v>
      </c>
      <c r="BD14" s="38"/>
      <c r="BE14" s="41">
        <v>104.78</v>
      </c>
      <c r="BF14" s="38">
        <v>96.92</v>
      </c>
      <c r="BG14" s="38"/>
      <c r="BH14" s="41">
        <v>105.22</v>
      </c>
      <c r="BI14" s="54">
        <v>96.76</v>
      </c>
      <c r="BJ14" s="38"/>
      <c r="BK14" s="41">
        <v>105.03</v>
      </c>
      <c r="BL14" s="6">
        <v>96.98</v>
      </c>
      <c r="BM14" s="38"/>
      <c r="BN14" s="41">
        <f>(C14+F14+I14+L14+O14+R14+U14+X14+AA14+AD14+AG14+AJ14+AM14+AP14+AS14+AV14+AY14+BB14+BE14+BH14+BK14)/21</f>
        <v>103.45142857142859</v>
      </c>
      <c r="BO14" s="66">
        <f>(D14+G14+J14+M14+P14+S14+V14+Y14+AB14+AE14+AH14+AK14+AN14+AQ14+AT14+AW14+AZ14+BC14+BF14+BI14+BL14)/21</f>
        <v>98.971428571428575</v>
      </c>
      <c r="BP14" s="68"/>
      <c r="BQ14" s="151"/>
      <c r="BR14" s="151"/>
      <c r="BS14" s="151"/>
      <c r="BT14" s="151"/>
      <c r="BU14" s="151"/>
      <c r="BV14" s="183"/>
      <c r="BW14" s="183"/>
      <c r="BX14" s="98"/>
      <c r="BY14" s="98"/>
      <c r="BZ14" s="183"/>
      <c r="CA14" s="90"/>
      <c r="CJ14" s="183"/>
    </row>
    <row r="15" spans="1:174" s="23" customFormat="1" ht="15.95" customHeight="1" x14ac:dyDescent="0.25">
      <c r="A15" s="32">
        <v>2</v>
      </c>
      <c r="B15" s="3" t="s">
        <v>6</v>
      </c>
      <c r="C15" s="41">
        <v>0.61009999999999998</v>
      </c>
      <c r="D15" s="38">
        <v>169.65</v>
      </c>
      <c r="E15" s="6"/>
      <c r="F15" s="41">
        <v>0.60950000000000004</v>
      </c>
      <c r="G15" s="38">
        <v>169.65</v>
      </c>
      <c r="H15" s="6"/>
      <c r="I15" s="41">
        <v>0.61119999999999997</v>
      </c>
      <c r="J15" s="38">
        <v>168.91</v>
      </c>
      <c r="K15" s="6"/>
      <c r="L15" s="41">
        <v>0.6119</v>
      </c>
      <c r="M15" s="38">
        <v>168.52</v>
      </c>
      <c r="N15" s="6"/>
      <c r="O15" s="41">
        <v>0.61140000000000005</v>
      </c>
      <c r="P15" s="38">
        <v>167.94</v>
      </c>
      <c r="Q15" s="6"/>
      <c r="R15" s="41">
        <v>0.61040000000000005</v>
      </c>
      <c r="S15" s="38">
        <v>167.58</v>
      </c>
      <c r="T15" s="6"/>
      <c r="U15" s="41">
        <v>0.60809999999999997</v>
      </c>
      <c r="V15" s="38">
        <v>168.02</v>
      </c>
      <c r="W15" s="6"/>
      <c r="X15" s="41">
        <v>0.60980000000000001</v>
      </c>
      <c r="Y15" s="38">
        <v>167.43</v>
      </c>
      <c r="Z15" s="6"/>
      <c r="AA15" s="41">
        <v>0.61009999999999998</v>
      </c>
      <c r="AB15" s="38">
        <v>167.22</v>
      </c>
      <c r="AC15" s="6"/>
      <c r="AD15" s="41">
        <v>0.61399999999999999</v>
      </c>
      <c r="AE15" s="38">
        <v>166.64</v>
      </c>
      <c r="AF15" s="6"/>
      <c r="AG15" s="41">
        <v>0.61360000000000003</v>
      </c>
      <c r="AH15" s="38">
        <v>166.4</v>
      </c>
      <c r="AI15" s="6"/>
      <c r="AJ15" s="41">
        <v>0.61380000000000001</v>
      </c>
      <c r="AK15" s="38">
        <v>166.34</v>
      </c>
      <c r="AL15" s="6"/>
      <c r="AM15" s="41">
        <v>0.61140000000000005</v>
      </c>
      <c r="AN15" s="38">
        <v>167.12</v>
      </c>
      <c r="AO15" s="6"/>
      <c r="AP15" s="41">
        <v>0.61109999999999998</v>
      </c>
      <c r="AQ15" s="38">
        <v>167.9</v>
      </c>
      <c r="AR15" s="6"/>
      <c r="AS15" s="41">
        <v>0.61209999999999998</v>
      </c>
      <c r="AT15" s="38">
        <v>167.57</v>
      </c>
      <c r="AU15" s="6"/>
      <c r="AV15" s="41">
        <v>0.61160000000000003</v>
      </c>
      <c r="AW15" s="38">
        <v>166.98</v>
      </c>
      <c r="AX15" s="6"/>
      <c r="AY15" s="41">
        <v>0.61180000000000001</v>
      </c>
      <c r="AZ15" s="38">
        <v>166.85</v>
      </c>
      <c r="BA15" s="6"/>
      <c r="BB15" s="41">
        <v>0.61050000000000004</v>
      </c>
      <c r="BC15" s="38">
        <v>167.22</v>
      </c>
      <c r="BD15" s="38"/>
      <c r="BE15" s="41">
        <v>0.60640000000000005</v>
      </c>
      <c r="BF15" s="38">
        <v>167.48</v>
      </c>
      <c r="BG15" s="38"/>
      <c r="BH15" s="41">
        <v>0.60709999999999997</v>
      </c>
      <c r="BI15" s="54">
        <v>167.71</v>
      </c>
      <c r="BJ15" s="38"/>
      <c r="BK15" s="41">
        <v>0.60489999999999999</v>
      </c>
      <c r="BL15" s="6">
        <v>168.39</v>
      </c>
      <c r="BM15" s="38"/>
      <c r="BN15" s="41">
        <f t="shared" ref="BN15:BO26" si="0">(C15+F15+I15+L15+O15+R15+U15+X15+AA15+AD15+AG15+AJ15+AM15+AP15+AS15+AV15+AY15+BB15+BE15+BH15+BK15)/21</f>
        <v>0.61051428571428579</v>
      </c>
      <c r="BO15" s="66">
        <f t="shared" si="0"/>
        <v>167.69142857142859</v>
      </c>
      <c r="BP15" s="68"/>
      <c r="BQ15" s="151"/>
      <c r="BR15" s="151"/>
      <c r="BS15" s="151"/>
      <c r="BT15" s="151"/>
      <c r="BU15" s="151"/>
      <c r="BV15" s="183"/>
      <c r="BW15" s="183"/>
      <c r="BX15" s="98"/>
      <c r="BY15" s="98"/>
      <c r="BZ15" s="183"/>
      <c r="CA15" s="90"/>
      <c r="CB15" s="182"/>
      <c r="CC15" s="182"/>
      <c r="CD15" s="182"/>
      <c r="CE15" s="182"/>
      <c r="CF15" s="182"/>
      <c r="CG15" s="182"/>
      <c r="CH15" s="255"/>
      <c r="CI15" s="182"/>
      <c r="CJ15" s="183"/>
      <c r="CK15" s="182"/>
      <c r="CL15" s="182"/>
      <c r="CM15" s="182"/>
      <c r="CN15" s="182"/>
      <c r="CO15" s="182"/>
      <c r="CP15" s="182"/>
      <c r="CQ15" s="19"/>
      <c r="CR15" s="19"/>
      <c r="CS15" s="19"/>
      <c r="CT15" s="19"/>
      <c r="CU15" s="19"/>
      <c r="CV15" s="19"/>
      <c r="CW15" s="19"/>
      <c r="CX15" s="19"/>
      <c r="CY15" s="19"/>
      <c r="CZ15" s="19"/>
    </row>
    <row r="16" spans="1:174" ht="15.95" customHeight="1" x14ac:dyDescent="0.25">
      <c r="A16" s="32">
        <v>3</v>
      </c>
      <c r="B16" s="3" t="s">
        <v>7</v>
      </c>
      <c r="C16" s="41">
        <v>0.90890000000000004</v>
      </c>
      <c r="D16" s="38">
        <v>113.88</v>
      </c>
      <c r="E16" s="6"/>
      <c r="F16" s="41">
        <v>0.90590000000000004</v>
      </c>
      <c r="G16" s="38">
        <v>114.14</v>
      </c>
      <c r="H16" s="6"/>
      <c r="I16" s="41">
        <v>0.90369999999999995</v>
      </c>
      <c r="J16" s="38">
        <v>114.23</v>
      </c>
      <c r="K16" s="6"/>
      <c r="L16" s="41">
        <v>0.90169999999999995</v>
      </c>
      <c r="M16" s="38">
        <v>114.36</v>
      </c>
      <c r="N16" s="6"/>
      <c r="O16" s="41">
        <v>0.8962</v>
      </c>
      <c r="P16" s="38">
        <v>114.56</v>
      </c>
      <c r="Q16" s="6"/>
      <c r="R16" s="41">
        <v>0.89180000000000004</v>
      </c>
      <c r="S16" s="38">
        <v>114.69</v>
      </c>
      <c r="T16" s="6"/>
      <c r="U16" s="41">
        <v>0.88939999999999997</v>
      </c>
      <c r="V16" s="38">
        <v>114.88</v>
      </c>
      <c r="W16" s="6"/>
      <c r="X16" s="41">
        <v>0.8871</v>
      </c>
      <c r="Y16" s="38">
        <v>115.1</v>
      </c>
      <c r="Z16" s="6"/>
      <c r="AA16" s="41">
        <v>0.88719999999999999</v>
      </c>
      <c r="AB16" s="38">
        <v>114.99</v>
      </c>
      <c r="AC16" s="6"/>
      <c r="AD16" s="41">
        <v>0.89080000000000004</v>
      </c>
      <c r="AE16" s="38">
        <v>114.87</v>
      </c>
      <c r="AF16" s="6"/>
      <c r="AG16" s="41">
        <v>0.88560000000000005</v>
      </c>
      <c r="AH16" s="38">
        <v>115.29</v>
      </c>
      <c r="AI16" s="6"/>
      <c r="AJ16" s="41">
        <v>0.88680000000000003</v>
      </c>
      <c r="AK16" s="38">
        <v>115.13</v>
      </c>
      <c r="AL16" s="6"/>
      <c r="AM16" s="41">
        <v>0.88919999999999999</v>
      </c>
      <c r="AN16" s="38">
        <v>114.91</v>
      </c>
      <c r="AO16" s="6"/>
      <c r="AP16" s="41">
        <v>0.89490000000000003</v>
      </c>
      <c r="AQ16" s="38">
        <v>114.65</v>
      </c>
      <c r="AR16" s="6"/>
      <c r="AS16" s="41">
        <v>0.89729999999999999</v>
      </c>
      <c r="AT16" s="38">
        <v>114.32</v>
      </c>
      <c r="AU16" s="6"/>
      <c r="AV16" s="41">
        <v>0.89580000000000004</v>
      </c>
      <c r="AW16" s="38">
        <v>114</v>
      </c>
      <c r="AX16" s="6"/>
      <c r="AY16" s="41">
        <v>0.89480000000000004</v>
      </c>
      <c r="AZ16" s="38">
        <v>114.08</v>
      </c>
      <c r="BA16" s="6"/>
      <c r="BB16" s="41">
        <v>0.89559999999999995</v>
      </c>
      <c r="BC16" s="38">
        <v>113.99</v>
      </c>
      <c r="BD16" s="38"/>
      <c r="BE16" s="41">
        <v>0.88700000000000001</v>
      </c>
      <c r="BF16" s="38">
        <v>114.49</v>
      </c>
      <c r="BG16" s="38"/>
      <c r="BH16" s="41">
        <v>0.89139999999999997</v>
      </c>
      <c r="BI16" s="54">
        <v>114.22</v>
      </c>
      <c r="BJ16" s="38"/>
      <c r="BK16" s="41">
        <v>0.89029999999999998</v>
      </c>
      <c r="BL16" s="6">
        <v>114.41</v>
      </c>
      <c r="BM16" s="38"/>
      <c r="BN16" s="41">
        <f t="shared" si="0"/>
        <v>0.89387619047619049</v>
      </c>
      <c r="BO16" s="66">
        <f t="shared" si="0"/>
        <v>114.53285714285713</v>
      </c>
      <c r="BP16" s="68"/>
      <c r="BQ16" s="151"/>
      <c r="BR16" s="151"/>
      <c r="BS16" s="151"/>
      <c r="BT16" s="151"/>
      <c r="BU16" s="151"/>
      <c r="BV16" s="183"/>
      <c r="BW16" s="183"/>
      <c r="BX16" s="98"/>
      <c r="BY16" s="98"/>
      <c r="BZ16" s="183"/>
      <c r="CA16" s="90"/>
      <c r="CJ16" s="183"/>
    </row>
    <row r="17" spans="1:174" ht="15.95" customHeight="1" x14ac:dyDescent="0.25">
      <c r="A17" s="32">
        <v>4</v>
      </c>
      <c r="B17" s="3" t="s">
        <v>8</v>
      </c>
      <c r="C17" s="41">
        <v>0.73809999999999998</v>
      </c>
      <c r="D17" s="38">
        <v>140.26</v>
      </c>
      <c r="E17" s="6"/>
      <c r="F17" s="41">
        <v>0.73709999999999998</v>
      </c>
      <c r="G17" s="38">
        <v>140.27000000000001</v>
      </c>
      <c r="H17" s="6"/>
      <c r="I17" s="41">
        <v>0.73580000000000001</v>
      </c>
      <c r="J17" s="38">
        <v>140.27000000000001</v>
      </c>
      <c r="K17" s="6"/>
      <c r="L17" s="41">
        <v>0.73560000000000003</v>
      </c>
      <c r="M17" s="38">
        <v>140.21</v>
      </c>
      <c r="N17" s="6"/>
      <c r="O17" s="41">
        <v>0.73199999999999998</v>
      </c>
      <c r="P17" s="38">
        <v>140.25</v>
      </c>
      <c r="Q17" s="6"/>
      <c r="R17" s="41">
        <v>0.7288</v>
      </c>
      <c r="S17" s="38">
        <v>140.29</v>
      </c>
      <c r="T17" s="6"/>
      <c r="U17" s="41">
        <v>0.72750000000000004</v>
      </c>
      <c r="V17" s="38">
        <v>140.38</v>
      </c>
      <c r="W17" s="6"/>
      <c r="X17" s="41">
        <v>0.72670000000000001</v>
      </c>
      <c r="Y17" s="38">
        <v>140.5</v>
      </c>
      <c r="Z17" s="6"/>
      <c r="AA17" s="41">
        <v>0.72619999999999996</v>
      </c>
      <c r="AB17" s="38">
        <v>140.44999999999999</v>
      </c>
      <c r="AC17" s="6"/>
      <c r="AD17" s="41">
        <v>0.7288</v>
      </c>
      <c r="AE17" s="38">
        <v>140.47</v>
      </c>
      <c r="AF17" s="6"/>
      <c r="AG17" s="41">
        <v>0.72599999999999998</v>
      </c>
      <c r="AH17" s="38">
        <v>140.54</v>
      </c>
      <c r="AI17" s="6"/>
      <c r="AJ17" s="41">
        <v>0.72629999999999995</v>
      </c>
      <c r="AK17" s="38">
        <v>140.53</v>
      </c>
      <c r="AL17" s="6"/>
      <c r="AM17" s="41">
        <v>0.72740000000000005</v>
      </c>
      <c r="AN17" s="38">
        <v>140.46</v>
      </c>
      <c r="AO17" s="6"/>
      <c r="AP17" s="41">
        <v>0.73140000000000005</v>
      </c>
      <c r="AQ17" s="38">
        <v>140.30000000000001</v>
      </c>
      <c r="AR17" s="6"/>
      <c r="AS17" s="41">
        <v>0.73199999999999998</v>
      </c>
      <c r="AT17" s="38">
        <v>140.09</v>
      </c>
      <c r="AU17" s="6"/>
      <c r="AV17" s="41">
        <v>0.73109999999999997</v>
      </c>
      <c r="AW17" s="38">
        <v>139.72999999999999</v>
      </c>
      <c r="AX17" s="6"/>
      <c r="AY17" s="41">
        <v>0.73140000000000005</v>
      </c>
      <c r="AZ17" s="38">
        <v>139.53</v>
      </c>
      <c r="BA17" s="6"/>
      <c r="BB17" s="41">
        <v>0.73060000000000003</v>
      </c>
      <c r="BC17" s="38">
        <v>139.63999999999999</v>
      </c>
      <c r="BD17" s="38"/>
      <c r="BE17" s="41">
        <v>0.72450000000000003</v>
      </c>
      <c r="BF17" s="38">
        <v>139.93</v>
      </c>
      <c r="BG17" s="38"/>
      <c r="BH17" s="41">
        <v>0.72699999999999998</v>
      </c>
      <c r="BI17" s="54">
        <v>140.01</v>
      </c>
      <c r="BJ17" s="38"/>
      <c r="BK17" s="41">
        <v>0.72599999999999998</v>
      </c>
      <c r="BL17" s="6">
        <v>140.19999999999999</v>
      </c>
      <c r="BM17" s="38"/>
      <c r="BN17" s="41">
        <f t="shared" si="0"/>
        <v>0.73001428571428573</v>
      </c>
      <c r="BO17" s="66">
        <f t="shared" si="0"/>
        <v>140.20523809523806</v>
      </c>
      <c r="BP17" s="68"/>
      <c r="BQ17" s="151"/>
      <c r="BR17" s="151"/>
      <c r="BS17" s="151"/>
      <c r="BT17" s="151"/>
      <c r="BU17" s="151"/>
      <c r="BV17" s="183"/>
      <c r="BW17" s="183"/>
      <c r="BX17" s="98"/>
      <c r="BY17" s="98"/>
      <c r="BZ17" s="183"/>
      <c r="CA17" s="90"/>
      <c r="CJ17" s="183"/>
    </row>
    <row r="18" spans="1:174" ht="15.95" customHeight="1" x14ac:dyDescent="0.25">
      <c r="A18" s="32">
        <v>5</v>
      </c>
      <c r="B18" s="3" t="s">
        <v>9</v>
      </c>
      <c r="C18" s="41">
        <v>1237.06</v>
      </c>
      <c r="D18" s="39">
        <v>128046.53</v>
      </c>
      <c r="E18" s="6"/>
      <c r="F18" s="41">
        <v>1220.4000000000001</v>
      </c>
      <c r="G18" s="39">
        <v>126189.36</v>
      </c>
      <c r="H18" s="6"/>
      <c r="I18" s="41">
        <v>1212.45</v>
      </c>
      <c r="J18" s="39">
        <v>125165.75999999999</v>
      </c>
      <c r="K18" s="6"/>
      <c r="L18" s="41">
        <v>1235.44</v>
      </c>
      <c r="M18" s="39">
        <v>127391.62</v>
      </c>
      <c r="N18" s="6"/>
      <c r="O18" s="41">
        <v>1229.95</v>
      </c>
      <c r="P18" s="39">
        <v>126280.5</v>
      </c>
      <c r="Q18" s="6"/>
      <c r="R18" s="41">
        <v>1228.8900000000001</v>
      </c>
      <c r="S18" s="39">
        <v>125695.48</v>
      </c>
      <c r="T18" s="6"/>
      <c r="U18" s="41">
        <v>1246.8399999999999</v>
      </c>
      <c r="V18" s="39">
        <v>127391.2</v>
      </c>
      <c r="W18" s="6"/>
      <c r="X18" s="41">
        <v>1254.76</v>
      </c>
      <c r="Y18" s="39">
        <v>128114.92</v>
      </c>
      <c r="Z18" s="6"/>
      <c r="AA18" s="41">
        <v>1244.06</v>
      </c>
      <c r="AB18" s="39">
        <v>126920.56</v>
      </c>
      <c r="AC18" s="6"/>
      <c r="AD18" s="41">
        <v>1223.1600000000001</v>
      </c>
      <c r="AE18" s="39">
        <v>125157.55</v>
      </c>
      <c r="AF18" s="6"/>
      <c r="AG18" s="41">
        <v>1229</v>
      </c>
      <c r="AH18" s="39">
        <v>125483.2</v>
      </c>
      <c r="AI18" s="6"/>
      <c r="AJ18" s="41">
        <v>1236.44</v>
      </c>
      <c r="AK18" s="39">
        <v>126241.3</v>
      </c>
      <c r="AL18" s="6"/>
      <c r="AM18" s="41">
        <v>1233.5</v>
      </c>
      <c r="AN18" s="39">
        <v>126041.34</v>
      </c>
      <c r="AO18" s="6"/>
      <c r="AP18" s="41">
        <v>1204.5</v>
      </c>
      <c r="AQ18" s="39">
        <v>123581.7</v>
      </c>
      <c r="AR18" s="6"/>
      <c r="AS18" s="41">
        <v>1195.96</v>
      </c>
      <c r="AT18" s="39">
        <v>122677.84</v>
      </c>
      <c r="AU18" s="6"/>
      <c r="AV18" s="41">
        <v>1194.19</v>
      </c>
      <c r="AW18" s="39">
        <v>121955.91</v>
      </c>
      <c r="AX18" s="24"/>
      <c r="AY18" s="41">
        <v>1198.2</v>
      </c>
      <c r="AZ18" s="39">
        <v>122314.5</v>
      </c>
      <c r="BA18" s="24"/>
      <c r="BB18" s="41">
        <v>1205.8</v>
      </c>
      <c r="BC18" s="39">
        <v>123095.6</v>
      </c>
      <c r="BD18" s="39"/>
      <c r="BE18" s="41">
        <v>1210.5</v>
      </c>
      <c r="BF18" s="39">
        <v>122926.28</v>
      </c>
      <c r="BG18" s="39"/>
      <c r="BH18" s="41">
        <v>1202.01</v>
      </c>
      <c r="BI18" s="158">
        <v>122379.64</v>
      </c>
      <c r="BJ18" s="39"/>
      <c r="BK18" s="41">
        <v>1201.2</v>
      </c>
      <c r="BL18" s="6">
        <v>122350.48</v>
      </c>
      <c r="BM18" s="39"/>
      <c r="BN18" s="41">
        <f t="shared" si="0"/>
        <v>1221.1576190476189</v>
      </c>
      <c r="BO18" s="66">
        <f t="shared" si="0"/>
        <v>125019.1080952381</v>
      </c>
      <c r="BP18" s="112"/>
      <c r="BQ18" s="151"/>
      <c r="BR18" s="151"/>
      <c r="BS18" s="151"/>
      <c r="BT18" s="151"/>
      <c r="BU18" s="151"/>
      <c r="BV18" s="183"/>
      <c r="BW18" s="183"/>
      <c r="BX18" s="98"/>
      <c r="BY18" s="98"/>
      <c r="BZ18" s="183"/>
      <c r="CA18" s="90"/>
      <c r="CJ18" s="183"/>
    </row>
    <row r="19" spans="1:174" ht="15.95" customHeight="1" x14ac:dyDescent="0.25">
      <c r="A19" s="32">
        <v>6</v>
      </c>
      <c r="B19" s="3" t="s">
        <v>10</v>
      </c>
      <c r="C19" s="41">
        <v>19.690000000000001</v>
      </c>
      <c r="D19" s="38">
        <v>2038.09</v>
      </c>
      <c r="E19" s="6"/>
      <c r="F19" s="41">
        <v>19.11</v>
      </c>
      <c r="G19" s="38">
        <v>1975.97</v>
      </c>
      <c r="H19" s="6"/>
      <c r="I19" s="41">
        <v>18.97</v>
      </c>
      <c r="J19" s="38">
        <v>1958.34</v>
      </c>
      <c r="K19" s="6"/>
      <c r="L19" s="41">
        <v>19.510000000000002</v>
      </c>
      <c r="M19" s="38">
        <v>2011.76</v>
      </c>
      <c r="N19" s="6"/>
      <c r="O19" s="41">
        <v>19.510000000000002</v>
      </c>
      <c r="P19" s="38">
        <v>2003.12</v>
      </c>
      <c r="Q19" s="6"/>
      <c r="R19" s="41">
        <v>19.510000000000002</v>
      </c>
      <c r="S19" s="38">
        <v>1995.56</v>
      </c>
      <c r="T19" s="6"/>
      <c r="U19" s="41">
        <v>20.05</v>
      </c>
      <c r="V19" s="38">
        <v>2048.5300000000002</v>
      </c>
      <c r="W19" s="6"/>
      <c r="X19" s="41">
        <v>20.23</v>
      </c>
      <c r="Y19" s="38">
        <v>2065.5500000000002</v>
      </c>
      <c r="Z19" s="6"/>
      <c r="AA19" s="41">
        <v>19.96</v>
      </c>
      <c r="AB19" s="38">
        <v>2036.34</v>
      </c>
      <c r="AC19" s="6"/>
      <c r="AD19" s="41">
        <v>19.489999999999998</v>
      </c>
      <c r="AE19" s="38">
        <v>1994.28</v>
      </c>
      <c r="AF19" s="6"/>
      <c r="AG19" s="41">
        <v>19.48</v>
      </c>
      <c r="AH19" s="38">
        <v>1988.94</v>
      </c>
      <c r="AI19" s="6"/>
      <c r="AJ19" s="41">
        <v>19.96</v>
      </c>
      <c r="AK19" s="38">
        <v>2037.93</v>
      </c>
      <c r="AL19" s="6"/>
      <c r="AM19" s="41">
        <v>19.940000000000001</v>
      </c>
      <c r="AN19" s="38">
        <v>2037.51</v>
      </c>
      <c r="AO19" s="6"/>
      <c r="AP19" s="41">
        <v>19.329999999999998</v>
      </c>
      <c r="AQ19" s="38">
        <v>1983.26</v>
      </c>
      <c r="AR19" s="6"/>
      <c r="AS19" s="41">
        <v>19.38</v>
      </c>
      <c r="AT19" s="38">
        <v>1987.94</v>
      </c>
      <c r="AU19" s="6"/>
      <c r="AV19" s="41">
        <v>19.350000000000001</v>
      </c>
      <c r="AW19" s="38">
        <v>1976.11</v>
      </c>
      <c r="AX19" s="6"/>
      <c r="AY19" s="41">
        <v>19.350000000000001</v>
      </c>
      <c r="AZ19" s="38">
        <v>1975.28</v>
      </c>
      <c r="BA19" s="6"/>
      <c r="BB19" s="41">
        <v>19.5</v>
      </c>
      <c r="BC19" s="38">
        <v>1990.68</v>
      </c>
      <c r="BD19" s="38"/>
      <c r="BE19" s="41">
        <v>19.829999999999998</v>
      </c>
      <c r="BF19" s="38">
        <v>2013.74</v>
      </c>
      <c r="BG19" s="38"/>
      <c r="BH19" s="41">
        <v>19.649999999999999</v>
      </c>
      <c r="BI19" s="54">
        <v>2000.62</v>
      </c>
      <c r="BJ19" s="38"/>
      <c r="BK19" s="41">
        <v>19.5</v>
      </c>
      <c r="BL19" s="6">
        <v>1986.21</v>
      </c>
      <c r="BM19" s="38"/>
      <c r="BN19" s="41">
        <f t="shared" si="0"/>
        <v>19.585714285714285</v>
      </c>
      <c r="BO19" s="66">
        <f t="shared" si="0"/>
        <v>2005.0361904761903</v>
      </c>
      <c r="BP19" s="68"/>
      <c r="BQ19" s="151"/>
      <c r="BR19" s="151"/>
      <c r="BS19" s="151"/>
      <c r="BT19" s="151"/>
      <c r="BU19" s="151"/>
      <c r="BV19" s="183"/>
      <c r="BW19" s="183"/>
      <c r="BX19" s="98"/>
      <c r="BY19" s="98"/>
      <c r="BZ19" s="183"/>
      <c r="CA19" s="90"/>
      <c r="CJ19" s="183"/>
    </row>
    <row r="20" spans="1:174" ht="15.95" customHeight="1" x14ac:dyDescent="0.25">
      <c r="A20" s="32">
        <v>7</v>
      </c>
      <c r="B20" s="3" t="s">
        <v>27</v>
      </c>
      <c r="C20" s="41">
        <v>1.0951</v>
      </c>
      <c r="D20" s="38">
        <v>94.52</v>
      </c>
      <c r="E20" s="6"/>
      <c r="F20" s="41">
        <v>1.097</v>
      </c>
      <c r="G20" s="38">
        <v>94.26</v>
      </c>
      <c r="H20" s="6"/>
      <c r="I20" s="41">
        <v>1.093</v>
      </c>
      <c r="J20" s="38">
        <v>93.07</v>
      </c>
      <c r="K20" s="6"/>
      <c r="L20" s="41">
        <v>1.1085</v>
      </c>
      <c r="M20" s="38">
        <v>93.02</v>
      </c>
      <c r="N20" s="6"/>
      <c r="O20" s="41">
        <v>1.1034999999999999</v>
      </c>
      <c r="P20" s="38">
        <v>93.04</v>
      </c>
      <c r="Q20" s="6"/>
      <c r="R20" s="41">
        <v>1.1007</v>
      </c>
      <c r="S20" s="38">
        <v>92.92</v>
      </c>
      <c r="T20" s="6"/>
      <c r="U20" s="41">
        <v>1.0959000000000001</v>
      </c>
      <c r="V20" s="38">
        <v>93.23</v>
      </c>
      <c r="W20" s="6"/>
      <c r="X20" s="41">
        <v>1.0978000000000001</v>
      </c>
      <c r="Y20" s="38">
        <v>93.01</v>
      </c>
      <c r="Z20" s="6"/>
      <c r="AA20" s="41">
        <v>1.1046</v>
      </c>
      <c r="AB20" s="38">
        <v>92.36</v>
      </c>
      <c r="AC20" s="6"/>
      <c r="AD20" s="41">
        <v>1.1213</v>
      </c>
      <c r="AE20" s="38">
        <v>91.25</v>
      </c>
      <c r="AF20" s="6"/>
      <c r="AG20" s="41">
        <v>1.1188</v>
      </c>
      <c r="AH20" s="38">
        <v>91.26</v>
      </c>
      <c r="AI20" s="6"/>
      <c r="AJ20" s="41">
        <v>1.1203000000000001</v>
      </c>
      <c r="AK20" s="38">
        <v>91.14</v>
      </c>
      <c r="AL20" s="6"/>
      <c r="AM20" s="41">
        <v>1.1226</v>
      </c>
      <c r="AN20" s="38">
        <v>91.02</v>
      </c>
      <c r="AO20" s="6"/>
      <c r="AP20" s="41">
        <v>1.1283000000000001</v>
      </c>
      <c r="AQ20" s="38">
        <v>90.93</v>
      </c>
      <c r="AR20" s="6"/>
      <c r="AS20" s="41">
        <v>1.1273</v>
      </c>
      <c r="AT20" s="38">
        <v>91</v>
      </c>
      <c r="AU20" s="6"/>
      <c r="AV20" s="41">
        <v>1.1202000000000001</v>
      </c>
      <c r="AW20" s="38">
        <v>91.17</v>
      </c>
      <c r="AX20" s="6"/>
      <c r="AY20" s="41">
        <v>1.1208</v>
      </c>
      <c r="AZ20" s="38">
        <v>91.08</v>
      </c>
      <c r="BA20" s="6"/>
      <c r="BB20" s="41">
        <v>1.1251</v>
      </c>
      <c r="BC20" s="38">
        <v>90.73</v>
      </c>
      <c r="BD20" s="38"/>
      <c r="BE20" s="41">
        <v>1.1221000000000001</v>
      </c>
      <c r="BF20" s="38">
        <v>90.5</v>
      </c>
      <c r="BG20" s="38"/>
      <c r="BH20" s="41">
        <v>1.1278999999999999</v>
      </c>
      <c r="BI20" s="54">
        <v>90.27</v>
      </c>
      <c r="BJ20" s="38"/>
      <c r="BK20" s="41">
        <v>1.1220000000000001</v>
      </c>
      <c r="BL20" s="6">
        <v>90.79</v>
      </c>
      <c r="BM20" s="38"/>
      <c r="BN20" s="41">
        <f t="shared" si="0"/>
        <v>1.1129904761904761</v>
      </c>
      <c r="BO20" s="66">
        <f t="shared" si="0"/>
        <v>91.931904761904775</v>
      </c>
      <c r="BP20" s="68"/>
      <c r="BQ20" s="270"/>
      <c r="BR20" s="151"/>
      <c r="BS20" s="151"/>
      <c r="BT20" s="151"/>
      <c r="BU20" s="151"/>
      <c r="BV20" s="183"/>
      <c r="BW20" s="183"/>
      <c r="BX20" s="98"/>
      <c r="BY20" s="98"/>
      <c r="BZ20" s="183"/>
      <c r="CA20" s="90"/>
      <c r="CJ20" s="183"/>
    </row>
    <row r="21" spans="1:174" ht="15.95" customHeight="1" x14ac:dyDescent="0.25">
      <c r="A21" s="32">
        <v>8</v>
      </c>
      <c r="B21" s="3" t="s">
        <v>28</v>
      </c>
      <c r="C21" s="41">
        <v>1.0645</v>
      </c>
      <c r="D21" s="38">
        <v>97.24</v>
      </c>
      <c r="E21" s="6"/>
      <c r="F21" s="41">
        <v>1.0657000000000001</v>
      </c>
      <c r="G21" s="38">
        <v>97.03</v>
      </c>
      <c r="H21" s="6"/>
      <c r="I21" s="41">
        <v>1.0667</v>
      </c>
      <c r="J21" s="38">
        <v>96.78</v>
      </c>
      <c r="K21" s="6"/>
      <c r="L21" s="41">
        <v>1.0667</v>
      </c>
      <c r="M21" s="38">
        <v>96.67</v>
      </c>
      <c r="N21" s="6"/>
      <c r="O21" s="41">
        <v>1.0654999999999999</v>
      </c>
      <c r="P21" s="38">
        <v>96.36</v>
      </c>
      <c r="Q21" s="6"/>
      <c r="R21" s="41">
        <v>1.0646</v>
      </c>
      <c r="S21" s="38">
        <v>96.08</v>
      </c>
      <c r="T21" s="6"/>
      <c r="U21" s="41">
        <v>1.0629</v>
      </c>
      <c r="V21" s="38">
        <v>96.12</v>
      </c>
      <c r="W21" s="6"/>
      <c r="X21" s="41">
        <v>1.0592999999999999</v>
      </c>
      <c r="Y21" s="38">
        <v>96.39</v>
      </c>
      <c r="Z21" s="6"/>
      <c r="AA21" s="41">
        <v>1.0567</v>
      </c>
      <c r="AB21" s="38">
        <v>96.55</v>
      </c>
      <c r="AC21" s="6"/>
      <c r="AD21" s="41">
        <v>1.0651999999999999</v>
      </c>
      <c r="AE21" s="38">
        <v>96.06</v>
      </c>
      <c r="AF21" s="6"/>
      <c r="AG21" s="41">
        <v>1.0578000000000001</v>
      </c>
      <c r="AH21" s="38">
        <v>96.52</v>
      </c>
      <c r="AI21" s="6"/>
      <c r="AJ21" s="41">
        <v>1.0582</v>
      </c>
      <c r="AK21" s="38">
        <v>96.49</v>
      </c>
      <c r="AL21" s="6"/>
      <c r="AM21" s="41">
        <v>1.0617000000000001</v>
      </c>
      <c r="AN21" s="38">
        <v>96.24</v>
      </c>
      <c r="AO21" s="6"/>
      <c r="AP21" s="41">
        <v>1.0717000000000001</v>
      </c>
      <c r="AQ21" s="38">
        <v>95.74</v>
      </c>
      <c r="AR21" s="6"/>
      <c r="AS21" s="41">
        <v>1.0666</v>
      </c>
      <c r="AT21" s="38">
        <v>96.17</v>
      </c>
      <c r="AU21" s="6"/>
      <c r="AV21" s="41">
        <v>1.0624</v>
      </c>
      <c r="AW21" s="38">
        <v>96.13</v>
      </c>
      <c r="AX21" s="6"/>
      <c r="AY21" s="41">
        <v>1.0622</v>
      </c>
      <c r="AZ21" s="38">
        <v>96.1</v>
      </c>
      <c r="BA21" s="6"/>
      <c r="BB21" s="41">
        <v>1.0631999999999999</v>
      </c>
      <c r="BC21" s="38">
        <v>96.02</v>
      </c>
      <c r="BD21" s="38"/>
      <c r="BE21" s="41">
        <v>1.0649</v>
      </c>
      <c r="BF21" s="38">
        <v>95.36</v>
      </c>
      <c r="BG21" s="38"/>
      <c r="BH21" s="41">
        <v>1.0711999999999999</v>
      </c>
      <c r="BI21" s="54">
        <v>95.05</v>
      </c>
      <c r="BJ21" s="38"/>
      <c r="BK21" s="41">
        <v>1.0643</v>
      </c>
      <c r="BL21" s="6">
        <v>95.7</v>
      </c>
      <c r="BM21" s="38"/>
      <c r="BN21" s="41">
        <f t="shared" si="0"/>
        <v>1.0639047619047619</v>
      </c>
      <c r="BO21" s="66">
        <f t="shared" si="0"/>
        <v>96.228571428571428</v>
      </c>
      <c r="BP21" s="68"/>
      <c r="BQ21" s="151"/>
      <c r="BR21" s="151"/>
      <c r="BS21" s="151"/>
      <c r="BT21" s="151"/>
      <c r="BU21" s="151"/>
      <c r="BV21" s="183"/>
      <c r="BW21" s="183"/>
      <c r="BX21" s="98"/>
      <c r="BY21" s="98"/>
      <c r="BZ21" s="183"/>
      <c r="CA21" s="90"/>
      <c r="CJ21" s="183"/>
    </row>
    <row r="22" spans="1:174" ht="15.95" customHeight="1" x14ac:dyDescent="0.25">
      <c r="A22" s="32">
        <v>9</v>
      </c>
      <c r="B22" s="3" t="s">
        <v>13</v>
      </c>
      <c r="C22" s="41">
        <v>6.5492999999999997</v>
      </c>
      <c r="D22" s="38">
        <v>15.8</v>
      </c>
      <c r="E22" s="6"/>
      <c r="F22" s="41">
        <v>6.5481999999999996</v>
      </c>
      <c r="G22" s="38">
        <v>15.79</v>
      </c>
      <c r="H22" s="6"/>
      <c r="I22" s="41">
        <v>6.5109000000000004</v>
      </c>
      <c r="J22" s="38">
        <v>15.86</v>
      </c>
      <c r="K22" s="6"/>
      <c r="L22" s="41">
        <v>6.5178000000000003</v>
      </c>
      <c r="M22" s="38">
        <v>15.82</v>
      </c>
      <c r="N22" s="6"/>
      <c r="O22" s="41">
        <v>6.5204000000000004</v>
      </c>
      <c r="P22" s="38">
        <v>15.75</v>
      </c>
      <c r="Q22" s="6"/>
      <c r="R22" s="41">
        <v>6.5110999999999999</v>
      </c>
      <c r="S22" s="38">
        <v>15.71</v>
      </c>
      <c r="T22" s="6"/>
      <c r="U22" s="41">
        <v>6.5400999999999998</v>
      </c>
      <c r="V22" s="38">
        <v>15.62</v>
      </c>
      <c r="W22" s="6"/>
      <c r="X22" s="41">
        <v>6.5456000000000003</v>
      </c>
      <c r="Y22" s="38">
        <v>15.6</v>
      </c>
      <c r="Z22" s="6"/>
      <c r="AA22" s="41">
        <v>6.5678000000000001</v>
      </c>
      <c r="AB22" s="38">
        <v>15.53</v>
      </c>
      <c r="AC22" s="6"/>
      <c r="AD22" s="41">
        <v>6.5940000000000003</v>
      </c>
      <c r="AE22" s="38">
        <v>15.52</v>
      </c>
      <c r="AF22" s="6"/>
      <c r="AG22" s="41">
        <v>6.5567000000000002</v>
      </c>
      <c r="AH22" s="38">
        <v>15.57</v>
      </c>
      <c r="AI22" s="6"/>
      <c r="AJ22" s="41">
        <v>6.5758000000000001</v>
      </c>
      <c r="AK22" s="38">
        <v>15.53</v>
      </c>
      <c r="AL22" s="6"/>
      <c r="AM22" s="41">
        <v>6.5316999999999998</v>
      </c>
      <c r="AN22" s="38">
        <v>15.64</v>
      </c>
      <c r="AO22" s="6"/>
      <c r="AP22" s="41">
        <v>6.5320999999999998</v>
      </c>
      <c r="AQ22" s="38">
        <v>15.71</v>
      </c>
      <c r="AR22" s="6"/>
      <c r="AS22" s="41">
        <v>6.5644</v>
      </c>
      <c r="AT22" s="38">
        <v>15.63</v>
      </c>
      <c r="AU22" s="6"/>
      <c r="AV22" s="41">
        <v>6.5697999999999999</v>
      </c>
      <c r="AW22" s="38">
        <v>15.54</v>
      </c>
      <c r="AX22" s="6"/>
      <c r="AY22" s="41">
        <v>6.5740999999999996</v>
      </c>
      <c r="AZ22" s="38">
        <v>15.53</v>
      </c>
      <c r="BA22" s="6"/>
      <c r="BB22" s="41">
        <v>6.5631000000000004</v>
      </c>
      <c r="BC22" s="38">
        <v>15.55</v>
      </c>
      <c r="BD22" s="38"/>
      <c r="BE22" s="41">
        <v>6.4984000000000002</v>
      </c>
      <c r="BF22" s="38">
        <v>15.63</v>
      </c>
      <c r="BG22" s="38"/>
      <c r="BH22" s="41">
        <v>6.4783999999999997</v>
      </c>
      <c r="BI22" s="54">
        <v>15.72</v>
      </c>
      <c r="BJ22" s="38"/>
      <c r="BK22" s="41">
        <v>6.4127000000000001</v>
      </c>
      <c r="BL22" s="6">
        <v>15.88</v>
      </c>
      <c r="BM22" s="38"/>
      <c r="BN22" s="41">
        <f t="shared" si="0"/>
        <v>6.5363047619047627</v>
      </c>
      <c r="BO22" s="66">
        <f t="shared" si="0"/>
        <v>15.663333333333334</v>
      </c>
      <c r="BP22" s="68"/>
      <c r="BQ22" s="151"/>
      <c r="BR22" s="151"/>
      <c r="BS22" s="151"/>
      <c r="BT22" s="151"/>
      <c r="BU22" s="151"/>
      <c r="BV22" s="183"/>
      <c r="BW22" s="183"/>
      <c r="BX22" s="98"/>
      <c r="BY22" s="98"/>
      <c r="BZ22" s="183"/>
      <c r="CA22" s="90"/>
      <c r="CJ22" s="183"/>
    </row>
    <row r="23" spans="1:174" ht="15.95" customHeight="1" x14ac:dyDescent="0.25">
      <c r="A23" s="32">
        <v>10</v>
      </c>
      <c r="B23" s="3" t="s">
        <v>14</v>
      </c>
      <c r="C23" s="41">
        <v>6.1402999999999999</v>
      </c>
      <c r="D23" s="38">
        <v>16.86</v>
      </c>
      <c r="E23" s="6"/>
      <c r="F23" s="41">
        <v>6.1188000000000002</v>
      </c>
      <c r="G23" s="38">
        <v>16.899999999999999</v>
      </c>
      <c r="H23" s="6"/>
      <c r="I23" s="41">
        <v>6.1200999999999999</v>
      </c>
      <c r="J23" s="38">
        <v>16.87</v>
      </c>
      <c r="K23" s="6"/>
      <c r="L23" s="41">
        <v>6.1828000000000003</v>
      </c>
      <c r="M23" s="38">
        <v>16.68</v>
      </c>
      <c r="N23" s="6"/>
      <c r="O23" s="41">
        <v>6.1668000000000003</v>
      </c>
      <c r="P23" s="38">
        <v>16.649999999999999</v>
      </c>
      <c r="Q23" s="6"/>
      <c r="R23" s="41">
        <v>6.1454000000000004</v>
      </c>
      <c r="S23" s="38">
        <v>16.64</v>
      </c>
      <c r="T23" s="6"/>
      <c r="U23" s="41">
        <v>6.1341000000000001</v>
      </c>
      <c r="V23" s="38">
        <v>16.66</v>
      </c>
      <c r="W23" s="6"/>
      <c r="X23" s="41">
        <v>6.1185</v>
      </c>
      <c r="Y23" s="38">
        <v>16.690000000000001</v>
      </c>
      <c r="Z23" s="6"/>
      <c r="AA23" s="41">
        <v>6.1456</v>
      </c>
      <c r="AB23" s="38">
        <v>16.600000000000001</v>
      </c>
      <c r="AC23" s="6"/>
      <c r="AD23" s="41">
        <v>6.1897000000000002</v>
      </c>
      <c r="AE23" s="38">
        <v>16.53</v>
      </c>
      <c r="AF23" s="6"/>
      <c r="AG23" s="41">
        <v>6.1325000000000003</v>
      </c>
      <c r="AH23" s="38">
        <v>16.649999999999999</v>
      </c>
      <c r="AI23" s="6"/>
      <c r="AJ23" s="41">
        <v>6.1470000000000002</v>
      </c>
      <c r="AK23" s="38">
        <v>16.61</v>
      </c>
      <c r="AL23" s="6"/>
      <c r="AM23" s="41">
        <v>6.0952999999999999</v>
      </c>
      <c r="AN23" s="38">
        <v>16.760000000000002</v>
      </c>
      <c r="AO23" s="6"/>
      <c r="AP23" s="41">
        <v>6.1204000000000001</v>
      </c>
      <c r="AQ23" s="38">
        <v>16.760000000000002</v>
      </c>
      <c r="AR23" s="6"/>
      <c r="AS23" s="41">
        <v>6.1471</v>
      </c>
      <c r="AT23" s="38">
        <v>16.690000000000001</v>
      </c>
      <c r="AU23" s="6"/>
      <c r="AV23" s="41">
        <v>6.1612</v>
      </c>
      <c r="AW23" s="38">
        <v>16.579999999999998</v>
      </c>
      <c r="AX23" s="6"/>
      <c r="AY23" s="41">
        <v>6.1581000000000001</v>
      </c>
      <c r="AZ23" s="38">
        <v>16.579999999999998</v>
      </c>
      <c r="BA23" s="6"/>
      <c r="BB23" s="41">
        <v>6.1608999999999998</v>
      </c>
      <c r="BC23" s="38">
        <v>16.57</v>
      </c>
      <c r="BD23" s="38"/>
      <c r="BE23" s="41">
        <v>6.1147</v>
      </c>
      <c r="BF23" s="38">
        <v>16.61</v>
      </c>
      <c r="BG23" s="38"/>
      <c r="BH23" s="41">
        <v>6.1231</v>
      </c>
      <c r="BI23" s="54">
        <v>16.63</v>
      </c>
      <c r="BJ23" s="38"/>
      <c r="BK23" s="41">
        <v>6.0808999999999997</v>
      </c>
      <c r="BL23" s="6">
        <v>16.75</v>
      </c>
      <c r="BM23" s="38"/>
      <c r="BN23" s="41">
        <f t="shared" si="0"/>
        <v>6.1382523809523812</v>
      </c>
      <c r="BO23" s="66">
        <f t="shared" si="0"/>
        <v>16.679523809523808</v>
      </c>
      <c r="BP23" s="68"/>
      <c r="BQ23" s="151"/>
      <c r="BR23" s="151"/>
      <c r="BS23" s="151"/>
      <c r="BT23" s="151"/>
      <c r="BU23" s="151"/>
      <c r="BV23" s="183"/>
      <c r="BW23" s="183"/>
      <c r="BX23" s="98"/>
      <c r="BY23" s="98"/>
      <c r="BZ23" s="183"/>
      <c r="CA23" s="90"/>
      <c r="CJ23" s="183"/>
    </row>
    <row r="24" spans="1:174" ht="15.95" customHeight="1" x14ac:dyDescent="0.25">
      <c r="A24" s="32">
        <v>11</v>
      </c>
      <c r="B24" s="3" t="s">
        <v>15</v>
      </c>
      <c r="C24" s="41">
        <v>5.5052000000000003</v>
      </c>
      <c r="D24" s="38">
        <v>18.8</v>
      </c>
      <c r="E24" s="6"/>
      <c r="F24" s="41">
        <v>5.4988000000000001</v>
      </c>
      <c r="G24" s="38">
        <v>18.8</v>
      </c>
      <c r="H24" s="6"/>
      <c r="I24" s="41">
        <v>5.4882999999999997</v>
      </c>
      <c r="J24" s="38">
        <v>18.809999999999999</v>
      </c>
      <c r="K24" s="6"/>
      <c r="L24" s="41">
        <v>5.4856999999999996</v>
      </c>
      <c r="M24" s="38">
        <v>18.8</v>
      </c>
      <c r="N24" s="6"/>
      <c r="O24" s="41">
        <v>5.4591000000000003</v>
      </c>
      <c r="P24" s="38">
        <v>18.809999999999999</v>
      </c>
      <c r="Q24" s="6"/>
      <c r="R24" s="41">
        <v>5.4363000000000001</v>
      </c>
      <c r="S24" s="38">
        <v>18.809999999999999</v>
      </c>
      <c r="T24" s="6"/>
      <c r="U24" s="41">
        <v>5.4264999999999999</v>
      </c>
      <c r="V24" s="38">
        <v>18.829999999999998</v>
      </c>
      <c r="W24" s="6"/>
      <c r="X24" s="41">
        <v>5.4206000000000003</v>
      </c>
      <c r="Y24" s="38">
        <v>18.84</v>
      </c>
      <c r="Z24" s="6"/>
      <c r="AA24" s="41">
        <v>5.4154</v>
      </c>
      <c r="AB24" s="38">
        <v>18.84</v>
      </c>
      <c r="AC24" s="6"/>
      <c r="AD24" s="41">
        <v>5.4352999999999998</v>
      </c>
      <c r="AE24" s="38">
        <v>18.829999999999998</v>
      </c>
      <c r="AF24" s="6"/>
      <c r="AG24" s="41">
        <v>5.4146999999999998</v>
      </c>
      <c r="AH24" s="38">
        <v>18.86</v>
      </c>
      <c r="AI24" s="6"/>
      <c r="AJ24" s="41">
        <v>5.4175000000000004</v>
      </c>
      <c r="AK24" s="38">
        <v>18.850000000000001</v>
      </c>
      <c r="AL24" s="6"/>
      <c r="AM24" s="41">
        <v>5.4263000000000003</v>
      </c>
      <c r="AN24" s="38">
        <v>18.829999999999998</v>
      </c>
      <c r="AO24" s="6"/>
      <c r="AP24" s="41">
        <v>5.4543999999999997</v>
      </c>
      <c r="AQ24" s="38">
        <v>18.809999999999999</v>
      </c>
      <c r="AR24" s="6"/>
      <c r="AS24" s="41">
        <v>5.4595000000000002</v>
      </c>
      <c r="AT24" s="38">
        <v>18.79</v>
      </c>
      <c r="AU24" s="6"/>
      <c r="AV24" s="41">
        <v>5.4537000000000004</v>
      </c>
      <c r="AW24" s="38">
        <v>18.73</v>
      </c>
      <c r="AX24" s="6"/>
      <c r="AY24" s="41">
        <v>5.4543999999999997</v>
      </c>
      <c r="AZ24" s="38">
        <v>18.72</v>
      </c>
      <c r="BA24" s="6"/>
      <c r="BB24" s="41">
        <v>5.4481000000000002</v>
      </c>
      <c r="BC24" s="38">
        <v>18.739999999999998</v>
      </c>
      <c r="BD24" s="38"/>
      <c r="BE24" s="41">
        <v>5.4043999999999999</v>
      </c>
      <c r="BF24" s="38">
        <v>18.79</v>
      </c>
      <c r="BG24" s="38"/>
      <c r="BH24" s="41">
        <v>5.4226000000000001</v>
      </c>
      <c r="BI24" s="54">
        <v>18.78</v>
      </c>
      <c r="BJ24" s="38"/>
      <c r="BK24" s="41">
        <v>5.4153000000000002</v>
      </c>
      <c r="BL24" s="6">
        <v>18.809999999999999</v>
      </c>
      <c r="BM24" s="38"/>
      <c r="BN24" s="41">
        <f t="shared" si="0"/>
        <v>5.4448619047619049</v>
      </c>
      <c r="BO24" s="66">
        <f t="shared" si="0"/>
        <v>18.80380952380953</v>
      </c>
      <c r="BP24" s="68"/>
      <c r="BQ24" s="151"/>
      <c r="BR24" s="151"/>
      <c r="BS24" s="151"/>
      <c r="BT24" s="151"/>
      <c r="BU24" s="151"/>
      <c r="BV24" s="183"/>
      <c r="BW24" s="183"/>
      <c r="BX24" s="98"/>
      <c r="BY24" s="98"/>
      <c r="BZ24" s="183"/>
      <c r="CA24" s="90"/>
      <c r="CJ24" s="183"/>
    </row>
    <row r="25" spans="1:174" ht="15.95" customHeight="1" x14ac:dyDescent="0.25">
      <c r="A25" s="32">
        <v>12</v>
      </c>
      <c r="B25" s="3" t="s">
        <v>29</v>
      </c>
      <c r="C25" s="41">
        <v>0.65137999999999996</v>
      </c>
      <c r="D25" s="38">
        <v>158.91</v>
      </c>
      <c r="E25" s="6"/>
      <c r="F25" s="41">
        <v>0.65271999999999997</v>
      </c>
      <c r="G25" s="38">
        <v>158.41</v>
      </c>
      <c r="H25" s="6"/>
      <c r="I25" s="41">
        <v>0.65171999999999997</v>
      </c>
      <c r="J25" s="38">
        <v>158.4</v>
      </c>
      <c r="K25" s="6"/>
      <c r="L25" s="41">
        <v>0.65168000000000004</v>
      </c>
      <c r="M25" s="38">
        <v>158.22999999999999</v>
      </c>
      <c r="N25" s="6"/>
      <c r="O25" s="41">
        <v>0.65159999999999996</v>
      </c>
      <c r="P25" s="38">
        <v>157.57</v>
      </c>
      <c r="Q25" s="6"/>
      <c r="R25" s="41">
        <v>0.65007000000000004</v>
      </c>
      <c r="S25" s="38">
        <v>157.34</v>
      </c>
      <c r="T25" s="6"/>
      <c r="U25" s="41">
        <v>0.64958000000000005</v>
      </c>
      <c r="V25" s="38">
        <v>157.29</v>
      </c>
      <c r="W25" s="6"/>
      <c r="X25" s="41">
        <v>0.64885000000000004</v>
      </c>
      <c r="Y25" s="38">
        <v>157.36000000000001</v>
      </c>
      <c r="Z25" s="6"/>
      <c r="AA25" s="41">
        <v>0.64842999999999995</v>
      </c>
      <c r="AB25" s="38">
        <v>157.34</v>
      </c>
      <c r="AC25" s="6"/>
      <c r="AD25" s="41">
        <v>0.64803999999999995</v>
      </c>
      <c r="AE25" s="38">
        <v>157.9</v>
      </c>
      <c r="AF25" s="6"/>
      <c r="AG25" s="41">
        <v>0.65024999999999999</v>
      </c>
      <c r="AH25" s="38">
        <v>157.02000000000001</v>
      </c>
      <c r="AI25" s="6"/>
      <c r="AJ25" s="41">
        <v>0.64859999999999995</v>
      </c>
      <c r="AK25" s="38">
        <v>157.41999999999999</v>
      </c>
      <c r="AL25" s="6"/>
      <c r="AM25" s="41">
        <v>0.64942</v>
      </c>
      <c r="AN25" s="38">
        <v>157.34</v>
      </c>
      <c r="AO25" s="6"/>
      <c r="AP25" s="41">
        <v>0.64908999999999994</v>
      </c>
      <c r="AQ25" s="38">
        <v>158.07</v>
      </c>
      <c r="AR25" s="6"/>
      <c r="AS25" s="41">
        <v>0.65064</v>
      </c>
      <c r="AT25" s="38">
        <v>157.66</v>
      </c>
      <c r="AU25" s="6"/>
      <c r="AV25" s="41">
        <v>0.65159</v>
      </c>
      <c r="AW25" s="38">
        <v>156.72999999999999</v>
      </c>
      <c r="AX25" s="6"/>
      <c r="AY25" s="41">
        <v>0.65071999999999997</v>
      </c>
      <c r="AZ25" s="38">
        <v>156.88</v>
      </c>
      <c r="BA25" s="6"/>
      <c r="BB25" s="41">
        <v>0.65092000000000005</v>
      </c>
      <c r="BC25" s="38">
        <v>156.83000000000001</v>
      </c>
      <c r="BD25" s="38"/>
      <c r="BE25" s="41">
        <v>0.65064</v>
      </c>
      <c r="BF25" s="38">
        <v>156.08000000000001</v>
      </c>
      <c r="BG25" s="38"/>
      <c r="BH25" s="41">
        <v>0.64715999999999996</v>
      </c>
      <c r="BI25" s="54">
        <v>157.32</v>
      </c>
      <c r="BJ25" s="38"/>
      <c r="BK25" s="41">
        <v>0.64934999999999998</v>
      </c>
      <c r="BL25" s="6">
        <v>156.86000000000001</v>
      </c>
      <c r="BM25" s="38"/>
      <c r="BN25" s="41">
        <f t="shared" si="0"/>
        <v>0.65011666666666645</v>
      </c>
      <c r="BO25" s="66">
        <f t="shared" si="0"/>
        <v>157.47428571428574</v>
      </c>
      <c r="BP25" s="68"/>
      <c r="BQ25" s="151"/>
      <c r="BR25" s="151"/>
      <c r="BS25" s="151"/>
      <c r="BT25" s="151"/>
      <c r="BU25" s="151"/>
      <c r="BV25" s="241" t="s">
        <v>24</v>
      </c>
      <c r="BW25" s="241"/>
      <c r="BX25" s="242"/>
      <c r="BY25" s="242"/>
      <c r="BZ25" s="241"/>
      <c r="CA25" s="90"/>
      <c r="CJ25" s="241" t="s">
        <v>24</v>
      </c>
    </row>
    <row r="26" spans="1:174" s="21" customFormat="1" ht="15.95" customHeight="1" thickBot="1" x14ac:dyDescent="0.3">
      <c r="A26" s="35">
        <v>13</v>
      </c>
      <c r="B26" s="4" t="s">
        <v>17</v>
      </c>
      <c r="C26" s="42">
        <v>1</v>
      </c>
      <c r="D26" s="40">
        <v>103.51</v>
      </c>
      <c r="E26" s="8"/>
      <c r="F26" s="42">
        <v>1</v>
      </c>
      <c r="G26" s="40">
        <v>103.4</v>
      </c>
      <c r="H26" s="8"/>
      <c r="I26" s="42">
        <v>1</v>
      </c>
      <c r="J26" s="40">
        <v>103.23</v>
      </c>
      <c r="K26" s="8"/>
      <c r="L26" s="42">
        <v>1</v>
      </c>
      <c r="M26" s="40">
        <v>103.11</v>
      </c>
      <c r="N26" s="8"/>
      <c r="O26" s="42">
        <v>1</v>
      </c>
      <c r="P26" s="40">
        <v>102.67</v>
      </c>
      <c r="Q26" s="8"/>
      <c r="R26" s="42">
        <v>1</v>
      </c>
      <c r="S26" s="40">
        <v>102.28</v>
      </c>
      <c r="T26" s="8"/>
      <c r="U26" s="42">
        <v>1</v>
      </c>
      <c r="V26" s="40">
        <v>102.17</v>
      </c>
      <c r="W26" s="8"/>
      <c r="X26" s="42">
        <v>1</v>
      </c>
      <c r="Y26" s="40">
        <v>102.1</v>
      </c>
      <c r="Z26" s="8"/>
      <c r="AA26" s="42">
        <v>1</v>
      </c>
      <c r="AB26" s="40">
        <v>102.02</v>
      </c>
      <c r="AC26" s="8"/>
      <c r="AD26" s="42">
        <v>1</v>
      </c>
      <c r="AE26" s="40">
        <v>102.32</v>
      </c>
      <c r="AF26" s="8"/>
      <c r="AG26" s="42">
        <v>1</v>
      </c>
      <c r="AH26" s="40">
        <v>102.1</v>
      </c>
      <c r="AI26" s="8"/>
      <c r="AJ26" s="42">
        <v>1</v>
      </c>
      <c r="AK26" s="40">
        <v>102.1</v>
      </c>
      <c r="AL26" s="8"/>
      <c r="AM26" s="42">
        <v>1</v>
      </c>
      <c r="AN26" s="40">
        <v>102.18</v>
      </c>
      <c r="AO26" s="8"/>
      <c r="AP26" s="42">
        <v>1</v>
      </c>
      <c r="AQ26" s="40">
        <v>102.6</v>
      </c>
      <c r="AR26" s="8"/>
      <c r="AS26" s="42">
        <v>1</v>
      </c>
      <c r="AT26" s="40">
        <v>102.58</v>
      </c>
      <c r="AU26" s="8"/>
      <c r="AV26" s="42">
        <v>1</v>
      </c>
      <c r="AW26" s="40">
        <v>102.12</v>
      </c>
      <c r="AX26" s="8"/>
      <c r="AY26" s="42">
        <v>1</v>
      </c>
      <c r="AZ26" s="40">
        <v>102.08</v>
      </c>
      <c r="BA26" s="8"/>
      <c r="BB26" s="42">
        <v>1</v>
      </c>
      <c r="BC26" s="40">
        <v>102.09</v>
      </c>
      <c r="BD26" s="40"/>
      <c r="BE26" s="42">
        <v>1</v>
      </c>
      <c r="BF26" s="40">
        <v>101.55</v>
      </c>
      <c r="BG26" s="40"/>
      <c r="BH26" s="42">
        <v>1</v>
      </c>
      <c r="BI26" s="269">
        <v>101.81</v>
      </c>
      <c r="BJ26" s="40"/>
      <c r="BK26" s="42">
        <v>1</v>
      </c>
      <c r="BL26" s="40">
        <v>101.86</v>
      </c>
      <c r="BM26" s="40"/>
      <c r="BN26" s="42">
        <f t="shared" si="0"/>
        <v>1</v>
      </c>
      <c r="BO26" s="67">
        <f t="shared" si="0"/>
        <v>102.37523809523807</v>
      </c>
      <c r="BP26" s="68"/>
      <c r="BQ26" s="151"/>
      <c r="BR26" s="151"/>
      <c r="BS26" s="151"/>
      <c r="BT26" s="151"/>
      <c r="BU26" s="151"/>
      <c r="BV26" s="243"/>
      <c r="BW26" s="243" t="s">
        <v>5</v>
      </c>
      <c r="BX26" s="243" t="s">
        <v>6</v>
      </c>
      <c r="BY26" s="243" t="s">
        <v>7</v>
      </c>
      <c r="BZ26" s="243" t="s">
        <v>8</v>
      </c>
      <c r="CA26" s="243" t="s">
        <v>9</v>
      </c>
      <c r="CB26" s="243" t="s">
        <v>10</v>
      </c>
      <c r="CC26" s="243" t="s">
        <v>27</v>
      </c>
      <c r="CD26" s="243" t="s">
        <v>28</v>
      </c>
      <c r="CE26" s="243" t="s">
        <v>13</v>
      </c>
      <c r="CF26" s="243" t="s">
        <v>14</v>
      </c>
      <c r="CG26" s="243" t="s">
        <v>15</v>
      </c>
      <c r="CH26" s="258" t="s">
        <v>29</v>
      </c>
      <c r="CI26" s="243" t="s">
        <v>17</v>
      </c>
      <c r="CJ26" s="243"/>
      <c r="CK26" s="177"/>
      <c r="CL26" s="177"/>
      <c r="CM26" s="177"/>
      <c r="CN26" s="177"/>
      <c r="CO26" s="177"/>
      <c r="CP26" s="177"/>
      <c r="CQ26" s="169"/>
      <c r="CR26" s="19"/>
      <c r="CS26" s="19"/>
      <c r="CT26" s="19"/>
      <c r="CU26" s="169"/>
      <c r="CV26" s="169"/>
      <c r="CW26" s="16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</row>
    <row r="27" spans="1:174" ht="15.95" customHeight="1" thickTop="1" x14ac:dyDescent="0.25">
      <c r="A27" s="32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38"/>
      <c r="BA27" s="6"/>
      <c r="BB27" s="6"/>
      <c r="BC27" s="6"/>
      <c r="BD27" s="6"/>
      <c r="BE27" s="6"/>
      <c r="BF27" s="38"/>
      <c r="BG27" s="6"/>
      <c r="BH27" s="6"/>
      <c r="BI27" s="6"/>
      <c r="BJ27" s="6"/>
      <c r="BK27" s="6"/>
      <c r="BL27" s="6"/>
      <c r="BM27" s="6"/>
      <c r="BN27" s="6"/>
      <c r="BO27" s="6"/>
      <c r="BP27" s="47"/>
      <c r="BQ27" s="183"/>
      <c r="BR27" s="175"/>
      <c r="BS27" s="175"/>
      <c r="BT27" s="175"/>
      <c r="BU27" s="243">
        <v>1</v>
      </c>
      <c r="BV27" s="244" t="s">
        <v>318</v>
      </c>
      <c r="BW27" s="245">
        <v>100.79</v>
      </c>
      <c r="BX27" s="245">
        <v>169.65</v>
      </c>
      <c r="BY27" s="245">
        <v>113.88</v>
      </c>
      <c r="BZ27" s="245">
        <v>140.26</v>
      </c>
      <c r="CA27" s="245">
        <v>128046.53</v>
      </c>
      <c r="CB27" s="245">
        <v>2038.09</v>
      </c>
      <c r="CC27" s="245">
        <v>94.52</v>
      </c>
      <c r="CD27" s="245">
        <v>97.24</v>
      </c>
      <c r="CE27" s="245">
        <v>15.8</v>
      </c>
      <c r="CF27" s="245">
        <v>16.86</v>
      </c>
      <c r="CG27" s="245">
        <v>18.8</v>
      </c>
      <c r="CH27" s="259">
        <v>158.91</v>
      </c>
      <c r="CI27" s="245">
        <v>103.51</v>
      </c>
      <c r="CJ27" s="244"/>
      <c r="CK27" s="245">
        <v>1</v>
      </c>
      <c r="CL27" s="180"/>
      <c r="CM27" s="180"/>
      <c r="CN27" s="180"/>
      <c r="CO27" s="180"/>
      <c r="CP27" s="180"/>
      <c r="CQ27" s="168"/>
      <c r="CU27" s="168"/>
      <c r="CV27" s="168"/>
      <c r="CW27" s="168"/>
    </row>
    <row r="28" spans="1:174" ht="15.95" customHeight="1" x14ac:dyDescent="0.25">
      <c r="A28" s="32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6"/>
      <c r="AX28" s="6"/>
      <c r="AY28" s="6"/>
      <c r="AZ28" s="16"/>
      <c r="BA28" s="16"/>
      <c r="BB28" s="6"/>
      <c r="BC28" s="16"/>
      <c r="BD28" s="16"/>
      <c r="BE28" s="6"/>
      <c r="BF28" s="16"/>
      <c r="BG28" s="16"/>
      <c r="BH28" s="16"/>
      <c r="BI28" s="16"/>
      <c r="BJ28" s="16"/>
      <c r="BK28" s="16"/>
      <c r="BL28" s="16"/>
      <c r="BM28" s="16"/>
      <c r="BN28" s="6"/>
      <c r="BO28" s="16"/>
      <c r="BP28" s="47"/>
      <c r="BQ28" s="183"/>
      <c r="BR28" s="175"/>
      <c r="BS28" s="175"/>
      <c r="BT28" s="175"/>
      <c r="BU28" s="243">
        <v>2</v>
      </c>
      <c r="BV28" s="244" t="s">
        <v>319</v>
      </c>
      <c r="BW28" s="245">
        <v>100.6</v>
      </c>
      <c r="BX28" s="245">
        <v>169.65</v>
      </c>
      <c r="BY28" s="245">
        <v>114.14</v>
      </c>
      <c r="BZ28" s="245">
        <v>140.27000000000001</v>
      </c>
      <c r="CA28" s="245">
        <v>126189.36</v>
      </c>
      <c r="CB28" s="245">
        <v>1975.97</v>
      </c>
      <c r="CC28" s="245">
        <v>94.26</v>
      </c>
      <c r="CD28" s="245">
        <v>97.03</v>
      </c>
      <c r="CE28" s="245">
        <v>15.79</v>
      </c>
      <c r="CF28" s="245">
        <v>16.899999999999999</v>
      </c>
      <c r="CG28" s="245">
        <v>18.8</v>
      </c>
      <c r="CH28" s="259">
        <v>158.41</v>
      </c>
      <c r="CI28" s="245">
        <v>103.4</v>
      </c>
      <c r="CJ28" s="244"/>
      <c r="CK28" s="245">
        <v>2</v>
      </c>
      <c r="CL28" s="180"/>
      <c r="CM28" s="180"/>
      <c r="CN28" s="180"/>
      <c r="CO28" s="180"/>
      <c r="CP28" s="180"/>
      <c r="CQ28" s="168"/>
      <c r="CU28" s="168"/>
      <c r="CV28" s="168"/>
      <c r="CW28" s="168"/>
    </row>
    <row r="29" spans="1:174" s="53" customFormat="1" ht="15.95" customHeight="1" x14ac:dyDescent="0.25">
      <c r="A29" s="57"/>
      <c r="B29" s="58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9"/>
      <c r="AX29" s="54"/>
      <c r="AY29" s="54"/>
      <c r="AZ29" s="59"/>
      <c r="BA29" s="59"/>
      <c r="BB29" s="54"/>
      <c r="BC29" s="59"/>
      <c r="BD29" s="59"/>
      <c r="BE29" s="54"/>
      <c r="BF29" s="59"/>
      <c r="BG29" s="59"/>
      <c r="BH29" s="59"/>
      <c r="BI29" s="59"/>
      <c r="BJ29" s="59"/>
      <c r="BK29" s="59"/>
      <c r="BL29" s="59"/>
      <c r="BM29" s="59"/>
      <c r="BN29" s="54"/>
      <c r="BO29" s="59"/>
      <c r="BP29" s="60"/>
      <c r="BQ29" s="100"/>
      <c r="BR29" s="175"/>
      <c r="BS29" s="175"/>
      <c r="BT29" s="175"/>
      <c r="BU29" s="243">
        <v>3</v>
      </c>
      <c r="BV29" s="244" t="s">
        <v>320</v>
      </c>
      <c r="BW29" s="243">
        <v>100.68</v>
      </c>
      <c r="BX29" s="243">
        <v>168.91</v>
      </c>
      <c r="BY29" s="243">
        <v>114.23</v>
      </c>
      <c r="BZ29" s="243">
        <v>140.27000000000001</v>
      </c>
      <c r="CA29" s="243">
        <v>125165.75999999999</v>
      </c>
      <c r="CB29" s="245">
        <v>1958.34</v>
      </c>
      <c r="CC29" s="245">
        <v>93.07</v>
      </c>
      <c r="CD29" s="245">
        <v>96.78</v>
      </c>
      <c r="CE29" s="245">
        <v>15.86</v>
      </c>
      <c r="CF29" s="245">
        <v>16.87</v>
      </c>
      <c r="CG29" s="245">
        <v>18.809999999999999</v>
      </c>
      <c r="CH29" s="259">
        <v>158.4</v>
      </c>
      <c r="CI29" s="245">
        <v>103.23</v>
      </c>
      <c r="CJ29" s="244"/>
      <c r="CK29" s="245">
        <v>3</v>
      </c>
      <c r="CL29" s="180"/>
      <c r="CM29" s="180"/>
      <c r="CN29" s="180"/>
      <c r="CO29" s="180"/>
      <c r="CP29" s="180"/>
      <c r="CQ29" s="168"/>
      <c r="CR29" s="52"/>
      <c r="CS29" s="52"/>
      <c r="CT29" s="52"/>
      <c r="CU29" s="168"/>
      <c r="CV29" s="168"/>
      <c r="CW29" s="168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</row>
    <row r="30" spans="1:174" s="53" customFormat="1" ht="15.95" customHeight="1" x14ac:dyDescent="0.25">
      <c r="A30" s="57"/>
      <c r="B30" s="58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9"/>
      <c r="AX30" s="54"/>
      <c r="AY30" s="54"/>
      <c r="AZ30" s="59"/>
      <c r="BA30" s="59"/>
      <c r="BB30" s="54"/>
      <c r="BC30" s="59"/>
      <c r="BD30" s="59"/>
      <c r="BE30" s="54"/>
      <c r="BF30" s="59"/>
      <c r="BG30" s="59"/>
      <c r="BH30" s="59"/>
      <c r="BI30" s="59"/>
      <c r="BJ30" s="59"/>
      <c r="BK30" s="59"/>
      <c r="BL30" s="59"/>
      <c r="BM30" s="59"/>
      <c r="BN30" s="54"/>
      <c r="BO30" s="59"/>
      <c r="BP30" s="60"/>
      <c r="BQ30" s="100"/>
      <c r="BR30" s="175"/>
      <c r="BS30" s="175"/>
      <c r="BT30" s="175"/>
      <c r="BU30" s="243">
        <v>4</v>
      </c>
      <c r="BV30" s="244" t="s">
        <v>321</v>
      </c>
      <c r="BW30" s="243">
        <v>101.08</v>
      </c>
      <c r="BX30" s="243">
        <v>168.52</v>
      </c>
      <c r="BY30" s="243">
        <v>114.36</v>
      </c>
      <c r="BZ30" s="243">
        <v>140.21</v>
      </c>
      <c r="CA30" s="243">
        <v>127391.62</v>
      </c>
      <c r="CB30" s="245">
        <v>2011.76</v>
      </c>
      <c r="CC30" s="245">
        <v>93.02</v>
      </c>
      <c r="CD30" s="245">
        <v>96.67</v>
      </c>
      <c r="CE30" s="245">
        <v>15.82</v>
      </c>
      <c r="CF30" s="245">
        <v>16.68</v>
      </c>
      <c r="CG30" s="245">
        <v>18.8</v>
      </c>
      <c r="CH30" s="259">
        <v>158.22999999999999</v>
      </c>
      <c r="CI30" s="245">
        <v>103.11</v>
      </c>
      <c r="CJ30" s="244"/>
      <c r="CK30" s="245">
        <v>4</v>
      </c>
      <c r="CL30" s="180"/>
      <c r="CM30" s="180"/>
      <c r="CN30" s="180"/>
      <c r="CO30" s="180"/>
      <c r="CP30" s="180"/>
      <c r="CQ30" s="168"/>
      <c r="CR30" s="52"/>
      <c r="CS30" s="52"/>
      <c r="CT30" s="52"/>
      <c r="CU30" s="168"/>
      <c r="CV30" s="168"/>
      <c r="CW30" s="168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</row>
    <row r="31" spans="1:174" s="53" customFormat="1" ht="15.95" customHeight="1" x14ac:dyDescent="0.25">
      <c r="A31" s="57"/>
      <c r="B31" s="58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9"/>
      <c r="AX31" s="54"/>
      <c r="AY31" s="54"/>
      <c r="AZ31" s="59"/>
      <c r="BA31" s="59"/>
      <c r="BB31" s="54"/>
      <c r="BC31" s="59"/>
      <c r="BD31" s="59"/>
      <c r="BE31" s="54"/>
      <c r="BF31" s="59"/>
      <c r="BG31" s="59"/>
      <c r="BH31" s="59"/>
      <c r="BI31" s="59"/>
      <c r="BJ31" s="59"/>
      <c r="BK31" s="59"/>
      <c r="BL31" s="59"/>
      <c r="BM31" s="59"/>
      <c r="BN31" s="54"/>
      <c r="BO31" s="59"/>
      <c r="BP31" s="60"/>
      <c r="BQ31" s="100"/>
      <c r="BR31" s="175"/>
      <c r="BS31" s="175"/>
      <c r="BT31" s="175"/>
      <c r="BU31" s="243">
        <v>5</v>
      </c>
      <c r="BV31" s="244" t="s">
        <v>322</v>
      </c>
      <c r="BW31" s="243">
        <v>100.54</v>
      </c>
      <c r="BX31" s="243">
        <v>167.94</v>
      </c>
      <c r="BY31" s="243">
        <v>114.56</v>
      </c>
      <c r="BZ31" s="243">
        <v>140.25</v>
      </c>
      <c r="CA31" s="243">
        <v>126280.5</v>
      </c>
      <c r="CB31" s="245">
        <v>2003.12</v>
      </c>
      <c r="CC31" s="245">
        <v>93.04</v>
      </c>
      <c r="CD31" s="245">
        <v>96.36</v>
      </c>
      <c r="CE31" s="245">
        <v>15.75</v>
      </c>
      <c r="CF31" s="245">
        <v>16.649999999999999</v>
      </c>
      <c r="CG31" s="245">
        <v>18.809999999999999</v>
      </c>
      <c r="CH31" s="259">
        <v>157.57</v>
      </c>
      <c r="CI31" s="245">
        <v>102.67</v>
      </c>
      <c r="CJ31" s="244"/>
      <c r="CK31" s="245">
        <v>5</v>
      </c>
      <c r="CL31" s="180"/>
      <c r="CM31" s="180"/>
      <c r="CN31" s="180"/>
      <c r="CO31" s="180"/>
      <c r="CP31" s="180"/>
      <c r="CQ31" s="168"/>
      <c r="CR31" s="52"/>
      <c r="CS31" s="52"/>
      <c r="CT31" s="52"/>
      <c r="CU31" s="168"/>
      <c r="CV31" s="168"/>
      <c r="CW31" s="168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</row>
    <row r="32" spans="1:174" s="53" customFormat="1" ht="15.95" customHeight="1" x14ac:dyDescent="0.25">
      <c r="A32" s="57"/>
      <c r="B32" s="58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9"/>
      <c r="AX32" s="54"/>
      <c r="AY32" s="54"/>
      <c r="AZ32" s="59"/>
      <c r="BA32" s="59"/>
      <c r="BB32" s="54"/>
      <c r="BC32" s="59"/>
      <c r="BD32" s="59"/>
      <c r="BE32" s="54"/>
      <c r="BF32" s="59"/>
      <c r="BG32" s="59"/>
      <c r="BH32" s="59"/>
      <c r="BI32" s="59"/>
      <c r="BJ32" s="59"/>
      <c r="BK32" s="59"/>
      <c r="BL32" s="59"/>
      <c r="BM32" s="59"/>
      <c r="BN32" s="54"/>
      <c r="BO32" s="59"/>
      <c r="BP32" s="60"/>
      <c r="BQ32" s="100"/>
      <c r="BR32" s="175"/>
      <c r="BS32" s="175"/>
      <c r="BT32" s="175"/>
      <c r="BU32" s="243">
        <v>6</v>
      </c>
      <c r="BV32" s="244" t="s">
        <v>323</v>
      </c>
      <c r="BW32" s="243">
        <v>99.26</v>
      </c>
      <c r="BX32" s="243">
        <v>167.58</v>
      </c>
      <c r="BY32" s="243">
        <v>114.69</v>
      </c>
      <c r="BZ32" s="243">
        <v>140.29</v>
      </c>
      <c r="CA32" s="243">
        <v>125695.48</v>
      </c>
      <c r="CB32" s="245">
        <v>1995.56</v>
      </c>
      <c r="CC32" s="245">
        <v>92.92</v>
      </c>
      <c r="CD32" s="245">
        <v>96.08</v>
      </c>
      <c r="CE32" s="245">
        <v>15.71</v>
      </c>
      <c r="CF32" s="245">
        <v>16.64</v>
      </c>
      <c r="CG32" s="245">
        <v>18.809999999999999</v>
      </c>
      <c r="CH32" s="259">
        <v>157.34</v>
      </c>
      <c r="CI32" s="245">
        <v>102.28</v>
      </c>
      <c r="CJ32" s="244"/>
      <c r="CK32" s="245">
        <v>6</v>
      </c>
      <c r="CL32" s="180"/>
      <c r="CM32" s="180"/>
      <c r="CN32" s="180"/>
      <c r="CO32" s="180"/>
      <c r="CP32" s="180"/>
      <c r="CQ32" s="168"/>
      <c r="CR32" s="52"/>
      <c r="CS32" s="52"/>
      <c r="CT32" s="52"/>
      <c r="CU32" s="168"/>
      <c r="CV32" s="168"/>
      <c r="CW32" s="168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</row>
    <row r="33" spans="1:174" s="53" customFormat="1" ht="15.95" customHeight="1" x14ac:dyDescent="0.25">
      <c r="A33" s="57"/>
      <c r="B33" s="58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9"/>
      <c r="AX33" s="54"/>
      <c r="AY33" s="54"/>
      <c r="AZ33" s="59"/>
      <c r="BA33" s="59"/>
      <c r="BB33" s="54"/>
      <c r="BC33" s="59"/>
      <c r="BD33" s="59"/>
      <c r="BE33" s="54"/>
      <c r="BF33" s="59"/>
      <c r="BG33" s="59"/>
      <c r="BH33" s="59"/>
      <c r="BI33" s="59"/>
      <c r="BJ33" s="59"/>
      <c r="BK33" s="59"/>
      <c r="BL33" s="59"/>
      <c r="BM33" s="59"/>
      <c r="BN33" s="54"/>
      <c r="BO33" s="59"/>
      <c r="BP33" s="60"/>
      <c r="BQ33" s="100"/>
      <c r="BR33" s="175"/>
      <c r="BS33" s="175"/>
      <c r="BT33" s="175"/>
      <c r="BU33" s="243">
        <v>7</v>
      </c>
      <c r="BV33" s="244" t="s">
        <v>324</v>
      </c>
      <c r="BW33" s="243">
        <v>99.08</v>
      </c>
      <c r="BX33" s="243">
        <v>168.02</v>
      </c>
      <c r="BY33" s="243">
        <v>114.88</v>
      </c>
      <c r="BZ33" s="243">
        <v>140.38</v>
      </c>
      <c r="CA33" s="243">
        <v>127391.2</v>
      </c>
      <c r="CB33" s="245">
        <v>2048.5300000000002</v>
      </c>
      <c r="CC33" s="245">
        <v>93.23</v>
      </c>
      <c r="CD33" s="245">
        <v>96.12</v>
      </c>
      <c r="CE33" s="245">
        <v>15.62</v>
      </c>
      <c r="CF33" s="245">
        <v>16.66</v>
      </c>
      <c r="CG33" s="245">
        <v>18.829999999999998</v>
      </c>
      <c r="CH33" s="259">
        <v>157.29</v>
      </c>
      <c r="CI33" s="245">
        <v>102.17</v>
      </c>
      <c r="CJ33" s="244"/>
      <c r="CK33" s="245">
        <v>7</v>
      </c>
      <c r="CL33" s="180"/>
      <c r="CM33" s="180"/>
      <c r="CN33" s="180"/>
      <c r="CO33" s="180"/>
      <c r="CP33" s="180"/>
      <c r="CQ33" s="168"/>
      <c r="CR33" s="52"/>
      <c r="CS33" s="52"/>
      <c r="CT33" s="52"/>
      <c r="CU33" s="168"/>
      <c r="CV33" s="168"/>
      <c r="CW33" s="168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</row>
    <row r="34" spans="1:174" s="53" customFormat="1" ht="15.95" customHeight="1" x14ac:dyDescent="0.25">
      <c r="A34" s="57"/>
      <c r="B34" s="61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9"/>
      <c r="AX34" s="54"/>
      <c r="AY34" s="54"/>
      <c r="AZ34" s="59"/>
      <c r="BA34" s="59"/>
      <c r="BB34" s="54"/>
      <c r="BC34" s="59"/>
      <c r="BD34" s="59"/>
      <c r="BE34" s="54"/>
      <c r="BF34" s="59"/>
      <c r="BG34" s="59"/>
      <c r="BH34" s="59"/>
      <c r="BI34" s="59"/>
      <c r="BJ34" s="59"/>
      <c r="BK34" s="59"/>
      <c r="BL34" s="59"/>
      <c r="BM34" s="59"/>
      <c r="BN34" s="54"/>
      <c r="BO34" s="59"/>
      <c r="BP34" s="60"/>
      <c r="BQ34" s="100"/>
      <c r="BR34" s="175"/>
      <c r="BS34" s="175"/>
      <c r="BT34" s="175"/>
      <c r="BU34" s="243">
        <v>8</v>
      </c>
      <c r="BV34" s="244" t="s">
        <v>325</v>
      </c>
      <c r="BW34" s="243">
        <v>99.64</v>
      </c>
      <c r="BX34" s="243">
        <v>167.43</v>
      </c>
      <c r="BY34" s="243">
        <v>115.1</v>
      </c>
      <c r="BZ34" s="243">
        <v>140.5</v>
      </c>
      <c r="CA34" s="243">
        <v>128114.92</v>
      </c>
      <c r="CB34" s="245">
        <v>2065.5500000000002</v>
      </c>
      <c r="CC34" s="245">
        <v>93.01</v>
      </c>
      <c r="CD34" s="245">
        <v>96.39</v>
      </c>
      <c r="CE34" s="245">
        <v>15.6</v>
      </c>
      <c r="CF34" s="245">
        <v>16.690000000000001</v>
      </c>
      <c r="CG34" s="245">
        <v>18.84</v>
      </c>
      <c r="CH34" s="259">
        <v>157.36000000000001</v>
      </c>
      <c r="CI34" s="245">
        <v>102.1</v>
      </c>
      <c r="CJ34" s="244"/>
      <c r="CK34" s="245">
        <v>8</v>
      </c>
      <c r="CL34" s="180"/>
      <c r="CM34" s="180"/>
      <c r="CN34" s="180"/>
      <c r="CO34" s="180"/>
      <c r="CP34" s="180"/>
      <c r="CQ34" s="168"/>
      <c r="CR34" s="60"/>
      <c r="CS34" s="60"/>
      <c r="CT34" s="60"/>
      <c r="CU34" s="168"/>
      <c r="CV34" s="168"/>
      <c r="CW34" s="168"/>
      <c r="CX34" s="60"/>
      <c r="CY34" s="60"/>
      <c r="CZ34" s="60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6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</row>
    <row r="35" spans="1:174" s="53" customFormat="1" ht="15.95" customHeight="1" x14ac:dyDescent="0.25">
      <c r="A35" s="57"/>
      <c r="B35" s="61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9"/>
      <c r="AX35" s="54"/>
      <c r="AY35" s="54"/>
      <c r="AZ35" s="59"/>
      <c r="BA35" s="59"/>
      <c r="BB35" s="54"/>
      <c r="BC35" s="59"/>
      <c r="BD35" s="59"/>
      <c r="BE35" s="54"/>
      <c r="BF35" s="59"/>
      <c r="BG35" s="59"/>
      <c r="BH35" s="59"/>
      <c r="BI35" s="59"/>
      <c r="BJ35" s="59"/>
      <c r="BK35" s="59"/>
      <c r="BL35" s="59"/>
      <c r="BM35" s="59"/>
      <c r="BN35" s="54"/>
      <c r="BO35" s="59"/>
      <c r="BP35" s="60"/>
      <c r="BQ35" s="100"/>
      <c r="BR35" s="180"/>
      <c r="BS35" s="180"/>
      <c r="BT35" s="177"/>
      <c r="BU35" s="243">
        <v>9</v>
      </c>
      <c r="BV35" s="244" t="s">
        <v>326</v>
      </c>
      <c r="BW35" s="243">
        <v>99.31</v>
      </c>
      <c r="BX35" s="243">
        <v>167.22</v>
      </c>
      <c r="BY35" s="243">
        <v>114.99</v>
      </c>
      <c r="BZ35" s="243">
        <v>140.44999999999999</v>
      </c>
      <c r="CA35" s="243">
        <v>126920.56</v>
      </c>
      <c r="CB35" s="245">
        <v>2036.34</v>
      </c>
      <c r="CC35" s="245">
        <v>92.36</v>
      </c>
      <c r="CD35" s="245">
        <v>96.55</v>
      </c>
      <c r="CE35" s="245">
        <v>15.53</v>
      </c>
      <c r="CF35" s="245">
        <v>16.600000000000001</v>
      </c>
      <c r="CG35" s="245">
        <v>18.84</v>
      </c>
      <c r="CH35" s="259">
        <v>157.34</v>
      </c>
      <c r="CI35" s="245">
        <v>102.02</v>
      </c>
      <c r="CJ35" s="244"/>
      <c r="CK35" s="245">
        <v>9</v>
      </c>
      <c r="CL35" s="180"/>
      <c r="CM35" s="180"/>
      <c r="CN35" s="180"/>
      <c r="CO35" s="180"/>
      <c r="CP35" s="180"/>
      <c r="CQ35" s="168"/>
      <c r="CR35" s="60"/>
      <c r="CS35" s="60"/>
      <c r="CT35" s="60"/>
      <c r="CU35" s="168"/>
      <c r="CV35" s="168"/>
      <c r="CW35" s="168"/>
      <c r="CX35" s="60"/>
      <c r="CY35" s="60"/>
      <c r="CZ35" s="60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6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</row>
    <row r="36" spans="1:174" s="53" customFormat="1" ht="15.95" customHeight="1" x14ac:dyDescent="0.25">
      <c r="A36" s="57"/>
      <c r="B36" s="61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9"/>
      <c r="AX36" s="54"/>
      <c r="AY36" s="54"/>
      <c r="AZ36" s="59"/>
      <c r="BA36" s="59"/>
      <c r="BB36" s="54"/>
      <c r="BC36" s="59"/>
      <c r="BD36" s="59"/>
      <c r="BE36" s="54"/>
      <c r="BF36" s="59"/>
      <c r="BG36" s="59"/>
      <c r="BH36" s="59"/>
      <c r="BI36" s="59"/>
      <c r="BJ36" s="59"/>
      <c r="BK36" s="59"/>
      <c r="BL36" s="59"/>
      <c r="BM36" s="59"/>
      <c r="BN36" s="54"/>
      <c r="BO36" s="59"/>
      <c r="BP36" s="60"/>
      <c r="BQ36" s="100"/>
      <c r="BR36" s="180"/>
      <c r="BS36" s="180"/>
      <c r="BT36" s="177"/>
      <c r="BU36" s="243">
        <v>10</v>
      </c>
      <c r="BV36" s="244" t="s">
        <v>327</v>
      </c>
      <c r="BW36" s="243">
        <v>98.79</v>
      </c>
      <c r="BX36" s="243">
        <v>166.64</v>
      </c>
      <c r="BY36" s="243">
        <v>114.87</v>
      </c>
      <c r="BZ36" s="243">
        <v>140.47</v>
      </c>
      <c r="CA36" s="243">
        <v>125157.55</v>
      </c>
      <c r="CB36" s="245">
        <v>1994.28</v>
      </c>
      <c r="CC36" s="245">
        <v>91.25</v>
      </c>
      <c r="CD36" s="245">
        <v>96.06</v>
      </c>
      <c r="CE36" s="245">
        <v>15.52</v>
      </c>
      <c r="CF36" s="245">
        <v>16.53</v>
      </c>
      <c r="CG36" s="245">
        <v>18.829999999999998</v>
      </c>
      <c r="CH36" s="259">
        <v>157.9</v>
      </c>
      <c r="CI36" s="245">
        <v>102.32</v>
      </c>
      <c r="CJ36" s="244"/>
      <c r="CK36" s="245">
        <v>10</v>
      </c>
      <c r="CL36" s="180"/>
      <c r="CM36" s="180"/>
      <c r="CN36" s="180"/>
      <c r="CO36" s="180"/>
      <c r="CP36" s="180"/>
      <c r="CQ36" s="168"/>
      <c r="CR36" s="60"/>
      <c r="CS36" s="60"/>
      <c r="CT36" s="60"/>
      <c r="CU36" s="168"/>
      <c r="CV36" s="168"/>
      <c r="CW36" s="168"/>
      <c r="CX36" s="60"/>
      <c r="CY36" s="60"/>
      <c r="CZ36" s="60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6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</row>
    <row r="37" spans="1:174" s="53" customFormat="1" ht="15.95" customHeight="1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4"/>
      <c r="AX37" s="63"/>
      <c r="AY37" s="63"/>
      <c r="AZ37" s="64"/>
      <c r="BA37" s="64"/>
      <c r="BB37" s="63"/>
      <c r="BC37" s="64"/>
      <c r="BD37" s="64"/>
      <c r="BE37" s="63"/>
      <c r="BF37" s="64"/>
      <c r="BG37" s="64"/>
      <c r="BH37" s="64"/>
      <c r="BI37" s="64"/>
      <c r="BJ37" s="64"/>
      <c r="BK37" s="64"/>
      <c r="BL37" s="64"/>
      <c r="BM37" s="64"/>
      <c r="BN37" s="63"/>
      <c r="BO37" s="64"/>
      <c r="BP37" s="60"/>
      <c r="BQ37" s="100"/>
      <c r="BR37" s="180"/>
      <c r="BS37" s="180"/>
      <c r="BT37" s="177"/>
      <c r="BU37" s="243">
        <v>11</v>
      </c>
      <c r="BV37" s="244" t="s">
        <v>328</v>
      </c>
      <c r="BW37" s="243">
        <v>99.1</v>
      </c>
      <c r="BX37" s="243">
        <v>166.4</v>
      </c>
      <c r="BY37" s="243">
        <v>115.29</v>
      </c>
      <c r="BZ37" s="243">
        <v>140.54</v>
      </c>
      <c r="CA37" s="243">
        <v>125483.2</v>
      </c>
      <c r="CB37" s="245">
        <v>1988.94</v>
      </c>
      <c r="CC37" s="245">
        <v>91.26</v>
      </c>
      <c r="CD37" s="245">
        <v>96.52</v>
      </c>
      <c r="CE37" s="245">
        <v>15.57</v>
      </c>
      <c r="CF37" s="245">
        <v>16.649999999999999</v>
      </c>
      <c r="CG37" s="245">
        <v>18.86</v>
      </c>
      <c r="CH37" s="259">
        <v>157.02000000000001</v>
      </c>
      <c r="CI37" s="245">
        <v>102.1</v>
      </c>
      <c r="CJ37" s="244"/>
      <c r="CK37" s="245">
        <v>11</v>
      </c>
      <c r="CL37" s="180"/>
      <c r="CM37" s="180"/>
      <c r="CN37" s="180"/>
      <c r="CO37" s="180"/>
      <c r="CP37" s="180"/>
      <c r="CQ37" s="168"/>
      <c r="CR37" s="60"/>
      <c r="CS37" s="60"/>
      <c r="CT37" s="60"/>
      <c r="CU37" s="168"/>
      <c r="CV37" s="168"/>
      <c r="CW37" s="168"/>
      <c r="CX37" s="60"/>
      <c r="CY37" s="60"/>
      <c r="CZ37" s="60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6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</row>
    <row r="38" spans="1:174" s="53" customFormat="1" ht="15.95" customHeight="1" x14ac:dyDescent="0.25">
      <c r="A38" s="51"/>
      <c r="B38" s="56"/>
      <c r="C38" s="56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6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65"/>
      <c r="AX38" s="51"/>
      <c r="AY38" s="51"/>
      <c r="AZ38" s="65"/>
      <c r="BA38" s="65"/>
      <c r="BB38" s="51"/>
      <c r="BC38" s="65"/>
      <c r="BD38" s="65"/>
      <c r="BE38" s="51"/>
      <c r="BF38" s="65"/>
      <c r="BG38" s="65"/>
      <c r="BH38" s="65"/>
      <c r="BI38" s="65"/>
      <c r="BJ38" s="65"/>
      <c r="BK38" s="65"/>
      <c r="BL38" s="65"/>
      <c r="BM38" s="65"/>
      <c r="BN38" s="51"/>
      <c r="BO38" s="65"/>
      <c r="BP38" s="51"/>
      <c r="BQ38" s="246"/>
      <c r="BR38" s="180"/>
      <c r="BS38" s="180"/>
      <c r="BT38" s="177"/>
      <c r="BU38" s="243">
        <v>12</v>
      </c>
      <c r="BV38" s="244" t="s">
        <v>329</v>
      </c>
      <c r="BW38" s="243">
        <v>99.17</v>
      </c>
      <c r="BX38" s="243">
        <v>166.34</v>
      </c>
      <c r="BY38" s="243">
        <v>115.13</v>
      </c>
      <c r="BZ38" s="243">
        <v>140.53</v>
      </c>
      <c r="CA38" s="243">
        <v>126241.3</v>
      </c>
      <c r="CB38" s="245">
        <v>2037.93</v>
      </c>
      <c r="CC38" s="245">
        <v>91.14</v>
      </c>
      <c r="CD38" s="245">
        <v>96.49</v>
      </c>
      <c r="CE38" s="245">
        <v>15.53</v>
      </c>
      <c r="CF38" s="245">
        <v>16.61</v>
      </c>
      <c r="CG38" s="245">
        <v>18.850000000000001</v>
      </c>
      <c r="CH38" s="259">
        <v>157.41999999999999</v>
      </c>
      <c r="CI38" s="245">
        <v>102.1</v>
      </c>
      <c r="CJ38" s="244"/>
      <c r="CK38" s="245">
        <v>12</v>
      </c>
      <c r="CL38" s="180"/>
      <c r="CM38" s="180"/>
      <c r="CN38" s="180"/>
      <c r="CO38" s="180"/>
      <c r="CP38" s="180"/>
      <c r="CQ38" s="168"/>
      <c r="CR38" s="60"/>
      <c r="CS38" s="60"/>
      <c r="CT38" s="60"/>
      <c r="CU38" s="168"/>
      <c r="CV38" s="168"/>
      <c r="CW38" s="168"/>
      <c r="CX38" s="60"/>
      <c r="CY38" s="60"/>
      <c r="CZ38" s="60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6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</row>
    <row r="39" spans="1:174" s="53" customFormat="1" ht="15.95" customHeight="1" x14ac:dyDescent="0.25">
      <c r="A39" s="51"/>
      <c r="B39" s="56"/>
      <c r="C39" s="56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6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65"/>
      <c r="AX39" s="51"/>
      <c r="AY39" s="51"/>
      <c r="AZ39" s="65"/>
      <c r="BA39" s="65"/>
      <c r="BB39" s="51"/>
      <c r="BC39" s="65"/>
      <c r="BD39" s="65"/>
      <c r="BE39" s="51"/>
      <c r="BF39" s="65"/>
      <c r="BG39" s="65"/>
      <c r="BH39" s="65"/>
      <c r="BI39" s="65"/>
      <c r="BJ39" s="65"/>
      <c r="BK39" s="65"/>
      <c r="BL39" s="65"/>
      <c r="BM39" s="65"/>
      <c r="BN39" s="51"/>
      <c r="BO39" s="65"/>
      <c r="BP39" s="51"/>
      <c r="BQ39" s="246"/>
      <c r="BR39" s="180"/>
      <c r="BS39" s="180"/>
      <c r="BT39" s="177"/>
      <c r="BU39" s="243">
        <v>13</v>
      </c>
      <c r="BV39" s="244" t="s">
        <v>330</v>
      </c>
      <c r="BW39" s="243">
        <v>99.24</v>
      </c>
      <c r="BX39" s="243">
        <v>167.12</v>
      </c>
      <c r="BY39" s="243">
        <v>114.91</v>
      </c>
      <c r="BZ39" s="243">
        <v>140.46</v>
      </c>
      <c r="CA39" s="243">
        <v>126041.34</v>
      </c>
      <c r="CB39" s="245">
        <v>2037.51</v>
      </c>
      <c r="CC39" s="245">
        <v>91.02</v>
      </c>
      <c r="CD39" s="245">
        <v>96.24</v>
      </c>
      <c r="CE39" s="245">
        <v>15.64</v>
      </c>
      <c r="CF39" s="245">
        <v>16.760000000000002</v>
      </c>
      <c r="CG39" s="245">
        <v>18.829999999999998</v>
      </c>
      <c r="CH39" s="259">
        <v>157.34</v>
      </c>
      <c r="CI39" s="245">
        <v>102.18</v>
      </c>
      <c r="CJ39" s="244"/>
      <c r="CK39" s="245">
        <v>13</v>
      </c>
      <c r="CL39" s="180"/>
      <c r="CM39" s="180"/>
      <c r="CN39" s="180"/>
      <c r="CO39" s="180"/>
      <c r="CP39" s="180"/>
      <c r="CQ39" s="168"/>
      <c r="CR39" s="60"/>
      <c r="CS39" s="60"/>
      <c r="CT39" s="60"/>
      <c r="CU39" s="168"/>
      <c r="CV39" s="168"/>
      <c r="CW39" s="168"/>
      <c r="CX39" s="60"/>
      <c r="CY39" s="60"/>
      <c r="CZ39" s="60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6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</row>
    <row r="40" spans="1:174" s="53" customFormat="1" ht="15.95" customHeight="1" x14ac:dyDescent="0.25">
      <c r="A40" s="51"/>
      <c r="B40" s="56"/>
      <c r="C40" s="56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6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65"/>
      <c r="AX40" s="51"/>
      <c r="AY40" s="51"/>
      <c r="AZ40" s="65"/>
      <c r="BA40" s="65"/>
      <c r="BB40" s="51"/>
      <c r="BC40" s="65"/>
      <c r="BD40" s="65"/>
      <c r="BE40" s="51"/>
      <c r="BF40" s="65"/>
      <c r="BG40" s="65"/>
      <c r="BH40" s="65"/>
      <c r="BI40" s="65"/>
      <c r="BJ40" s="65"/>
      <c r="BK40" s="65"/>
      <c r="BL40" s="65"/>
      <c r="BM40" s="65"/>
      <c r="BN40" s="51"/>
      <c r="BO40" s="65"/>
      <c r="BP40" s="51"/>
      <c r="BQ40" s="246"/>
      <c r="BR40" s="180"/>
      <c r="BS40" s="180"/>
      <c r="BT40" s="177"/>
      <c r="BU40" s="243">
        <v>14</v>
      </c>
      <c r="BV40" s="244" t="s">
        <v>331</v>
      </c>
      <c r="BW40" s="243">
        <v>98.66</v>
      </c>
      <c r="BX40" s="243">
        <v>167.9</v>
      </c>
      <c r="BY40" s="243">
        <v>114.65</v>
      </c>
      <c r="BZ40" s="243">
        <v>140.30000000000001</v>
      </c>
      <c r="CA40" s="243">
        <v>123581.7</v>
      </c>
      <c r="CB40" s="245">
        <v>1983.26</v>
      </c>
      <c r="CC40" s="245">
        <v>90.93</v>
      </c>
      <c r="CD40" s="245">
        <v>95.74</v>
      </c>
      <c r="CE40" s="245">
        <v>15.71</v>
      </c>
      <c r="CF40" s="245">
        <v>16.760000000000002</v>
      </c>
      <c r="CG40" s="245">
        <v>18.809999999999999</v>
      </c>
      <c r="CH40" s="259">
        <v>158.07</v>
      </c>
      <c r="CI40" s="245">
        <v>102.6</v>
      </c>
      <c r="CJ40" s="244"/>
      <c r="CK40" s="245">
        <v>14</v>
      </c>
      <c r="CL40" s="180"/>
      <c r="CM40" s="180"/>
      <c r="CN40" s="180"/>
      <c r="CO40" s="180"/>
      <c r="CP40" s="180"/>
      <c r="CQ40" s="168"/>
      <c r="CR40" s="60"/>
      <c r="CS40" s="60"/>
      <c r="CT40" s="60"/>
      <c r="CU40" s="168"/>
      <c r="CV40" s="168"/>
      <c r="CW40" s="168"/>
      <c r="CX40" s="60"/>
      <c r="CY40" s="60"/>
      <c r="CZ40" s="60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6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</row>
    <row r="41" spans="1:174" s="53" customFormat="1" ht="15.95" customHeight="1" x14ac:dyDescent="0.25">
      <c r="A41" s="51"/>
      <c r="B41" s="56"/>
      <c r="C41" s="56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6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65"/>
      <c r="AX41" s="51"/>
      <c r="AY41" s="51"/>
      <c r="AZ41" s="65"/>
      <c r="BA41" s="65"/>
      <c r="BB41" s="51"/>
      <c r="BC41" s="65"/>
      <c r="BD41" s="65"/>
      <c r="BE41" s="51"/>
      <c r="BF41" s="65"/>
      <c r="BG41" s="65"/>
      <c r="BH41" s="65"/>
      <c r="BI41" s="65"/>
      <c r="BJ41" s="65"/>
      <c r="BK41" s="65"/>
      <c r="BL41" s="65"/>
      <c r="BM41" s="65"/>
      <c r="BN41" s="51"/>
      <c r="BO41" s="65"/>
      <c r="BP41" s="51"/>
      <c r="BQ41" s="246"/>
      <c r="BR41" s="180"/>
      <c r="BS41" s="180"/>
      <c r="BT41" s="177"/>
      <c r="BU41" s="243">
        <v>15</v>
      </c>
      <c r="BV41" s="244" t="s">
        <v>332</v>
      </c>
      <c r="BW41" s="243">
        <v>98.23</v>
      </c>
      <c r="BX41" s="243">
        <v>167.57</v>
      </c>
      <c r="BY41" s="243">
        <v>114.32</v>
      </c>
      <c r="BZ41" s="243">
        <v>140.09</v>
      </c>
      <c r="CA41" s="243">
        <v>122677.84</v>
      </c>
      <c r="CB41" s="245">
        <v>1987.94</v>
      </c>
      <c r="CC41" s="245">
        <v>91</v>
      </c>
      <c r="CD41" s="245">
        <v>96.17</v>
      </c>
      <c r="CE41" s="245">
        <v>15.63</v>
      </c>
      <c r="CF41" s="245">
        <v>16.690000000000001</v>
      </c>
      <c r="CG41" s="245">
        <v>18.79</v>
      </c>
      <c r="CH41" s="259">
        <v>157.66</v>
      </c>
      <c r="CI41" s="245">
        <v>102.58</v>
      </c>
      <c r="CJ41" s="244"/>
      <c r="CK41" s="245">
        <v>15</v>
      </c>
      <c r="CL41" s="180"/>
      <c r="CM41" s="180"/>
      <c r="CN41" s="180"/>
      <c r="CO41" s="180"/>
      <c r="CP41" s="180"/>
      <c r="CQ41" s="168"/>
      <c r="CR41" s="60"/>
      <c r="CS41" s="60"/>
      <c r="CT41" s="60"/>
      <c r="CU41" s="168"/>
      <c r="CV41" s="168"/>
      <c r="CW41" s="168"/>
      <c r="CX41" s="60"/>
      <c r="CY41" s="60"/>
      <c r="CZ41" s="60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6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</row>
    <row r="42" spans="1:174" s="53" customFormat="1" ht="15.95" customHeight="1" x14ac:dyDescent="0.25">
      <c r="A42" s="51"/>
      <c r="B42" s="56"/>
      <c r="C42" s="56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6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65"/>
      <c r="AX42" s="51"/>
      <c r="AY42" s="51"/>
      <c r="AZ42" s="65"/>
      <c r="BA42" s="65"/>
      <c r="BB42" s="51"/>
      <c r="BC42" s="65"/>
      <c r="BD42" s="65"/>
      <c r="BE42" s="51"/>
      <c r="BF42" s="65"/>
      <c r="BG42" s="65"/>
      <c r="BH42" s="65"/>
      <c r="BI42" s="65"/>
      <c r="BJ42" s="65"/>
      <c r="BK42" s="65"/>
      <c r="BL42" s="65"/>
      <c r="BM42" s="65"/>
      <c r="BN42" s="51"/>
      <c r="BO42" s="65"/>
      <c r="BP42" s="51"/>
      <c r="BQ42" s="246"/>
      <c r="BR42" s="175"/>
      <c r="BS42" s="175"/>
      <c r="BT42" s="175"/>
      <c r="BU42" s="243">
        <v>16</v>
      </c>
      <c r="BV42" s="244" t="s">
        <v>333</v>
      </c>
      <c r="BW42" s="243">
        <v>98.25</v>
      </c>
      <c r="BX42" s="243">
        <v>166.98</v>
      </c>
      <c r="BY42" s="243">
        <v>114</v>
      </c>
      <c r="BZ42" s="243">
        <v>139.72999999999999</v>
      </c>
      <c r="CA42" s="243">
        <v>121955.91</v>
      </c>
      <c r="CB42" s="245">
        <v>1976.11</v>
      </c>
      <c r="CC42" s="245">
        <v>91.17</v>
      </c>
      <c r="CD42" s="245">
        <v>96.13</v>
      </c>
      <c r="CE42" s="245">
        <v>15.54</v>
      </c>
      <c r="CF42" s="245">
        <v>16.579999999999998</v>
      </c>
      <c r="CG42" s="245">
        <v>18.73</v>
      </c>
      <c r="CH42" s="259">
        <v>156.72999999999999</v>
      </c>
      <c r="CI42" s="245">
        <v>102.12</v>
      </c>
      <c r="CJ42" s="244"/>
      <c r="CK42" s="245">
        <v>16</v>
      </c>
      <c r="CL42" s="180"/>
      <c r="CM42" s="180"/>
      <c r="CN42" s="180"/>
      <c r="CO42" s="180"/>
      <c r="CP42" s="180"/>
      <c r="CQ42" s="168"/>
      <c r="CR42" s="60"/>
      <c r="CS42" s="60"/>
      <c r="CT42" s="60"/>
      <c r="CU42" s="168"/>
      <c r="CV42" s="168"/>
      <c r="CW42" s="168"/>
      <c r="CX42" s="60"/>
      <c r="CY42" s="60"/>
      <c r="CZ42" s="60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6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</row>
    <row r="43" spans="1:174" s="53" customFormat="1" ht="15.95" customHeight="1" x14ac:dyDescent="0.25">
      <c r="A43" s="51"/>
      <c r="B43" s="56"/>
      <c r="C43" s="56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6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65"/>
      <c r="AX43" s="51"/>
      <c r="AY43" s="51"/>
      <c r="AZ43" s="65"/>
      <c r="BA43" s="65"/>
      <c r="BB43" s="51"/>
      <c r="BC43" s="65"/>
      <c r="BD43" s="65"/>
      <c r="BE43" s="51"/>
      <c r="BF43" s="65"/>
      <c r="BG43" s="65"/>
      <c r="BH43" s="65"/>
      <c r="BI43" s="65"/>
      <c r="BJ43" s="65"/>
      <c r="BK43" s="65"/>
      <c r="BL43" s="65"/>
      <c r="BM43" s="65"/>
      <c r="BN43" s="51"/>
      <c r="BO43" s="65"/>
      <c r="BP43" s="51"/>
      <c r="BQ43" s="246"/>
      <c r="BR43" s="175"/>
      <c r="BS43" s="175"/>
      <c r="BT43" s="175"/>
      <c r="BU43" s="243">
        <v>17</v>
      </c>
      <c r="BV43" s="244" t="s">
        <v>334</v>
      </c>
      <c r="BW43" s="243">
        <v>97.87</v>
      </c>
      <c r="BX43" s="243">
        <v>166.85</v>
      </c>
      <c r="BY43" s="243">
        <v>114.08</v>
      </c>
      <c r="BZ43" s="243">
        <v>139.53</v>
      </c>
      <c r="CA43" s="243">
        <v>122314.5</v>
      </c>
      <c r="CB43" s="245">
        <v>1975.28</v>
      </c>
      <c r="CC43" s="245">
        <v>91.08</v>
      </c>
      <c r="CD43" s="245">
        <v>96.1</v>
      </c>
      <c r="CE43" s="245">
        <v>15.53</v>
      </c>
      <c r="CF43" s="245">
        <v>16.579999999999998</v>
      </c>
      <c r="CG43" s="245">
        <v>18.72</v>
      </c>
      <c r="CH43" s="259">
        <v>156.88</v>
      </c>
      <c r="CI43" s="245">
        <v>102.08</v>
      </c>
      <c r="CJ43" s="244"/>
      <c r="CK43" s="245">
        <v>17</v>
      </c>
      <c r="CL43" s="180"/>
      <c r="CM43" s="180"/>
      <c r="CN43" s="180"/>
      <c r="CO43" s="180"/>
      <c r="CP43" s="180"/>
      <c r="CQ43" s="168"/>
      <c r="CR43" s="60"/>
      <c r="CS43" s="60"/>
      <c r="CT43" s="60"/>
      <c r="CU43" s="168"/>
      <c r="CV43" s="168"/>
      <c r="CW43" s="168"/>
      <c r="CX43" s="60"/>
      <c r="CY43" s="60"/>
      <c r="CZ43" s="60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6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</row>
    <row r="44" spans="1:174" s="53" customFormat="1" ht="15.95" customHeight="1" x14ac:dyDescent="0.25">
      <c r="A44" s="51"/>
      <c r="B44" s="56"/>
      <c r="C44" s="56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6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65"/>
      <c r="AX44" s="51"/>
      <c r="AY44" s="51"/>
      <c r="AZ44" s="65"/>
      <c r="BA44" s="65"/>
      <c r="BB44" s="51"/>
      <c r="BC44" s="65"/>
      <c r="BD44" s="65"/>
      <c r="BE44" s="51"/>
      <c r="BF44" s="65"/>
      <c r="BG44" s="65"/>
      <c r="BH44" s="65"/>
      <c r="BI44" s="65"/>
      <c r="BJ44" s="65"/>
      <c r="BK44" s="65"/>
      <c r="BL44" s="65"/>
      <c r="BM44" s="65"/>
      <c r="BN44" s="51"/>
      <c r="BO44" s="65"/>
      <c r="BP44" s="51"/>
      <c r="BQ44" s="246"/>
      <c r="BR44" s="175"/>
      <c r="BS44" s="175"/>
      <c r="BT44" s="175"/>
      <c r="BU44" s="243">
        <v>18</v>
      </c>
      <c r="BV44" s="244" t="s">
        <v>335</v>
      </c>
      <c r="BW44" s="245">
        <v>97.45</v>
      </c>
      <c r="BX44" s="245">
        <v>167.22</v>
      </c>
      <c r="BY44" s="245">
        <v>113.99</v>
      </c>
      <c r="BZ44" s="245">
        <v>139.63999999999999</v>
      </c>
      <c r="CA44" s="245">
        <v>123095.6</v>
      </c>
      <c r="CB44" s="245">
        <v>1990.68</v>
      </c>
      <c r="CC44" s="245">
        <v>90.73</v>
      </c>
      <c r="CD44" s="245">
        <v>96.02</v>
      </c>
      <c r="CE44" s="245">
        <v>15.55</v>
      </c>
      <c r="CF44" s="245">
        <v>16.57</v>
      </c>
      <c r="CG44" s="245">
        <v>18.739999999999998</v>
      </c>
      <c r="CH44" s="259">
        <v>156.83000000000001</v>
      </c>
      <c r="CI44" s="245">
        <v>102.09</v>
      </c>
      <c r="CJ44" s="244"/>
      <c r="CK44" s="245">
        <v>18</v>
      </c>
      <c r="CL44" s="180"/>
      <c r="CM44" s="180"/>
      <c r="CN44" s="180"/>
      <c r="CO44" s="180"/>
      <c r="CP44" s="180"/>
      <c r="CQ44" s="168"/>
      <c r="CR44" s="60"/>
      <c r="CS44" s="60"/>
      <c r="CT44" s="60"/>
      <c r="CU44" s="168"/>
      <c r="CV44" s="168"/>
      <c r="CW44" s="168"/>
      <c r="CX44" s="60"/>
      <c r="CY44" s="60"/>
      <c r="CZ44" s="60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6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</row>
    <row r="45" spans="1:174" s="53" customFormat="1" ht="15.95" customHeight="1" x14ac:dyDescent="0.25">
      <c r="A45" s="57"/>
      <c r="B45" s="58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9"/>
      <c r="AX45" s="54"/>
      <c r="AY45" s="54"/>
      <c r="AZ45" s="59"/>
      <c r="BA45" s="59"/>
      <c r="BB45" s="54"/>
      <c r="BC45" s="59"/>
      <c r="BD45" s="59"/>
      <c r="BE45" s="54"/>
      <c r="BF45" s="59"/>
      <c r="BG45" s="59"/>
      <c r="BH45" s="59"/>
      <c r="BI45" s="59"/>
      <c r="BJ45" s="59"/>
      <c r="BK45" s="59"/>
      <c r="BL45" s="59"/>
      <c r="BM45" s="59"/>
      <c r="BN45" s="54"/>
      <c r="BO45" s="59"/>
      <c r="BP45" s="60"/>
      <c r="BQ45" s="100"/>
      <c r="BR45" s="175"/>
      <c r="BS45" s="175"/>
      <c r="BT45" s="175"/>
      <c r="BU45" s="243">
        <v>19</v>
      </c>
      <c r="BV45" s="244" t="s">
        <v>336</v>
      </c>
      <c r="BW45" s="245">
        <v>96.92</v>
      </c>
      <c r="BX45" s="245">
        <v>167.48</v>
      </c>
      <c r="BY45" s="245">
        <v>114.49</v>
      </c>
      <c r="BZ45" s="245">
        <v>139.93</v>
      </c>
      <c r="CA45" s="245">
        <v>122926.28</v>
      </c>
      <c r="CB45" s="245">
        <v>2013.74</v>
      </c>
      <c r="CC45" s="245">
        <v>90.5</v>
      </c>
      <c r="CD45" s="245">
        <v>95.36</v>
      </c>
      <c r="CE45" s="245">
        <v>15.63</v>
      </c>
      <c r="CF45" s="245">
        <v>16.61</v>
      </c>
      <c r="CG45" s="245">
        <v>18.79</v>
      </c>
      <c r="CH45" s="259">
        <v>156.08000000000001</v>
      </c>
      <c r="CI45" s="245">
        <v>101.55</v>
      </c>
      <c r="CJ45" s="244"/>
      <c r="CK45" s="245">
        <v>19</v>
      </c>
      <c r="CL45" s="180"/>
      <c r="CM45" s="180"/>
      <c r="CN45" s="180"/>
      <c r="CO45" s="180"/>
      <c r="CP45" s="180"/>
      <c r="CQ45" s="168"/>
      <c r="CR45" s="60"/>
      <c r="CS45" s="60"/>
      <c r="CT45" s="60"/>
      <c r="CU45" s="168"/>
      <c r="CV45" s="168"/>
      <c r="CW45" s="168"/>
      <c r="CX45" s="60"/>
      <c r="CY45" s="60"/>
      <c r="CZ45" s="60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6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</row>
    <row r="46" spans="1:174" s="53" customFormat="1" ht="15.95" customHeight="1" x14ac:dyDescent="0.25">
      <c r="A46" s="57"/>
      <c r="B46" s="58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9"/>
      <c r="AX46" s="54"/>
      <c r="AY46" s="54"/>
      <c r="AZ46" s="59"/>
      <c r="BA46" s="59"/>
      <c r="BB46" s="54"/>
      <c r="BC46" s="59"/>
      <c r="BD46" s="59"/>
      <c r="BE46" s="54"/>
      <c r="BF46" s="59"/>
      <c r="BG46" s="59"/>
      <c r="BH46" s="59"/>
      <c r="BI46" s="59"/>
      <c r="BJ46" s="59"/>
      <c r="BK46" s="59"/>
      <c r="BL46" s="59"/>
      <c r="BM46" s="59"/>
      <c r="BN46" s="54"/>
      <c r="BO46" s="59"/>
      <c r="BP46" s="60"/>
      <c r="BQ46" s="100"/>
      <c r="BR46" s="175"/>
      <c r="BS46" s="175"/>
      <c r="BT46" s="175"/>
      <c r="BU46" s="243">
        <v>20</v>
      </c>
      <c r="BV46" s="244" t="s">
        <v>337</v>
      </c>
      <c r="BW46" s="245">
        <v>96.76</v>
      </c>
      <c r="BX46" s="245">
        <v>167.71</v>
      </c>
      <c r="BY46" s="245">
        <v>114.22</v>
      </c>
      <c r="BZ46" s="245">
        <v>140.01</v>
      </c>
      <c r="CA46" s="245">
        <v>122379.64</v>
      </c>
      <c r="CB46" s="245">
        <v>2000.62</v>
      </c>
      <c r="CC46" s="245">
        <v>90.27</v>
      </c>
      <c r="CD46" s="245">
        <v>95.05</v>
      </c>
      <c r="CE46" s="245">
        <v>15.72</v>
      </c>
      <c r="CF46" s="245">
        <v>16.63</v>
      </c>
      <c r="CG46" s="245">
        <v>18.78</v>
      </c>
      <c r="CH46" s="259">
        <v>157.32</v>
      </c>
      <c r="CI46" s="245">
        <v>101.81</v>
      </c>
      <c r="CJ46" s="244"/>
      <c r="CK46" s="245">
        <v>20</v>
      </c>
      <c r="CL46" s="180"/>
      <c r="CM46" s="180"/>
      <c r="CN46" s="180"/>
      <c r="CO46" s="180"/>
      <c r="CP46" s="180"/>
      <c r="CQ46" s="168"/>
      <c r="CR46" s="60"/>
      <c r="CS46" s="60"/>
      <c r="CT46" s="60"/>
      <c r="CU46" s="168"/>
      <c r="CV46" s="168"/>
      <c r="CW46" s="168"/>
      <c r="CX46" s="60"/>
      <c r="CY46" s="60"/>
      <c r="CZ46" s="60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6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</row>
    <row r="47" spans="1:174" s="53" customFormat="1" ht="15.95" customHeight="1" x14ac:dyDescent="0.25">
      <c r="A47" s="57"/>
      <c r="B47" s="58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9"/>
      <c r="AX47" s="54"/>
      <c r="AY47" s="54"/>
      <c r="AZ47" s="59"/>
      <c r="BA47" s="59"/>
      <c r="BB47" s="54"/>
      <c r="BC47" s="59"/>
      <c r="BD47" s="59"/>
      <c r="BE47" s="54"/>
      <c r="BF47" s="59"/>
      <c r="BG47" s="59"/>
      <c r="BH47" s="59"/>
      <c r="BI47" s="59"/>
      <c r="BJ47" s="59"/>
      <c r="BK47" s="59"/>
      <c r="BL47" s="59"/>
      <c r="BM47" s="59"/>
      <c r="BN47" s="54"/>
      <c r="BO47" s="59"/>
      <c r="BP47" s="60"/>
      <c r="BQ47" s="100"/>
      <c r="BR47" s="175"/>
      <c r="BS47" s="175"/>
      <c r="BT47" s="175"/>
      <c r="BU47" s="243">
        <v>21</v>
      </c>
      <c r="BV47" s="244" t="s">
        <v>338</v>
      </c>
      <c r="BW47" s="245">
        <v>96.98</v>
      </c>
      <c r="BX47" s="245">
        <v>168.39</v>
      </c>
      <c r="BY47" s="245">
        <v>114.41</v>
      </c>
      <c r="BZ47" s="245">
        <v>140.19999999999999</v>
      </c>
      <c r="CA47" s="245">
        <v>122350.48</v>
      </c>
      <c r="CB47" s="245">
        <v>1986.21</v>
      </c>
      <c r="CC47" s="245">
        <v>90.79</v>
      </c>
      <c r="CD47" s="245">
        <v>95.7</v>
      </c>
      <c r="CE47" s="245">
        <v>15.88</v>
      </c>
      <c r="CF47" s="245">
        <v>16.75</v>
      </c>
      <c r="CG47" s="245">
        <v>18.809999999999999</v>
      </c>
      <c r="CH47" s="259">
        <v>156.86000000000001</v>
      </c>
      <c r="CI47" s="245">
        <v>101.86</v>
      </c>
      <c r="CJ47" s="244"/>
      <c r="CK47" s="245">
        <v>21</v>
      </c>
      <c r="CL47" s="180"/>
      <c r="CM47" s="180"/>
      <c r="CN47" s="180"/>
      <c r="CO47" s="180"/>
      <c r="CP47" s="180"/>
      <c r="CQ47" s="168"/>
      <c r="CR47" s="60"/>
      <c r="CS47" s="60"/>
      <c r="CT47" s="60"/>
      <c r="CU47" s="168"/>
      <c r="CV47" s="168"/>
      <c r="CW47" s="168"/>
      <c r="CX47" s="60"/>
      <c r="CY47" s="60"/>
      <c r="CZ47" s="60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6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</row>
    <row r="48" spans="1:174" s="53" customFormat="1" ht="15.95" customHeight="1" x14ac:dyDescent="0.25">
      <c r="A48" s="57"/>
      <c r="B48" s="61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9"/>
      <c r="AX48" s="54"/>
      <c r="AY48" s="54"/>
      <c r="AZ48" s="59"/>
      <c r="BA48" s="59"/>
      <c r="BB48" s="54"/>
      <c r="BC48" s="59"/>
      <c r="BD48" s="59"/>
      <c r="BE48" s="54"/>
      <c r="BF48" s="59"/>
      <c r="BG48" s="59"/>
      <c r="BH48" s="59"/>
      <c r="BI48" s="59"/>
      <c r="BJ48" s="59"/>
      <c r="BK48" s="59"/>
      <c r="BL48" s="59"/>
      <c r="BM48" s="59"/>
      <c r="BN48" s="54"/>
      <c r="BO48" s="59"/>
      <c r="BP48" s="60"/>
      <c r="BQ48" s="100"/>
      <c r="BR48" s="175"/>
      <c r="BS48" s="175"/>
      <c r="BT48" s="175"/>
      <c r="BU48" s="243"/>
      <c r="BV48" s="244"/>
      <c r="BW48" s="245"/>
      <c r="BX48" s="245"/>
      <c r="BY48" s="245"/>
      <c r="BZ48" s="245"/>
      <c r="CA48" s="245"/>
      <c r="CB48" s="245"/>
      <c r="CC48" s="245"/>
      <c r="CD48" s="245"/>
      <c r="CE48" s="245"/>
      <c r="CF48" s="245"/>
      <c r="CG48" s="245"/>
      <c r="CH48" s="259"/>
      <c r="CI48" s="245"/>
      <c r="CJ48" s="244"/>
      <c r="CK48" s="175"/>
      <c r="CL48" s="180"/>
      <c r="CM48" s="180"/>
      <c r="CN48" s="180"/>
      <c r="CO48" s="180"/>
      <c r="CP48" s="180"/>
      <c r="CQ48" s="168"/>
      <c r="CR48" s="60"/>
      <c r="CS48" s="60"/>
      <c r="CT48" s="60"/>
      <c r="CU48" s="168"/>
      <c r="CV48" s="168"/>
      <c r="CW48" s="168"/>
      <c r="CX48" s="60"/>
      <c r="CY48" s="60"/>
      <c r="CZ48" s="60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6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</row>
    <row r="49" spans="1:174" s="53" customFormat="1" ht="15.95" customHeight="1" x14ac:dyDescent="0.25">
      <c r="A49" s="57"/>
      <c r="B49" s="61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9"/>
      <c r="AX49" s="54"/>
      <c r="AY49" s="54"/>
      <c r="AZ49" s="59"/>
      <c r="BA49" s="59"/>
      <c r="BB49" s="54"/>
      <c r="BC49" s="59"/>
      <c r="BD49" s="59"/>
      <c r="BE49" s="54"/>
      <c r="BF49" s="59"/>
      <c r="BG49" s="59"/>
      <c r="BH49" s="59"/>
      <c r="BI49" s="59"/>
      <c r="BJ49" s="59"/>
      <c r="BK49" s="59"/>
      <c r="BL49" s="59"/>
      <c r="BM49" s="59"/>
      <c r="BN49" s="54"/>
      <c r="BO49" s="59"/>
      <c r="BP49" s="60"/>
      <c r="BQ49" s="100"/>
      <c r="BR49" s="180"/>
      <c r="BS49" s="180"/>
      <c r="BT49" s="177"/>
      <c r="BU49" s="243"/>
      <c r="BV49" s="244"/>
      <c r="BW49" s="245"/>
      <c r="BX49" s="245"/>
      <c r="BY49" s="245"/>
      <c r="BZ49" s="245"/>
      <c r="CA49" s="245"/>
      <c r="CB49" s="245"/>
      <c r="CC49" s="245"/>
      <c r="CD49" s="245"/>
      <c r="CE49" s="245"/>
      <c r="CF49" s="245"/>
      <c r="CG49" s="245"/>
      <c r="CH49" s="259"/>
      <c r="CI49" s="245"/>
      <c r="CJ49" s="244"/>
      <c r="CK49" s="175"/>
      <c r="CL49" s="180"/>
      <c r="CM49" s="180"/>
      <c r="CN49" s="180"/>
      <c r="CO49" s="180"/>
      <c r="CP49" s="180"/>
      <c r="CQ49" s="168"/>
      <c r="CR49" s="60"/>
      <c r="CS49" s="60"/>
      <c r="CT49" s="60"/>
      <c r="CU49" s="168"/>
      <c r="CV49" s="168"/>
      <c r="CW49" s="168"/>
      <c r="CX49" s="60"/>
      <c r="CY49" s="60"/>
      <c r="CZ49" s="60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6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</row>
    <row r="50" spans="1:174" s="53" customFormat="1" ht="15.95" customHeight="1" x14ac:dyDescent="0.25">
      <c r="A50" s="57"/>
      <c r="B50" s="61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9"/>
      <c r="AX50" s="54"/>
      <c r="AY50" s="54"/>
      <c r="AZ50" s="59"/>
      <c r="BA50" s="59"/>
      <c r="BB50" s="54"/>
      <c r="BC50" s="59"/>
      <c r="BD50" s="59"/>
      <c r="BE50" s="54"/>
      <c r="BF50" s="59"/>
      <c r="BG50" s="59"/>
      <c r="BH50" s="59"/>
      <c r="BI50" s="59"/>
      <c r="BJ50" s="59"/>
      <c r="BK50" s="59"/>
      <c r="BL50" s="59"/>
      <c r="BM50" s="59"/>
      <c r="BN50" s="54"/>
      <c r="BO50" s="59"/>
      <c r="BP50" s="60"/>
      <c r="BQ50" s="100"/>
      <c r="BR50" s="180"/>
      <c r="BS50" s="180"/>
      <c r="BT50" s="177"/>
      <c r="BU50" s="243"/>
      <c r="BV50" s="245" t="s">
        <v>130</v>
      </c>
      <c r="BW50" s="245">
        <f>AVERAGE(BW27:BW47)</f>
        <v>98.971428571428575</v>
      </c>
      <c r="BX50" s="245">
        <f t="shared" ref="BX50:CI50" si="1">AVERAGE(BX27:BX47)</f>
        <v>167.69142857142859</v>
      </c>
      <c r="BY50" s="245">
        <f t="shared" si="1"/>
        <v>114.53285714285713</v>
      </c>
      <c r="BZ50" s="245">
        <f t="shared" si="1"/>
        <v>140.20523809523806</v>
      </c>
      <c r="CA50" s="245">
        <f t="shared" si="1"/>
        <v>125019.1080952381</v>
      </c>
      <c r="CB50" s="245">
        <f t="shared" si="1"/>
        <v>2005.0361904761903</v>
      </c>
      <c r="CC50" s="245">
        <f t="shared" si="1"/>
        <v>91.931904761904775</v>
      </c>
      <c r="CD50" s="245">
        <f t="shared" si="1"/>
        <v>96.228571428571428</v>
      </c>
      <c r="CE50" s="245">
        <f t="shared" si="1"/>
        <v>15.663333333333334</v>
      </c>
      <c r="CF50" s="245">
        <f t="shared" si="1"/>
        <v>16.679523809523808</v>
      </c>
      <c r="CG50" s="245">
        <f t="shared" si="1"/>
        <v>18.80380952380953</v>
      </c>
      <c r="CH50" s="259">
        <f t="shared" si="1"/>
        <v>157.47428571428574</v>
      </c>
      <c r="CI50" s="245">
        <f t="shared" si="1"/>
        <v>102.37523809523807</v>
      </c>
      <c r="CJ50" s="152"/>
      <c r="CK50" s="175"/>
      <c r="CL50" s="180"/>
      <c r="CM50" s="180"/>
      <c r="CN50" s="180"/>
      <c r="CO50" s="180"/>
      <c r="CP50" s="180"/>
      <c r="CQ50" s="168"/>
      <c r="CR50" s="60"/>
      <c r="CS50" s="60"/>
      <c r="CT50" s="60"/>
      <c r="CU50" s="168"/>
      <c r="CV50" s="168"/>
      <c r="CW50" s="168"/>
      <c r="CX50" s="60"/>
      <c r="CY50" s="60"/>
      <c r="CZ50" s="60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6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</row>
    <row r="51" spans="1:174" s="53" customFormat="1" ht="15.95" customHeight="1" x14ac:dyDescent="0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4"/>
      <c r="AX51" s="63"/>
      <c r="AY51" s="63"/>
      <c r="AZ51" s="64"/>
      <c r="BA51" s="64"/>
      <c r="BB51" s="63"/>
      <c r="BC51" s="64"/>
      <c r="BD51" s="64"/>
      <c r="BE51" s="63"/>
      <c r="BF51" s="64"/>
      <c r="BG51" s="64"/>
      <c r="BH51" s="64"/>
      <c r="BI51" s="64"/>
      <c r="BJ51" s="64"/>
      <c r="BK51" s="64"/>
      <c r="BL51" s="64"/>
      <c r="BM51" s="64"/>
      <c r="BN51" s="63"/>
      <c r="BO51" s="64"/>
      <c r="BP51" s="60"/>
      <c r="BQ51" s="100"/>
      <c r="BR51" s="180"/>
      <c r="BS51" s="180"/>
      <c r="BT51" s="177"/>
      <c r="BU51" s="243"/>
      <c r="BV51" s="245"/>
      <c r="BW51" s="245">
        <v>98.971428571428575</v>
      </c>
      <c r="BX51" s="245">
        <v>167.69142857142859</v>
      </c>
      <c r="BY51" s="245">
        <v>114.53285714285713</v>
      </c>
      <c r="BZ51" s="245">
        <v>140.20523809523806</v>
      </c>
      <c r="CA51" s="245">
        <v>125019.1080952381</v>
      </c>
      <c r="CB51" s="245">
        <v>2005.0361904761903</v>
      </c>
      <c r="CC51" s="245">
        <v>91.931904761904775</v>
      </c>
      <c r="CD51" s="245">
        <v>96.228571428571428</v>
      </c>
      <c r="CE51" s="245">
        <v>15.663333333333334</v>
      </c>
      <c r="CF51" s="245">
        <v>16.679523809523808</v>
      </c>
      <c r="CG51" s="245">
        <v>18.80380952380953</v>
      </c>
      <c r="CH51" s="259">
        <v>157.47428571428574</v>
      </c>
      <c r="CI51" s="245">
        <v>102.37523809523807</v>
      </c>
      <c r="CJ51" s="245"/>
      <c r="CK51" s="175"/>
      <c r="CL51" s="180"/>
      <c r="CM51" s="180"/>
      <c r="CN51" s="180"/>
      <c r="CO51" s="180"/>
      <c r="CP51" s="180"/>
      <c r="CQ51" s="168"/>
      <c r="CR51" s="60"/>
      <c r="CS51" s="60"/>
      <c r="CT51" s="60"/>
      <c r="CU51" s="168"/>
      <c r="CV51" s="168"/>
      <c r="CW51" s="168"/>
      <c r="CX51" s="60"/>
      <c r="CY51" s="60"/>
      <c r="CZ51" s="60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6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</row>
    <row r="52" spans="1:174" s="53" customFormat="1" ht="15.95" customHeight="1" x14ac:dyDescent="0.25">
      <c r="A52" s="51"/>
      <c r="B52" s="56"/>
      <c r="C52" s="56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6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65"/>
      <c r="AX52" s="51"/>
      <c r="AY52" s="51"/>
      <c r="AZ52" s="65"/>
      <c r="BA52" s="65"/>
      <c r="BB52" s="51"/>
      <c r="BC52" s="65"/>
      <c r="BD52" s="65"/>
      <c r="BE52" s="51"/>
      <c r="BF52" s="65"/>
      <c r="BG52" s="65"/>
      <c r="BH52" s="65"/>
      <c r="BI52" s="65"/>
      <c r="BJ52" s="65"/>
      <c r="BK52" s="65"/>
      <c r="BL52" s="65"/>
      <c r="BM52" s="65"/>
      <c r="BN52" s="51"/>
      <c r="BO52" s="65"/>
      <c r="BP52" s="51"/>
      <c r="BQ52" s="246"/>
      <c r="BR52" s="180"/>
      <c r="BS52" s="180"/>
      <c r="BT52" s="177"/>
      <c r="BU52" s="243"/>
      <c r="BV52" s="245" t="s">
        <v>226</v>
      </c>
      <c r="BW52" s="245">
        <f>BW51-BW50</f>
        <v>0</v>
      </c>
      <c r="BX52" s="245">
        <f t="shared" ref="BX52:CI52" si="2">BX51-BX50</f>
        <v>0</v>
      </c>
      <c r="BY52" s="245">
        <f t="shared" si="2"/>
        <v>0</v>
      </c>
      <c r="BZ52" s="245">
        <f t="shared" si="2"/>
        <v>0</v>
      </c>
      <c r="CA52" s="245">
        <f t="shared" si="2"/>
        <v>0</v>
      </c>
      <c r="CB52" s="245">
        <f t="shared" si="2"/>
        <v>0</v>
      </c>
      <c r="CC52" s="245">
        <f t="shared" si="2"/>
        <v>0</v>
      </c>
      <c r="CD52" s="245">
        <f t="shared" si="2"/>
        <v>0</v>
      </c>
      <c r="CE52" s="245">
        <f t="shared" si="2"/>
        <v>0</v>
      </c>
      <c r="CF52" s="245">
        <f t="shared" si="2"/>
        <v>0</v>
      </c>
      <c r="CG52" s="245">
        <f t="shared" si="2"/>
        <v>0</v>
      </c>
      <c r="CH52" s="259">
        <f t="shared" si="2"/>
        <v>0</v>
      </c>
      <c r="CI52" s="245">
        <f t="shared" si="2"/>
        <v>0</v>
      </c>
      <c r="CJ52" s="245"/>
      <c r="CK52" s="175"/>
      <c r="CL52" s="180"/>
      <c r="CM52" s="180"/>
      <c r="CN52" s="180"/>
      <c r="CO52" s="180"/>
      <c r="CP52" s="180"/>
      <c r="CQ52" s="168"/>
      <c r="CR52" s="60"/>
      <c r="CS52" s="60"/>
      <c r="CT52" s="60"/>
      <c r="CU52" s="168"/>
      <c r="CV52" s="168"/>
      <c r="CW52" s="168"/>
      <c r="CX52" s="60"/>
      <c r="CY52" s="60"/>
      <c r="CZ52" s="60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6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</row>
    <row r="53" spans="1:174" s="53" customFormat="1" ht="15.95" customHeight="1" x14ac:dyDescent="0.25">
      <c r="A53" s="51"/>
      <c r="B53" s="56"/>
      <c r="C53" s="56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6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65"/>
      <c r="AX53" s="51"/>
      <c r="AY53" s="51"/>
      <c r="AZ53" s="65"/>
      <c r="BA53" s="65"/>
      <c r="BB53" s="51"/>
      <c r="BC53" s="65"/>
      <c r="BD53" s="65"/>
      <c r="BE53" s="51"/>
      <c r="BF53" s="65"/>
      <c r="BG53" s="65"/>
      <c r="BH53" s="65"/>
      <c r="BI53" s="65"/>
      <c r="BJ53" s="65"/>
      <c r="BK53" s="65"/>
      <c r="BL53" s="65"/>
      <c r="BM53" s="65"/>
      <c r="BN53" s="51"/>
      <c r="BO53" s="65"/>
      <c r="BP53" s="51"/>
      <c r="BQ53" s="246"/>
      <c r="BR53" s="247"/>
      <c r="BS53" s="247"/>
      <c r="BT53" s="181"/>
      <c r="BU53" s="248"/>
      <c r="BV53" s="182"/>
      <c r="BW53" s="182"/>
      <c r="BX53" s="182"/>
      <c r="BY53" s="182"/>
      <c r="BZ53" s="182"/>
      <c r="CA53" s="90"/>
      <c r="CB53" s="182"/>
      <c r="CC53" s="182"/>
      <c r="CD53" s="182"/>
      <c r="CE53" s="182"/>
      <c r="CF53" s="182"/>
      <c r="CG53" s="182"/>
      <c r="CH53" s="255"/>
      <c r="CI53" s="182"/>
      <c r="CJ53" s="182"/>
      <c r="CK53" s="183"/>
      <c r="CL53" s="182"/>
      <c r="CM53" s="182"/>
      <c r="CN53" s="182"/>
      <c r="CO53" s="182"/>
      <c r="CP53" s="182"/>
      <c r="CQ53" s="19"/>
      <c r="CR53" s="60"/>
      <c r="CS53" s="60"/>
      <c r="CT53" s="60"/>
      <c r="CU53" s="19"/>
      <c r="CV53" s="19"/>
      <c r="CW53" s="19"/>
      <c r="CX53" s="60"/>
      <c r="CY53" s="60"/>
      <c r="CZ53" s="60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6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</row>
    <row r="54" spans="1:174" s="53" customFormat="1" ht="15.95" customHeight="1" x14ac:dyDescent="0.25">
      <c r="A54" s="51"/>
      <c r="B54" s="56"/>
      <c r="C54" s="56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6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65"/>
      <c r="AX54" s="51"/>
      <c r="AY54" s="51"/>
      <c r="AZ54" s="65"/>
      <c r="BA54" s="65"/>
      <c r="BB54" s="51"/>
      <c r="BC54" s="65"/>
      <c r="BD54" s="65"/>
      <c r="BE54" s="51"/>
      <c r="BF54" s="65"/>
      <c r="BG54" s="65"/>
      <c r="BH54" s="65"/>
      <c r="BI54" s="65"/>
      <c r="BJ54" s="65"/>
      <c r="BK54" s="65"/>
      <c r="BL54" s="65"/>
      <c r="BM54" s="65"/>
      <c r="BN54" s="51"/>
      <c r="BO54" s="65"/>
      <c r="BP54" s="51"/>
      <c r="BQ54" s="246"/>
      <c r="BR54" s="247"/>
      <c r="BS54" s="247"/>
      <c r="BT54" s="181"/>
      <c r="BU54" s="248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255"/>
      <c r="CI54" s="182"/>
      <c r="CJ54" s="182"/>
      <c r="CK54" s="183"/>
      <c r="CL54" s="182"/>
      <c r="CM54" s="182"/>
      <c r="CN54" s="182"/>
      <c r="CO54" s="182"/>
      <c r="CP54" s="182"/>
      <c r="CQ54" s="19"/>
      <c r="CR54" s="60"/>
      <c r="CS54" s="60"/>
      <c r="CT54" s="60"/>
      <c r="CU54" s="19"/>
      <c r="CV54" s="19"/>
      <c r="CW54" s="19"/>
      <c r="CX54" s="60"/>
      <c r="CY54" s="60"/>
      <c r="CZ54" s="60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6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</row>
    <row r="55" spans="1:174" ht="15.95" customHeight="1" x14ac:dyDescent="0.25">
      <c r="A55" s="36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18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6"/>
      <c r="AX55" s="25"/>
      <c r="AY55" s="25"/>
      <c r="AZ55" s="26"/>
      <c r="BA55" s="26"/>
      <c r="BB55" s="25"/>
      <c r="BC55" s="26"/>
      <c r="BD55" s="26"/>
      <c r="BE55" s="25"/>
      <c r="BF55" s="26"/>
      <c r="BG55" s="26"/>
      <c r="BH55" s="26"/>
      <c r="BI55" s="26"/>
      <c r="BJ55" s="26"/>
      <c r="BK55" s="26"/>
      <c r="BL55" s="26"/>
      <c r="BM55" s="26"/>
      <c r="BN55" s="25"/>
      <c r="BO55" s="26"/>
      <c r="BP55" s="25"/>
      <c r="BQ55" s="247"/>
      <c r="BR55" s="247"/>
      <c r="BS55" s="247"/>
      <c r="BT55" s="181"/>
      <c r="BU55" s="248"/>
      <c r="BZ55" s="182"/>
      <c r="CA55" s="90"/>
      <c r="CK55" s="183"/>
      <c r="CR55" s="47"/>
      <c r="CS55" s="47"/>
      <c r="CT55" s="47"/>
      <c r="CX55" s="47"/>
      <c r="CY55" s="47"/>
      <c r="CZ55" s="47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12"/>
    </row>
    <row r="56" spans="1:174" ht="15.95" customHeight="1" x14ac:dyDescent="0.25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18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6"/>
      <c r="AX56" s="25"/>
      <c r="AY56" s="25"/>
      <c r="AZ56" s="26"/>
      <c r="BA56" s="26"/>
      <c r="BB56" s="25"/>
      <c r="BC56" s="26"/>
      <c r="BD56" s="26"/>
      <c r="BE56" s="25"/>
      <c r="BF56" s="26"/>
      <c r="BG56" s="26"/>
      <c r="BH56" s="26"/>
      <c r="BI56" s="26"/>
      <c r="BJ56" s="26"/>
      <c r="BK56" s="26"/>
      <c r="BL56" s="26"/>
      <c r="BM56" s="26"/>
      <c r="BN56" s="25"/>
      <c r="BO56" s="26"/>
      <c r="BP56" s="25"/>
      <c r="BQ56" s="247"/>
      <c r="BR56" s="247"/>
      <c r="BS56" s="247"/>
      <c r="BT56" s="181"/>
      <c r="BU56" s="248"/>
      <c r="BZ56" s="182"/>
      <c r="CA56" s="90"/>
      <c r="CK56" s="183"/>
      <c r="CR56" s="47"/>
      <c r="CS56" s="47"/>
      <c r="CT56" s="47"/>
      <c r="CX56" s="47"/>
      <c r="CY56" s="47"/>
      <c r="CZ56" s="47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12"/>
    </row>
    <row r="57" spans="1:174" ht="15.95" customHeight="1" x14ac:dyDescent="0.25">
      <c r="A57" s="36"/>
      <c r="B57" s="18"/>
      <c r="C57" s="1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18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6"/>
      <c r="AX57" s="25"/>
      <c r="AY57" s="25"/>
      <c r="AZ57" s="26"/>
      <c r="BA57" s="26"/>
      <c r="BB57" s="25"/>
      <c r="BC57" s="26"/>
      <c r="BD57" s="26"/>
      <c r="BE57" s="25"/>
      <c r="BF57" s="26"/>
      <c r="BG57" s="26"/>
      <c r="BH57" s="26"/>
      <c r="BI57" s="26"/>
      <c r="BJ57" s="26"/>
      <c r="BK57" s="26"/>
      <c r="BL57" s="26"/>
      <c r="BM57" s="26"/>
      <c r="BN57" s="25"/>
      <c r="BO57" s="26"/>
      <c r="BP57" s="25"/>
      <c r="BQ57" s="247"/>
      <c r="BS57" s="189"/>
      <c r="BT57" s="249"/>
      <c r="BU57" s="249"/>
      <c r="BV57" s="249"/>
      <c r="BW57" s="249"/>
      <c r="BX57" s="249"/>
      <c r="BY57" s="249"/>
      <c r="BZ57" s="249"/>
      <c r="CA57" s="249"/>
      <c r="CB57" s="249"/>
      <c r="CC57" s="249"/>
      <c r="CD57" s="249"/>
      <c r="CE57" s="249"/>
      <c r="CF57" s="249"/>
      <c r="CG57" s="249"/>
      <c r="CH57" s="260"/>
      <c r="CI57" s="249"/>
      <c r="CJ57" s="249"/>
      <c r="CK57" s="183"/>
      <c r="CR57" s="47"/>
      <c r="CS57" s="47"/>
      <c r="CT57" s="47"/>
      <c r="CX57" s="47"/>
      <c r="CY57" s="47"/>
      <c r="CZ57" s="47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12"/>
    </row>
    <row r="58" spans="1:174" ht="15.95" customHeight="1" x14ac:dyDescent="0.25">
      <c r="A58" s="36"/>
      <c r="B58" s="18"/>
      <c r="C58" s="18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18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6"/>
      <c r="AX58" s="25"/>
      <c r="AY58" s="25"/>
      <c r="AZ58" s="26"/>
      <c r="BA58" s="26"/>
      <c r="BB58" s="25"/>
      <c r="BC58" s="26"/>
      <c r="BD58" s="26"/>
      <c r="BE58" s="25"/>
      <c r="BF58" s="26"/>
      <c r="BG58" s="26"/>
      <c r="BH58" s="26"/>
      <c r="BI58" s="26"/>
      <c r="BJ58" s="26"/>
      <c r="BK58" s="26"/>
      <c r="BL58" s="26"/>
      <c r="BM58" s="26"/>
      <c r="BN58" s="25"/>
      <c r="BO58" s="26"/>
      <c r="BP58" s="25"/>
      <c r="BQ58" s="247"/>
      <c r="BS58" s="189"/>
      <c r="BT58" s="249"/>
      <c r="BU58" s="249"/>
      <c r="BV58" s="249"/>
      <c r="BW58" s="249"/>
      <c r="BX58" s="249"/>
      <c r="BY58" s="249"/>
      <c r="BZ58" s="249"/>
      <c r="CA58" s="249"/>
      <c r="CB58" s="249"/>
      <c r="CC58" s="249"/>
      <c r="CD58" s="249"/>
      <c r="CE58" s="249"/>
      <c r="CF58" s="249"/>
      <c r="CG58" s="249"/>
      <c r="CH58" s="260"/>
      <c r="CI58" s="249"/>
      <c r="CJ58" s="249"/>
      <c r="CK58" s="183"/>
      <c r="CR58" s="47"/>
      <c r="CS58" s="47"/>
      <c r="CT58" s="47"/>
      <c r="CX58" s="47"/>
      <c r="CY58" s="47"/>
      <c r="CZ58" s="47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12"/>
    </row>
    <row r="59" spans="1:174" ht="15.9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7"/>
      <c r="R59" s="55"/>
      <c r="S59" s="55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Q59" s="189"/>
      <c r="BS59" s="18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49"/>
      <c r="CE59" s="249"/>
      <c r="CF59" s="249"/>
      <c r="CG59" s="249"/>
      <c r="CH59" s="260"/>
      <c r="CI59" s="249"/>
      <c r="CJ59" s="249"/>
      <c r="CK59" s="183"/>
      <c r="CR59" s="47"/>
      <c r="CS59" s="47"/>
      <c r="CT59" s="47"/>
      <c r="CX59" s="47"/>
      <c r="CY59" s="47"/>
      <c r="CZ59" s="47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12"/>
    </row>
    <row r="60" spans="1:174" ht="15.9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57"/>
      <c r="R60" s="55"/>
      <c r="S60" s="55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Q60" s="189"/>
      <c r="BS60" s="189"/>
      <c r="BT60" s="249"/>
      <c r="BU60" s="249"/>
      <c r="BV60" s="249"/>
      <c r="BW60" s="249"/>
      <c r="BX60" s="249"/>
      <c r="BY60" s="249"/>
      <c r="BZ60" s="249"/>
      <c r="CA60" s="249"/>
      <c r="CB60" s="249"/>
      <c r="CC60" s="249"/>
      <c r="CD60" s="249"/>
      <c r="CE60" s="249"/>
      <c r="CF60" s="249"/>
      <c r="CG60" s="249"/>
      <c r="CH60" s="260"/>
      <c r="CI60" s="249"/>
      <c r="CJ60" s="249"/>
      <c r="CK60" s="183"/>
      <c r="CR60" s="47"/>
      <c r="CS60" s="47"/>
      <c r="CT60" s="47"/>
      <c r="CX60" s="47"/>
      <c r="CY60" s="47"/>
      <c r="CZ60" s="47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12"/>
    </row>
    <row r="61" spans="1:174" ht="15.9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57"/>
      <c r="R61" s="55"/>
      <c r="S61" s="55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Q61" s="189"/>
      <c r="BS61" s="189"/>
      <c r="BT61" s="249"/>
      <c r="BU61" s="249"/>
      <c r="BV61" s="249" t="s">
        <v>18</v>
      </c>
      <c r="BW61" s="249"/>
      <c r="BX61" s="249"/>
      <c r="BY61" s="249"/>
      <c r="BZ61" s="249"/>
      <c r="CA61" s="249"/>
      <c r="CB61" s="249"/>
      <c r="CC61" s="249"/>
      <c r="CD61" s="249"/>
      <c r="CE61" s="249"/>
      <c r="CF61" s="249"/>
      <c r="CG61" s="249"/>
      <c r="CH61" s="260"/>
      <c r="CI61" s="249"/>
      <c r="CJ61" s="249" t="s">
        <v>18</v>
      </c>
      <c r="CK61" s="183"/>
      <c r="CR61" s="47"/>
      <c r="CS61" s="47"/>
      <c r="CT61" s="47"/>
      <c r="CX61" s="47"/>
      <c r="CY61" s="47"/>
      <c r="CZ61" s="47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12"/>
    </row>
    <row r="62" spans="1:174" ht="15.9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7"/>
      <c r="R62" s="55"/>
      <c r="S62" s="55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Q62" s="189"/>
      <c r="BR62" s="249"/>
      <c r="BS62" s="249"/>
      <c r="BT62" s="249"/>
      <c r="BU62" s="249"/>
      <c r="BV62" s="249"/>
      <c r="BW62" s="183" t="s">
        <v>5</v>
      </c>
      <c r="BX62" s="183" t="s">
        <v>6</v>
      </c>
      <c r="BY62" s="183" t="s">
        <v>7</v>
      </c>
      <c r="BZ62" s="183" t="s">
        <v>8</v>
      </c>
      <c r="CA62" s="90" t="s">
        <v>9</v>
      </c>
      <c r="CB62" s="182" t="s">
        <v>10</v>
      </c>
      <c r="CC62" s="182" t="s">
        <v>11</v>
      </c>
      <c r="CD62" s="182" t="s">
        <v>12</v>
      </c>
      <c r="CE62" s="182" t="s">
        <v>13</v>
      </c>
      <c r="CF62" s="182" t="s">
        <v>14</v>
      </c>
      <c r="CG62" s="182" t="s">
        <v>15</v>
      </c>
      <c r="CH62" s="255" t="s">
        <v>16</v>
      </c>
      <c r="CI62" s="182" t="s">
        <v>17</v>
      </c>
      <c r="CJ62" s="249"/>
      <c r="CK62" s="183"/>
      <c r="CR62" s="47"/>
      <c r="CS62" s="47"/>
      <c r="CT62" s="47"/>
      <c r="CX62" s="47"/>
      <c r="CY62" s="47"/>
      <c r="CZ62" s="47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12"/>
    </row>
    <row r="63" spans="1:174" ht="15.9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7"/>
      <c r="R63" s="55"/>
      <c r="S63" s="55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Q63" s="189"/>
      <c r="BR63" s="183"/>
      <c r="BS63" s="183"/>
      <c r="BT63" s="183"/>
      <c r="BU63" s="243">
        <v>1</v>
      </c>
      <c r="BV63" s="244" t="s">
        <v>318</v>
      </c>
      <c r="BW63" s="250">
        <v>102.7</v>
      </c>
      <c r="BX63" s="250">
        <v>0.61009999999999998</v>
      </c>
      <c r="BY63" s="250">
        <v>0.90890000000000004</v>
      </c>
      <c r="BZ63" s="250">
        <v>0.73809999999999998</v>
      </c>
      <c r="CA63" s="250">
        <v>1237.06</v>
      </c>
      <c r="CB63" s="250">
        <v>19.690000000000001</v>
      </c>
      <c r="CC63" s="250">
        <v>1.0951</v>
      </c>
      <c r="CD63" s="250">
        <v>1.0645</v>
      </c>
      <c r="CE63" s="250">
        <v>6.5492999999999997</v>
      </c>
      <c r="CF63" s="250">
        <v>6.1402999999999999</v>
      </c>
      <c r="CG63" s="250">
        <v>5.5052000000000003</v>
      </c>
      <c r="CH63" s="258">
        <v>0.65137999999999996</v>
      </c>
      <c r="CI63" s="250">
        <v>1</v>
      </c>
      <c r="CJ63" s="176"/>
      <c r="CR63" s="47"/>
      <c r="CS63" s="47"/>
      <c r="CT63" s="47"/>
      <c r="CX63" s="47"/>
      <c r="CY63" s="47"/>
      <c r="CZ63" s="47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12"/>
    </row>
    <row r="64" spans="1:174" ht="15.95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57"/>
      <c r="R64" s="55"/>
      <c r="S64" s="55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 s="254"/>
      <c r="BQ64" s="249"/>
      <c r="BR64" s="183"/>
      <c r="BS64" s="183"/>
      <c r="BT64" s="183"/>
      <c r="BU64" s="243">
        <v>2</v>
      </c>
      <c r="BV64" s="244" t="s">
        <v>319</v>
      </c>
      <c r="BW64" s="250">
        <v>102.78</v>
      </c>
      <c r="BX64" s="250">
        <v>0.60950000000000004</v>
      </c>
      <c r="BY64" s="250">
        <v>0.90590000000000004</v>
      </c>
      <c r="BZ64" s="250">
        <v>0.73709999999999998</v>
      </c>
      <c r="CA64" s="250">
        <v>1220.4000000000001</v>
      </c>
      <c r="CB64" s="250">
        <v>19.11</v>
      </c>
      <c r="CC64" s="250">
        <v>1.097</v>
      </c>
      <c r="CD64" s="250">
        <v>1.0657000000000001</v>
      </c>
      <c r="CE64" s="250">
        <v>6.5481999999999996</v>
      </c>
      <c r="CF64" s="250">
        <v>6.1188000000000002</v>
      </c>
      <c r="CG64" s="250">
        <v>5.4988000000000001</v>
      </c>
      <c r="CH64" s="258">
        <v>0.65271999999999997</v>
      </c>
      <c r="CI64" s="250">
        <v>1</v>
      </c>
      <c r="CJ64" s="176"/>
      <c r="CR64" s="47"/>
      <c r="CS64" s="47"/>
      <c r="CT64" s="47"/>
      <c r="CX64" s="47"/>
      <c r="CY64" s="47"/>
      <c r="CZ64" s="47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12"/>
    </row>
    <row r="65" spans="1:174" ht="15.95" customHeight="1" x14ac:dyDescent="0.25">
      <c r="A65" s="32"/>
      <c r="B65" s="11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6"/>
      <c r="AX65" s="6"/>
      <c r="AY65" s="6"/>
      <c r="AZ65" s="16"/>
      <c r="BA65" s="16"/>
      <c r="BB65" s="6"/>
      <c r="BC65" s="16"/>
      <c r="BD65" s="16"/>
      <c r="BE65" s="6"/>
      <c r="BF65" s="16"/>
      <c r="BG65" s="16"/>
      <c r="BH65" s="16"/>
      <c r="BI65" s="16"/>
      <c r="BJ65" s="16"/>
      <c r="BK65" s="16"/>
      <c r="BL65" s="16"/>
      <c r="BM65" s="16"/>
      <c r="BN65" s="6"/>
      <c r="BO65" s="16"/>
      <c r="BP65" s="47"/>
      <c r="BQ65" s="183"/>
      <c r="BR65" s="247"/>
      <c r="BS65" s="181"/>
      <c r="BT65" s="183"/>
      <c r="BU65" s="243">
        <v>3</v>
      </c>
      <c r="BV65" s="244" t="s">
        <v>320</v>
      </c>
      <c r="BW65" s="250">
        <v>102.54</v>
      </c>
      <c r="BX65" s="250">
        <v>0.61119999999999997</v>
      </c>
      <c r="BY65" s="250">
        <v>0.90369999999999995</v>
      </c>
      <c r="BZ65" s="250">
        <v>0.73580000000000001</v>
      </c>
      <c r="CA65" s="250">
        <v>1212.45</v>
      </c>
      <c r="CB65" s="250">
        <v>18.97</v>
      </c>
      <c r="CC65" s="250">
        <v>1.093</v>
      </c>
      <c r="CD65" s="250">
        <v>1.0667</v>
      </c>
      <c r="CE65" s="250">
        <v>6.5109000000000004</v>
      </c>
      <c r="CF65" s="250">
        <v>6.1200999999999999</v>
      </c>
      <c r="CG65" s="250">
        <v>5.4882999999999997</v>
      </c>
      <c r="CH65" s="258">
        <v>0.65171999999999997</v>
      </c>
      <c r="CI65" s="250">
        <v>1</v>
      </c>
      <c r="CJ65" s="176"/>
    </row>
    <row r="66" spans="1:174" ht="15.75" x14ac:dyDescent="0.25">
      <c r="A66" s="1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17"/>
      <c r="AX66" s="17"/>
      <c r="AY66" s="17"/>
      <c r="AZ66" s="117"/>
      <c r="BA66" s="117"/>
      <c r="BB66" s="17"/>
      <c r="BC66" s="117"/>
      <c r="BD66" s="117"/>
      <c r="BE66" s="17"/>
      <c r="BF66" s="117"/>
      <c r="BG66" s="117"/>
      <c r="BH66" s="117"/>
      <c r="BI66" s="117"/>
      <c r="BJ66" s="117"/>
      <c r="BK66" s="117"/>
      <c r="BL66" s="117"/>
      <c r="BM66" s="117"/>
      <c r="BN66" s="17"/>
      <c r="BO66" s="117"/>
      <c r="BP66" s="47"/>
      <c r="BQ66" s="183"/>
      <c r="BR66" s="247"/>
      <c r="BS66" s="181"/>
      <c r="BT66" s="183"/>
      <c r="BU66" s="243">
        <v>4</v>
      </c>
      <c r="BV66" s="244" t="s">
        <v>321</v>
      </c>
      <c r="BW66" s="250">
        <v>102.01</v>
      </c>
      <c r="BX66" s="250">
        <v>0.6119</v>
      </c>
      <c r="BY66" s="250">
        <v>0.90169999999999995</v>
      </c>
      <c r="BZ66" s="250">
        <v>0.73560000000000003</v>
      </c>
      <c r="CA66" s="250">
        <v>1235.44</v>
      </c>
      <c r="CB66" s="250">
        <v>19.510000000000002</v>
      </c>
      <c r="CC66" s="250">
        <v>1.1085</v>
      </c>
      <c r="CD66" s="250">
        <v>1.0667</v>
      </c>
      <c r="CE66" s="250">
        <v>6.5178000000000003</v>
      </c>
      <c r="CF66" s="250">
        <v>6.1828000000000003</v>
      </c>
      <c r="CG66" s="250">
        <v>5.4856999999999996</v>
      </c>
      <c r="CH66" s="258">
        <v>0.65168000000000004</v>
      </c>
      <c r="CI66" s="250">
        <v>1</v>
      </c>
      <c r="CJ66" s="176"/>
      <c r="CK66" s="189"/>
      <c r="CL66" s="189"/>
      <c r="CM66" s="189"/>
      <c r="CN66" s="189"/>
      <c r="CO66" s="189"/>
      <c r="CP66" s="189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</row>
    <row r="67" spans="1:174" ht="15.75" x14ac:dyDescent="0.25">
      <c r="A67" s="36"/>
      <c r="B67" s="18"/>
      <c r="C67" s="18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18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6"/>
      <c r="AX67" s="25"/>
      <c r="AY67" s="25"/>
      <c r="AZ67" s="26"/>
      <c r="BA67" s="26"/>
      <c r="BB67" s="25"/>
      <c r="BC67" s="26"/>
      <c r="BD67" s="26"/>
      <c r="BE67" s="25"/>
      <c r="BF67" s="26"/>
      <c r="BG67" s="26"/>
      <c r="BH67" s="26"/>
      <c r="BI67" s="26"/>
      <c r="BJ67" s="26"/>
      <c r="BK67" s="26"/>
      <c r="BL67" s="26"/>
      <c r="BM67" s="26"/>
      <c r="BN67" s="25"/>
      <c r="BO67" s="26"/>
      <c r="BP67" s="25"/>
      <c r="BQ67" s="181"/>
      <c r="BR67" s="247"/>
      <c r="BS67" s="181"/>
      <c r="BT67" s="183"/>
      <c r="BU67" s="243">
        <v>5</v>
      </c>
      <c r="BV67" s="244" t="s">
        <v>322</v>
      </c>
      <c r="BW67" s="250">
        <v>102.12</v>
      </c>
      <c r="BX67" s="250">
        <v>0.61140000000000005</v>
      </c>
      <c r="BY67" s="250">
        <v>0.8962</v>
      </c>
      <c r="BZ67" s="250">
        <v>0.73199999999999998</v>
      </c>
      <c r="CA67" s="250">
        <v>1229.95</v>
      </c>
      <c r="CB67" s="250">
        <v>19.510000000000002</v>
      </c>
      <c r="CC67" s="250">
        <v>1.1034999999999999</v>
      </c>
      <c r="CD67" s="250">
        <v>1.0654999999999999</v>
      </c>
      <c r="CE67" s="250">
        <v>6.5204000000000004</v>
      </c>
      <c r="CF67" s="250">
        <v>6.1668000000000003</v>
      </c>
      <c r="CG67" s="250">
        <v>5.4591000000000003</v>
      </c>
      <c r="CH67" s="258">
        <v>0.65159999999999996</v>
      </c>
      <c r="CI67" s="250">
        <v>1</v>
      </c>
      <c r="CJ67" s="176"/>
      <c r="CK67" s="189"/>
      <c r="CL67" s="189"/>
      <c r="CM67" s="189"/>
      <c r="CN67" s="189"/>
      <c r="CO67" s="189"/>
      <c r="CP67" s="189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</row>
    <row r="68" spans="1:174" ht="15.75" x14ac:dyDescent="0.25">
      <c r="A68" s="36"/>
      <c r="B68" s="18"/>
      <c r="C68" s="1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18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6"/>
      <c r="AX68" s="25"/>
      <c r="AY68" s="25"/>
      <c r="AZ68" s="26"/>
      <c r="BA68" s="26"/>
      <c r="BB68" s="25"/>
      <c r="BC68" s="26"/>
      <c r="BD68" s="26"/>
      <c r="BE68" s="25"/>
      <c r="BF68" s="26"/>
      <c r="BG68" s="26"/>
      <c r="BH68" s="26"/>
      <c r="BI68" s="26"/>
      <c r="BJ68" s="26"/>
      <c r="BK68" s="26"/>
      <c r="BL68" s="26"/>
      <c r="BM68" s="26"/>
      <c r="BN68" s="25"/>
      <c r="BO68" s="26"/>
      <c r="BP68" s="25"/>
      <c r="BQ68" s="181"/>
      <c r="BR68" s="247"/>
      <c r="BS68" s="181"/>
      <c r="BT68" s="183"/>
      <c r="BU68" s="243">
        <v>6</v>
      </c>
      <c r="BV68" s="244" t="s">
        <v>323</v>
      </c>
      <c r="BW68" s="250">
        <v>103.05</v>
      </c>
      <c r="BX68" s="250">
        <v>0.61040000000000005</v>
      </c>
      <c r="BY68" s="250">
        <v>0.89180000000000004</v>
      </c>
      <c r="BZ68" s="250">
        <v>0.7288</v>
      </c>
      <c r="CA68" s="250">
        <v>1228.8900000000001</v>
      </c>
      <c r="CB68" s="250">
        <v>19.510000000000002</v>
      </c>
      <c r="CC68" s="250">
        <v>1.1007</v>
      </c>
      <c r="CD68" s="250">
        <v>1.0646</v>
      </c>
      <c r="CE68" s="250">
        <v>6.5110999999999999</v>
      </c>
      <c r="CF68" s="250">
        <v>6.1454000000000004</v>
      </c>
      <c r="CG68" s="250">
        <v>5.4363000000000001</v>
      </c>
      <c r="CH68" s="258">
        <v>0.65007000000000004</v>
      </c>
      <c r="CI68" s="250">
        <v>1</v>
      </c>
      <c r="CJ68" s="176"/>
      <c r="CK68" s="189"/>
      <c r="CL68" s="189"/>
      <c r="CM68" s="189"/>
      <c r="CN68" s="189"/>
      <c r="CO68" s="189"/>
      <c r="CP68" s="189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</row>
    <row r="69" spans="1:174" ht="15.75" x14ac:dyDescent="0.25">
      <c r="A69" s="36"/>
      <c r="B69" s="18"/>
      <c r="C69" s="1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18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6"/>
      <c r="AX69" s="25"/>
      <c r="AY69" s="25"/>
      <c r="AZ69" s="26"/>
      <c r="BA69" s="26"/>
      <c r="BB69" s="25"/>
      <c r="BC69" s="26"/>
      <c r="BD69" s="26"/>
      <c r="BE69" s="25"/>
      <c r="BF69" s="26"/>
      <c r="BG69" s="26"/>
      <c r="BH69" s="26"/>
      <c r="BI69" s="26"/>
      <c r="BJ69" s="26"/>
      <c r="BK69" s="26"/>
      <c r="BL69" s="26"/>
      <c r="BM69" s="26"/>
      <c r="BN69" s="25"/>
      <c r="BO69" s="26"/>
      <c r="BP69" s="25"/>
      <c r="BQ69" s="181"/>
      <c r="BR69" s="247"/>
      <c r="BS69" s="181"/>
      <c r="BT69" s="183"/>
      <c r="BU69" s="243">
        <v>7</v>
      </c>
      <c r="BV69" s="244" t="s">
        <v>324</v>
      </c>
      <c r="BW69" s="250">
        <v>103.12</v>
      </c>
      <c r="BX69" s="250">
        <v>0.60809999999999997</v>
      </c>
      <c r="BY69" s="250">
        <v>0.88939999999999997</v>
      </c>
      <c r="BZ69" s="250">
        <v>0.72750000000000004</v>
      </c>
      <c r="CA69" s="250">
        <v>1246.8399999999999</v>
      </c>
      <c r="CB69" s="250">
        <v>20.05</v>
      </c>
      <c r="CC69" s="250">
        <v>1.0959000000000001</v>
      </c>
      <c r="CD69" s="250">
        <v>1.0629</v>
      </c>
      <c r="CE69" s="250">
        <v>6.5400999999999998</v>
      </c>
      <c r="CF69" s="250">
        <v>6.1341000000000001</v>
      </c>
      <c r="CG69" s="250">
        <v>5.4264999999999999</v>
      </c>
      <c r="CH69" s="258">
        <v>0.64958000000000005</v>
      </c>
      <c r="CI69" s="250">
        <v>1</v>
      </c>
      <c r="CJ69" s="176"/>
      <c r="CK69" s="189"/>
      <c r="CL69" s="189"/>
      <c r="CM69" s="189"/>
      <c r="CN69" s="189"/>
      <c r="CO69" s="189"/>
      <c r="CP69" s="189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</row>
    <row r="70" spans="1:174" ht="15.75" x14ac:dyDescent="0.25">
      <c r="A70" s="36"/>
      <c r="B70" s="18"/>
      <c r="C70" s="1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18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6"/>
      <c r="AX70" s="25"/>
      <c r="AY70" s="25"/>
      <c r="AZ70" s="26"/>
      <c r="BA70" s="26"/>
      <c r="BB70" s="25"/>
      <c r="BC70" s="26"/>
      <c r="BD70" s="26"/>
      <c r="BE70" s="25"/>
      <c r="BF70" s="26"/>
      <c r="BG70" s="26"/>
      <c r="BH70" s="26"/>
      <c r="BI70" s="26"/>
      <c r="BJ70" s="26"/>
      <c r="BK70" s="26"/>
      <c r="BL70" s="26"/>
      <c r="BM70" s="26"/>
      <c r="BN70" s="25"/>
      <c r="BO70" s="26"/>
      <c r="BP70" s="25"/>
      <c r="BQ70" s="181"/>
      <c r="BR70" s="247"/>
      <c r="BS70" s="181"/>
      <c r="BT70" s="183"/>
      <c r="BU70" s="243">
        <v>8</v>
      </c>
      <c r="BV70" s="244" t="s">
        <v>325</v>
      </c>
      <c r="BW70" s="250">
        <v>102.47</v>
      </c>
      <c r="BX70" s="250">
        <v>0.60980000000000001</v>
      </c>
      <c r="BY70" s="250">
        <v>0.8871</v>
      </c>
      <c r="BZ70" s="250">
        <v>0.72670000000000001</v>
      </c>
      <c r="CA70" s="250">
        <v>1254.76</v>
      </c>
      <c r="CB70" s="250">
        <v>20.23</v>
      </c>
      <c r="CC70" s="250">
        <v>1.0978000000000001</v>
      </c>
      <c r="CD70" s="250">
        <v>1.0592999999999999</v>
      </c>
      <c r="CE70" s="250">
        <v>6.5456000000000003</v>
      </c>
      <c r="CF70" s="250">
        <v>6.1185</v>
      </c>
      <c r="CG70" s="250">
        <v>5.4206000000000003</v>
      </c>
      <c r="CH70" s="258">
        <v>0.64885000000000004</v>
      </c>
      <c r="CI70" s="250">
        <v>1</v>
      </c>
      <c r="CJ70" s="176"/>
      <c r="CK70" s="189"/>
      <c r="CL70" s="189"/>
      <c r="CM70" s="189"/>
      <c r="CN70" s="189"/>
      <c r="CO70" s="189"/>
      <c r="CP70" s="189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</row>
    <row r="71" spans="1:174" ht="15.75" x14ac:dyDescent="0.25">
      <c r="A71" s="36"/>
      <c r="B71" s="18"/>
      <c r="C71" s="1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18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6"/>
      <c r="AX71" s="25"/>
      <c r="AY71" s="25"/>
      <c r="AZ71" s="26"/>
      <c r="BA71" s="26"/>
      <c r="BB71" s="25"/>
      <c r="BC71" s="26"/>
      <c r="BD71" s="26"/>
      <c r="BE71" s="25"/>
      <c r="BF71" s="26"/>
      <c r="BG71" s="26"/>
      <c r="BH71" s="26"/>
      <c r="BI71" s="26"/>
      <c r="BJ71" s="26"/>
      <c r="BK71" s="26"/>
      <c r="BL71" s="26"/>
      <c r="BM71" s="26"/>
      <c r="BN71" s="25"/>
      <c r="BO71" s="26"/>
      <c r="BP71" s="25"/>
      <c r="BQ71" s="181"/>
      <c r="BR71" s="247"/>
      <c r="BS71" s="181"/>
      <c r="BT71" s="183"/>
      <c r="BU71" s="243">
        <v>9</v>
      </c>
      <c r="BV71" s="244" t="s">
        <v>326</v>
      </c>
      <c r="BW71" s="250">
        <v>102.73</v>
      </c>
      <c r="BX71" s="250">
        <v>0.61009999999999998</v>
      </c>
      <c r="BY71" s="250">
        <v>0.88719999999999999</v>
      </c>
      <c r="BZ71" s="250">
        <v>0.72619999999999996</v>
      </c>
      <c r="CA71" s="250">
        <v>1244.06</v>
      </c>
      <c r="CB71" s="250">
        <v>19.96</v>
      </c>
      <c r="CC71" s="250">
        <v>1.1046</v>
      </c>
      <c r="CD71" s="250">
        <v>1.0567</v>
      </c>
      <c r="CE71" s="250">
        <v>6.5678000000000001</v>
      </c>
      <c r="CF71" s="250">
        <v>6.1456</v>
      </c>
      <c r="CG71" s="250">
        <v>5.4154</v>
      </c>
      <c r="CH71" s="258">
        <v>0.64842999999999995</v>
      </c>
      <c r="CI71" s="250">
        <v>1</v>
      </c>
      <c r="CJ71" s="176"/>
      <c r="CK71" s="189"/>
      <c r="CL71" s="189"/>
      <c r="CM71" s="189"/>
      <c r="CN71" s="189"/>
      <c r="CO71" s="189"/>
      <c r="CP71" s="189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</row>
    <row r="72" spans="1:174" ht="15.75" x14ac:dyDescent="0.25">
      <c r="A72" s="36"/>
      <c r="B72" s="18"/>
      <c r="C72" s="1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18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6"/>
      <c r="AX72" s="25"/>
      <c r="AY72" s="25"/>
      <c r="AZ72" s="26"/>
      <c r="BA72" s="26"/>
      <c r="BB72" s="25"/>
      <c r="BC72" s="26"/>
      <c r="BD72" s="26"/>
      <c r="BE72" s="25"/>
      <c r="BF72" s="26"/>
      <c r="BG72" s="26"/>
      <c r="BH72" s="26"/>
      <c r="BI72" s="26"/>
      <c r="BJ72" s="26"/>
      <c r="BK72" s="26"/>
      <c r="BL72" s="26"/>
      <c r="BM72" s="26"/>
      <c r="BN72" s="25"/>
      <c r="BO72" s="26"/>
      <c r="BP72" s="25"/>
      <c r="BQ72" s="181"/>
      <c r="BR72" s="247"/>
      <c r="BS72" s="181"/>
      <c r="BT72" s="183"/>
      <c r="BU72" s="243">
        <v>10</v>
      </c>
      <c r="BV72" s="244" t="s">
        <v>327</v>
      </c>
      <c r="BW72" s="250">
        <v>103.58</v>
      </c>
      <c r="BX72" s="250">
        <v>0.61399999999999999</v>
      </c>
      <c r="BY72" s="250">
        <v>0.89080000000000004</v>
      </c>
      <c r="BZ72" s="250">
        <v>0.7288</v>
      </c>
      <c r="CA72" s="250">
        <v>1223.1600000000001</v>
      </c>
      <c r="CB72" s="250">
        <v>19.489999999999998</v>
      </c>
      <c r="CC72" s="250">
        <v>1.1213</v>
      </c>
      <c r="CD72" s="250">
        <v>1.0651999999999999</v>
      </c>
      <c r="CE72" s="250">
        <v>6.5940000000000003</v>
      </c>
      <c r="CF72" s="250">
        <v>6.1897000000000002</v>
      </c>
      <c r="CG72" s="250">
        <v>5.4352999999999998</v>
      </c>
      <c r="CH72" s="258">
        <v>0.64803999999999995</v>
      </c>
      <c r="CI72" s="250">
        <v>1</v>
      </c>
      <c r="CJ72" s="176"/>
      <c r="CK72" s="189"/>
      <c r="CL72" s="189"/>
      <c r="CM72" s="189"/>
      <c r="CN72" s="189"/>
      <c r="CO72" s="189"/>
      <c r="CP72" s="189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</row>
    <row r="73" spans="1:174" ht="15.75" x14ac:dyDescent="0.25">
      <c r="A73" s="36"/>
      <c r="B73" s="18"/>
      <c r="C73" s="18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18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6"/>
      <c r="AX73" s="25"/>
      <c r="AY73" s="25"/>
      <c r="AZ73" s="26"/>
      <c r="BA73" s="26"/>
      <c r="BB73" s="25"/>
      <c r="BC73" s="26"/>
      <c r="BD73" s="26"/>
      <c r="BE73" s="25"/>
      <c r="BF73" s="26"/>
      <c r="BG73" s="26"/>
      <c r="BH73" s="26"/>
      <c r="BI73" s="26"/>
      <c r="BJ73" s="26"/>
      <c r="BK73" s="26"/>
      <c r="BL73" s="26"/>
      <c r="BM73" s="26"/>
      <c r="BN73" s="25"/>
      <c r="BO73" s="26"/>
      <c r="BP73" s="25"/>
      <c r="BQ73" s="181"/>
      <c r="BR73" s="247"/>
      <c r="BS73" s="181"/>
      <c r="BT73" s="183"/>
      <c r="BU73" s="243">
        <v>11</v>
      </c>
      <c r="BV73" s="244" t="s">
        <v>328</v>
      </c>
      <c r="BW73" s="250">
        <v>103.03</v>
      </c>
      <c r="BX73" s="250">
        <v>0.61360000000000003</v>
      </c>
      <c r="BY73" s="250">
        <v>0.88560000000000005</v>
      </c>
      <c r="BZ73" s="250">
        <v>0.72599999999999998</v>
      </c>
      <c r="CA73" s="250">
        <v>1229</v>
      </c>
      <c r="CB73" s="250">
        <v>19.48</v>
      </c>
      <c r="CC73" s="250">
        <v>1.1188</v>
      </c>
      <c r="CD73" s="250">
        <v>1.0578000000000001</v>
      </c>
      <c r="CE73" s="250">
        <v>6.5567000000000002</v>
      </c>
      <c r="CF73" s="250">
        <v>6.1325000000000003</v>
      </c>
      <c r="CG73" s="250">
        <v>5.4146999999999998</v>
      </c>
      <c r="CH73" s="258">
        <v>0.65024999999999999</v>
      </c>
      <c r="CI73" s="250">
        <v>1</v>
      </c>
      <c r="CJ73" s="176"/>
      <c r="CK73" s="189"/>
      <c r="CL73" s="189"/>
      <c r="CM73" s="189"/>
      <c r="CN73" s="189"/>
      <c r="CO73" s="189"/>
      <c r="CP73" s="189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</row>
    <row r="74" spans="1:174" ht="15.75" x14ac:dyDescent="0.25">
      <c r="A74" s="36"/>
      <c r="B74" s="118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18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6"/>
      <c r="AX74" s="25"/>
      <c r="AY74" s="25"/>
      <c r="AZ74" s="26"/>
      <c r="BA74" s="26"/>
      <c r="BB74" s="25"/>
      <c r="BC74" s="26"/>
      <c r="BD74" s="26"/>
      <c r="BE74" s="25"/>
      <c r="BF74" s="26"/>
      <c r="BG74" s="26"/>
      <c r="BH74" s="26"/>
      <c r="BI74" s="26"/>
      <c r="BJ74" s="26"/>
      <c r="BK74" s="26"/>
      <c r="BL74" s="26"/>
      <c r="BM74" s="26"/>
      <c r="BN74" s="25"/>
      <c r="BO74" s="26"/>
      <c r="BP74" s="25"/>
      <c r="BQ74" s="181"/>
      <c r="BR74" s="247"/>
      <c r="BS74" s="181"/>
      <c r="BT74" s="183"/>
      <c r="BU74" s="243">
        <v>12</v>
      </c>
      <c r="BV74" s="244" t="s">
        <v>329</v>
      </c>
      <c r="BW74" s="250">
        <v>102.95</v>
      </c>
      <c r="BX74" s="250">
        <v>0.61380000000000001</v>
      </c>
      <c r="BY74" s="250">
        <v>0.88680000000000003</v>
      </c>
      <c r="BZ74" s="250">
        <v>0.72629999999999995</v>
      </c>
      <c r="CA74" s="250">
        <v>1236.44</v>
      </c>
      <c r="CB74" s="250">
        <v>19.96</v>
      </c>
      <c r="CC74" s="250">
        <v>1.1203000000000001</v>
      </c>
      <c r="CD74" s="250">
        <v>1.0582</v>
      </c>
      <c r="CE74" s="250">
        <v>6.5758000000000001</v>
      </c>
      <c r="CF74" s="250">
        <v>6.1470000000000002</v>
      </c>
      <c r="CG74" s="250">
        <v>5.4175000000000004</v>
      </c>
      <c r="CH74" s="258">
        <v>0.64859999999999995</v>
      </c>
      <c r="CI74" s="250">
        <v>1</v>
      </c>
      <c r="CJ74" s="176"/>
      <c r="CK74" s="189"/>
      <c r="CL74" s="189"/>
      <c r="CM74" s="189"/>
      <c r="CN74" s="189"/>
      <c r="CO74" s="189"/>
      <c r="CP74" s="189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</row>
    <row r="75" spans="1:174" ht="15.75" x14ac:dyDescent="0.25">
      <c r="A75" s="36"/>
      <c r="B75" s="118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18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181"/>
      <c r="BR75" s="247"/>
      <c r="BS75" s="181"/>
      <c r="BT75" s="183"/>
      <c r="BU75" s="243">
        <v>13</v>
      </c>
      <c r="BV75" s="244" t="s">
        <v>330</v>
      </c>
      <c r="BW75" s="250">
        <v>102.96</v>
      </c>
      <c r="BX75" s="250">
        <v>0.61140000000000005</v>
      </c>
      <c r="BY75" s="250">
        <v>0.88919999999999999</v>
      </c>
      <c r="BZ75" s="250">
        <v>0.72740000000000005</v>
      </c>
      <c r="CA75" s="250">
        <v>1233.5</v>
      </c>
      <c r="CB75" s="250">
        <v>19.940000000000001</v>
      </c>
      <c r="CC75" s="250">
        <v>1.1226</v>
      </c>
      <c r="CD75" s="250">
        <v>1.0617000000000001</v>
      </c>
      <c r="CE75" s="250">
        <v>6.5316999999999998</v>
      </c>
      <c r="CF75" s="250">
        <v>6.0952999999999999</v>
      </c>
      <c r="CG75" s="250">
        <v>5.4263000000000003</v>
      </c>
      <c r="CH75" s="258">
        <v>0.64942</v>
      </c>
      <c r="CI75" s="250">
        <v>1</v>
      </c>
      <c r="CJ75" s="176"/>
      <c r="CK75" s="189"/>
      <c r="CL75" s="189"/>
      <c r="CM75" s="189"/>
      <c r="CN75" s="189"/>
      <c r="CO75" s="189"/>
      <c r="CP75" s="189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</row>
    <row r="76" spans="1:174" ht="15.75" x14ac:dyDescent="0.25">
      <c r="A76" s="36"/>
      <c r="B76" s="11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18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181"/>
      <c r="BR76" s="247"/>
      <c r="BS76" s="181"/>
      <c r="BT76" s="183"/>
      <c r="BU76" s="243">
        <v>14</v>
      </c>
      <c r="BV76" s="244" t="s">
        <v>331</v>
      </c>
      <c r="BW76" s="250">
        <v>103.99</v>
      </c>
      <c r="BX76" s="250">
        <v>0.61109999999999998</v>
      </c>
      <c r="BY76" s="250">
        <v>0.89490000000000003</v>
      </c>
      <c r="BZ76" s="250">
        <v>0.73140000000000005</v>
      </c>
      <c r="CA76" s="250">
        <v>1204.5</v>
      </c>
      <c r="CB76" s="250">
        <v>19.329999999999998</v>
      </c>
      <c r="CC76" s="250">
        <v>1.1283000000000001</v>
      </c>
      <c r="CD76" s="250">
        <v>1.0717000000000001</v>
      </c>
      <c r="CE76" s="250">
        <v>6.5320999999999998</v>
      </c>
      <c r="CF76" s="250">
        <v>6.1204000000000001</v>
      </c>
      <c r="CG76" s="250">
        <v>5.4543999999999997</v>
      </c>
      <c r="CH76" s="258">
        <v>0.64908999999999994</v>
      </c>
      <c r="CI76" s="250">
        <v>1</v>
      </c>
      <c r="CJ76" s="176"/>
      <c r="CK76" s="189"/>
      <c r="CL76" s="189"/>
      <c r="CM76" s="189"/>
      <c r="CN76" s="189"/>
      <c r="CO76" s="189"/>
      <c r="CP76" s="189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</row>
    <row r="77" spans="1:174" ht="15.75" x14ac:dyDescent="0.25">
      <c r="A77" s="36"/>
      <c r="B77" s="118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18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181"/>
      <c r="BR77" s="247"/>
      <c r="BS77" s="181"/>
      <c r="BT77" s="183"/>
      <c r="BU77" s="243">
        <v>15</v>
      </c>
      <c r="BV77" s="244" t="s">
        <v>332</v>
      </c>
      <c r="BW77" s="250">
        <v>104.42</v>
      </c>
      <c r="BX77" s="250">
        <v>0.61209999999999998</v>
      </c>
      <c r="BY77" s="250">
        <v>0.89729999999999999</v>
      </c>
      <c r="BZ77" s="250">
        <v>0.73199999999999998</v>
      </c>
      <c r="CA77" s="250">
        <v>1195.96</v>
      </c>
      <c r="CB77" s="250">
        <v>19.38</v>
      </c>
      <c r="CC77" s="250">
        <v>1.1273</v>
      </c>
      <c r="CD77" s="250">
        <v>1.0666</v>
      </c>
      <c r="CE77" s="250">
        <v>6.5644</v>
      </c>
      <c r="CF77" s="250">
        <v>6.1471</v>
      </c>
      <c r="CG77" s="250">
        <v>5.4595000000000002</v>
      </c>
      <c r="CH77" s="258">
        <v>0.65064</v>
      </c>
      <c r="CI77" s="250">
        <v>1</v>
      </c>
      <c r="CJ77" s="176"/>
      <c r="CK77" s="189"/>
      <c r="CL77" s="189"/>
      <c r="CM77" s="189"/>
      <c r="CN77" s="189"/>
      <c r="CO77" s="189"/>
      <c r="CP77" s="189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</row>
    <row r="78" spans="1:174" ht="15.75" x14ac:dyDescent="0.25">
      <c r="A78" s="36"/>
      <c r="B78" s="118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18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181"/>
      <c r="BR78" s="247"/>
      <c r="BS78" s="181"/>
      <c r="BT78" s="181"/>
      <c r="BU78" s="243">
        <v>16</v>
      </c>
      <c r="BV78" s="244" t="s">
        <v>333</v>
      </c>
      <c r="BW78" s="250">
        <v>103.94</v>
      </c>
      <c r="BX78" s="250">
        <v>0.61160000000000003</v>
      </c>
      <c r="BY78" s="250">
        <v>0.89580000000000004</v>
      </c>
      <c r="BZ78" s="250">
        <v>0.73109999999999997</v>
      </c>
      <c r="CA78" s="250">
        <v>1194.19</v>
      </c>
      <c r="CB78" s="250">
        <v>19.350000000000001</v>
      </c>
      <c r="CC78" s="250">
        <v>1.1202000000000001</v>
      </c>
      <c r="CD78" s="250">
        <v>1.0624</v>
      </c>
      <c r="CE78" s="250">
        <v>6.5697999999999999</v>
      </c>
      <c r="CF78" s="250">
        <v>6.1612</v>
      </c>
      <c r="CG78" s="250">
        <v>5.4537000000000004</v>
      </c>
      <c r="CH78" s="258">
        <v>0.65159</v>
      </c>
      <c r="CI78" s="250">
        <v>1</v>
      </c>
      <c r="CJ78" s="176"/>
      <c r="CK78" s="189"/>
      <c r="CL78" s="189"/>
      <c r="CM78" s="189"/>
      <c r="CN78" s="189"/>
      <c r="CO78" s="189"/>
      <c r="CP78" s="189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</row>
    <row r="79" spans="1:174" ht="15.75" x14ac:dyDescent="0.25">
      <c r="A79" s="36"/>
      <c r="B79" s="11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18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181"/>
      <c r="BR79" s="247"/>
      <c r="BS79" s="181"/>
      <c r="BT79" s="181"/>
      <c r="BU79" s="243">
        <v>17</v>
      </c>
      <c r="BV79" s="244" t="s">
        <v>334</v>
      </c>
      <c r="BW79" s="250">
        <v>104.3</v>
      </c>
      <c r="BX79" s="250">
        <v>0.61180000000000001</v>
      </c>
      <c r="BY79" s="250">
        <v>0.89480000000000004</v>
      </c>
      <c r="BZ79" s="250">
        <v>0.73140000000000005</v>
      </c>
      <c r="CA79" s="250">
        <v>1198.2</v>
      </c>
      <c r="CB79" s="250">
        <v>19.350000000000001</v>
      </c>
      <c r="CC79" s="250">
        <v>1.1208</v>
      </c>
      <c r="CD79" s="250">
        <v>1.0622</v>
      </c>
      <c r="CE79" s="250">
        <v>6.5740999999999996</v>
      </c>
      <c r="CF79" s="250">
        <v>6.1581000000000001</v>
      </c>
      <c r="CG79" s="250">
        <v>5.4543999999999997</v>
      </c>
      <c r="CH79" s="258">
        <v>0.65071999999999997</v>
      </c>
      <c r="CI79" s="250">
        <v>1</v>
      </c>
      <c r="CJ79" s="176"/>
      <c r="CK79" s="189"/>
      <c r="CL79" s="189"/>
      <c r="CM79" s="189"/>
      <c r="CN79" s="189"/>
      <c r="CO79" s="189"/>
      <c r="CP79" s="189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</row>
    <row r="80" spans="1:174" ht="15.75" x14ac:dyDescent="0.25">
      <c r="A80" s="36"/>
      <c r="B80" s="11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18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181"/>
      <c r="BR80" s="247"/>
      <c r="BS80" s="181"/>
      <c r="BT80" s="181"/>
      <c r="BU80" s="243">
        <v>18</v>
      </c>
      <c r="BV80" s="244" t="s">
        <v>335</v>
      </c>
      <c r="BW80" s="250">
        <v>104.76</v>
      </c>
      <c r="BX80" s="250">
        <v>0.61050000000000004</v>
      </c>
      <c r="BY80" s="250">
        <v>0.89559999999999995</v>
      </c>
      <c r="BZ80" s="250">
        <v>0.73060000000000003</v>
      </c>
      <c r="CA80" s="250">
        <v>1205.8</v>
      </c>
      <c r="CB80" s="250">
        <v>19.5</v>
      </c>
      <c r="CC80" s="250">
        <v>1.1251</v>
      </c>
      <c r="CD80" s="250">
        <v>1.0631999999999999</v>
      </c>
      <c r="CE80" s="250">
        <v>6.5631000000000004</v>
      </c>
      <c r="CF80" s="250">
        <v>6.1608999999999998</v>
      </c>
      <c r="CG80" s="250">
        <v>5.4481000000000002</v>
      </c>
      <c r="CH80" s="258">
        <v>0.65092000000000005</v>
      </c>
      <c r="CI80" s="250">
        <v>1</v>
      </c>
      <c r="CJ80" s="176"/>
      <c r="CK80" s="189"/>
      <c r="CL80" s="189"/>
      <c r="CM80" s="189"/>
      <c r="CN80" s="189"/>
      <c r="CO80" s="189"/>
      <c r="CP80" s="189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</row>
    <row r="81" spans="1:174" ht="15.75" x14ac:dyDescent="0.25">
      <c r="A81" s="36"/>
      <c r="B81" s="1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18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181"/>
      <c r="BU81" s="243">
        <v>19</v>
      </c>
      <c r="BV81" s="244" t="s">
        <v>336</v>
      </c>
      <c r="BW81" s="250">
        <v>104.78</v>
      </c>
      <c r="BX81" s="250">
        <v>0.60640000000000005</v>
      </c>
      <c r="BY81" s="250">
        <v>0.88700000000000001</v>
      </c>
      <c r="BZ81" s="250">
        <v>0.72450000000000003</v>
      </c>
      <c r="CA81" s="250">
        <v>1210.5</v>
      </c>
      <c r="CB81" s="250">
        <v>19.829999999999998</v>
      </c>
      <c r="CC81" s="250">
        <v>1.1221000000000001</v>
      </c>
      <c r="CD81" s="250">
        <v>1.0649</v>
      </c>
      <c r="CE81" s="250">
        <v>6.4984000000000002</v>
      </c>
      <c r="CF81" s="250">
        <v>6.1147</v>
      </c>
      <c r="CG81" s="250">
        <v>5.4043999999999999</v>
      </c>
      <c r="CH81" s="258">
        <v>0.65064</v>
      </c>
      <c r="CI81" s="250">
        <v>1</v>
      </c>
      <c r="CJ81" s="176"/>
      <c r="CK81" s="189"/>
      <c r="CL81" s="189"/>
      <c r="CM81" s="189"/>
      <c r="CN81" s="189"/>
      <c r="CO81" s="189"/>
      <c r="CP81" s="189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</row>
    <row r="82" spans="1:174" ht="15.75" x14ac:dyDescent="0.25">
      <c r="A82" s="36"/>
      <c r="B82" s="118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18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181"/>
      <c r="BU82" s="243">
        <v>20</v>
      </c>
      <c r="BV82" s="244" t="s">
        <v>337</v>
      </c>
      <c r="BW82" s="250">
        <v>105.22</v>
      </c>
      <c r="BX82" s="250">
        <v>0.60709999999999997</v>
      </c>
      <c r="BY82" s="250">
        <v>0.89139999999999997</v>
      </c>
      <c r="BZ82" s="250">
        <v>0.72699999999999998</v>
      </c>
      <c r="CA82" s="250">
        <v>1202.01</v>
      </c>
      <c r="CB82" s="250">
        <v>19.649999999999999</v>
      </c>
      <c r="CC82" s="250">
        <v>1.1278999999999999</v>
      </c>
      <c r="CD82" s="250">
        <v>1.0711999999999999</v>
      </c>
      <c r="CE82" s="250">
        <v>6.4783999999999997</v>
      </c>
      <c r="CF82" s="250">
        <v>6.1231</v>
      </c>
      <c r="CG82" s="250">
        <v>5.4226000000000001</v>
      </c>
      <c r="CH82" s="258">
        <v>0.64715999999999996</v>
      </c>
      <c r="CI82" s="250">
        <v>1</v>
      </c>
      <c r="CJ82" s="176"/>
      <c r="CR82" s="20"/>
      <c r="CS82" s="20"/>
      <c r="CT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</row>
    <row r="83" spans="1:174" ht="15" x14ac:dyDescent="0.2">
      <c r="BU83" s="243">
        <v>21</v>
      </c>
      <c r="BV83" s="244" t="s">
        <v>338</v>
      </c>
      <c r="BW83" s="250">
        <v>105.03</v>
      </c>
      <c r="BX83" s="250">
        <v>0.60489999999999999</v>
      </c>
      <c r="BY83" s="250">
        <v>0.89029999999999998</v>
      </c>
      <c r="BZ83" s="250">
        <v>0.72599999999999998</v>
      </c>
      <c r="CA83" s="250">
        <v>1201.2</v>
      </c>
      <c r="CB83" s="250">
        <v>19.5</v>
      </c>
      <c r="CC83" s="250">
        <v>1.1220000000000001</v>
      </c>
      <c r="CD83" s="250">
        <v>1.0643</v>
      </c>
      <c r="CE83" s="250">
        <v>6.4127000000000001</v>
      </c>
      <c r="CF83" s="250">
        <v>6.0808999999999997</v>
      </c>
      <c r="CG83" s="250">
        <v>5.4153000000000002</v>
      </c>
      <c r="CH83" s="258">
        <v>0.64934999999999998</v>
      </c>
      <c r="CI83" s="250">
        <v>1</v>
      </c>
      <c r="CJ83" s="176"/>
      <c r="CR83" s="20"/>
      <c r="CS83" s="20"/>
      <c r="CT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</row>
    <row r="84" spans="1:174" ht="15.75" x14ac:dyDescent="0.25">
      <c r="BS84" s="246"/>
      <c r="BT84" s="101"/>
      <c r="BU84" s="175"/>
      <c r="BV84" s="176"/>
      <c r="BW84" s="250"/>
      <c r="BX84" s="250"/>
      <c r="BY84" s="250"/>
      <c r="BZ84" s="250"/>
      <c r="CA84" s="250"/>
      <c r="CB84" s="250"/>
      <c r="CC84" s="250"/>
      <c r="CD84" s="250"/>
      <c r="CE84" s="250"/>
      <c r="CF84" s="250"/>
      <c r="CG84" s="250"/>
      <c r="CH84" s="258"/>
      <c r="CI84" s="250"/>
      <c r="CJ84" s="176"/>
      <c r="CK84" s="100"/>
      <c r="CL84" s="100"/>
      <c r="CM84" s="100"/>
      <c r="CN84" s="100"/>
      <c r="CO84" s="100"/>
      <c r="CP84" s="100"/>
      <c r="CQ84" s="60"/>
      <c r="CR84" s="20"/>
      <c r="CS84" s="20"/>
      <c r="CT84" s="20"/>
      <c r="CU84" s="60"/>
      <c r="CV84" s="60"/>
      <c r="CW84" s="6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</row>
    <row r="85" spans="1:174" ht="15" x14ac:dyDescent="0.2">
      <c r="BR85" s="180"/>
      <c r="BS85" s="180"/>
      <c r="BT85" s="177"/>
      <c r="BU85" s="175"/>
      <c r="BV85" s="176"/>
      <c r="BW85" s="251"/>
      <c r="BX85" s="251"/>
      <c r="BY85" s="251"/>
      <c r="BZ85" s="251"/>
      <c r="CA85" s="251"/>
      <c r="CB85" s="251"/>
      <c r="CC85" s="251"/>
      <c r="CD85" s="251"/>
      <c r="CE85" s="251"/>
      <c r="CF85" s="251"/>
      <c r="CG85" s="251"/>
      <c r="CH85" s="259"/>
      <c r="CI85" s="251"/>
      <c r="CJ85" s="176"/>
      <c r="CK85" s="175"/>
      <c r="CL85" s="180"/>
      <c r="CM85" s="180"/>
      <c r="CN85" s="180"/>
      <c r="CO85" s="180"/>
      <c r="CP85" s="180"/>
      <c r="CQ85" s="168"/>
      <c r="CR85" s="20"/>
      <c r="CS85" s="20"/>
      <c r="CT85" s="20"/>
      <c r="CU85" s="168"/>
      <c r="CV85" s="168"/>
      <c r="CW85" s="168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</row>
    <row r="86" spans="1:174" ht="15.75" x14ac:dyDescent="0.25">
      <c r="BU86" s="187"/>
      <c r="BV86" s="183" t="s">
        <v>227</v>
      </c>
      <c r="BW86" s="250">
        <f>AVERAGE(BW63:BW83)</f>
        <v>103.45142857142859</v>
      </c>
      <c r="BX86" s="250">
        <f t="shared" ref="BX86:CI86" si="3">AVERAGE(BX63:BX83)</f>
        <v>0.61051428571428579</v>
      </c>
      <c r="BY86" s="250">
        <f t="shared" si="3"/>
        <v>0.89387619047619049</v>
      </c>
      <c r="BZ86" s="250">
        <f t="shared" si="3"/>
        <v>0.73001428571428573</v>
      </c>
      <c r="CA86" s="250">
        <f t="shared" si="3"/>
        <v>1221.1576190476189</v>
      </c>
      <c r="CB86" s="250">
        <f t="shared" si="3"/>
        <v>19.585714285714285</v>
      </c>
      <c r="CC86" s="250">
        <f t="shared" si="3"/>
        <v>1.1129904761904761</v>
      </c>
      <c r="CD86" s="250">
        <f t="shared" si="3"/>
        <v>1.0639047619047619</v>
      </c>
      <c r="CE86" s="250">
        <f t="shared" si="3"/>
        <v>6.5363047619047627</v>
      </c>
      <c r="CF86" s="250">
        <f t="shared" si="3"/>
        <v>6.1382523809523812</v>
      </c>
      <c r="CG86" s="250">
        <f t="shared" si="3"/>
        <v>5.4448619047619049</v>
      </c>
      <c r="CH86" s="258">
        <f t="shared" si="3"/>
        <v>0.65011666666666645</v>
      </c>
      <c r="CI86" s="250">
        <f t="shared" si="3"/>
        <v>1</v>
      </c>
      <c r="CJ86" s="183"/>
      <c r="CR86" s="20"/>
      <c r="CS86" s="20"/>
      <c r="CT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</row>
    <row r="87" spans="1:174" ht="15.75" x14ac:dyDescent="0.25">
      <c r="BS87" s="246"/>
      <c r="BT87" s="101"/>
      <c r="BU87" s="100"/>
      <c r="BV87" s="101"/>
      <c r="BW87" s="252">
        <v>103.45142857142859</v>
      </c>
      <c r="BX87" s="252">
        <v>0.61051428571428579</v>
      </c>
      <c r="BY87" s="252">
        <v>0.89387619047619049</v>
      </c>
      <c r="BZ87" s="252">
        <v>0.73001428571428573</v>
      </c>
      <c r="CA87" s="252">
        <v>1221.1576190476189</v>
      </c>
      <c r="CB87" s="252">
        <v>19.585714285714285</v>
      </c>
      <c r="CC87" s="252">
        <v>1.1129904761904761</v>
      </c>
      <c r="CD87" s="252">
        <v>1.0639047619047619</v>
      </c>
      <c r="CE87" s="252">
        <v>6.5363047619047627</v>
      </c>
      <c r="CF87" s="252">
        <v>6.1382523809523812</v>
      </c>
      <c r="CG87" s="252">
        <v>5.4448619047619049</v>
      </c>
      <c r="CH87" s="255">
        <v>0.65011666666666645</v>
      </c>
      <c r="CI87" s="252">
        <v>1</v>
      </c>
      <c r="CJ87" s="101"/>
      <c r="CK87" s="100"/>
      <c r="CL87" s="100"/>
      <c r="CM87" s="100"/>
      <c r="CN87" s="100"/>
      <c r="CO87" s="100"/>
      <c r="CP87" s="100"/>
      <c r="CQ87" s="60"/>
      <c r="CR87" s="20"/>
      <c r="CS87" s="20"/>
      <c r="CT87" s="20"/>
      <c r="CU87" s="60"/>
      <c r="CV87" s="60"/>
      <c r="CW87" s="6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</row>
    <row r="88" spans="1:174" x14ac:dyDescent="0.2">
      <c r="BW88" s="182">
        <f>BW87-BW86</f>
        <v>0</v>
      </c>
      <c r="BX88" s="182">
        <f t="shared" ref="BX88:CI88" si="4">BX87-BX86</f>
        <v>0</v>
      </c>
      <c r="BY88" s="182">
        <f t="shared" si="4"/>
        <v>0</v>
      </c>
      <c r="BZ88" s="182">
        <f t="shared" si="4"/>
        <v>0</v>
      </c>
      <c r="CA88" s="182">
        <f t="shared" si="4"/>
        <v>0</v>
      </c>
      <c r="CB88" s="182">
        <f t="shared" si="4"/>
        <v>0</v>
      </c>
      <c r="CC88" s="182">
        <f t="shared" si="4"/>
        <v>0</v>
      </c>
      <c r="CD88" s="182">
        <f t="shared" si="4"/>
        <v>0</v>
      </c>
      <c r="CE88" s="182">
        <f t="shared" si="4"/>
        <v>0</v>
      </c>
      <c r="CF88" s="182">
        <f t="shared" si="4"/>
        <v>0</v>
      </c>
      <c r="CG88" s="182">
        <f t="shared" si="4"/>
        <v>0</v>
      </c>
      <c r="CH88" s="255">
        <f t="shared" si="4"/>
        <v>0</v>
      </c>
      <c r="CI88" s="182">
        <f t="shared" si="4"/>
        <v>0</v>
      </c>
      <c r="CR88" s="20"/>
      <c r="CS88" s="20"/>
      <c r="CT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</row>
    <row r="89" spans="1:174" ht="15.75" x14ac:dyDescent="0.25">
      <c r="BR89" s="247"/>
      <c r="BS89" s="247"/>
      <c r="BT89" s="181"/>
      <c r="BU89" s="187"/>
      <c r="BV89" s="181"/>
      <c r="BW89" s="181"/>
      <c r="BX89" s="181"/>
      <c r="BY89" s="181"/>
      <c r="BZ89" s="181"/>
      <c r="CA89" s="181"/>
      <c r="CB89" s="181"/>
      <c r="CC89" s="181"/>
      <c r="CD89" s="181"/>
      <c r="CE89" s="181"/>
      <c r="CF89" s="181"/>
      <c r="CG89" s="181"/>
      <c r="CH89" s="262"/>
      <c r="CI89" s="181"/>
      <c r="CJ89" s="181"/>
      <c r="CK89" s="183"/>
      <c r="CR89" s="20"/>
      <c r="CS89" s="20"/>
      <c r="CT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</row>
    <row r="90" spans="1:174" x14ac:dyDescent="0.2">
      <c r="CR90" s="20"/>
      <c r="CS90" s="20"/>
      <c r="CT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</row>
    <row r="96" spans="1:174" x14ac:dyDescent="0.2">
      <c r="BV96" s="182" t="s">
        <v>73</v>
      </c>
      <c r="BW96" s="182" t="s">
        <v>74</v>
      </c>
      <c r="BX96" s="182" t="s">
        <v>75</v>
      </c>
      <c r="BY96" s="182" t="s">
        <v>76</v>
      </c>
      <c r="BZ96" s="90" t="s">
        <v>77</v>
      </c>
      <c r="CA96" s="182" t="s">
        <v>78</v>
      </c>
      <c r="CB96" s="182" t="s">
        <v>79</v>
      </c>
      <c r="CC96" s="182" t="s">
        <v>80</v>
      </c>
      <c r="CD96" s="182" t="s">
        <v>81</v>
      </c>
      <c r="CE96" s="182" t="s">
        <v>82</v>
      </c>
      <c r="CF96" s="182" t="s">
        <v>83</v>
      </c>
      <c r="CG96" s="182" t="s">
        <v>85</v>
      </c>
      <c r="CJ96" s="182" t="s">
        <v>73</v>
      </c>
      <c r="CR96" s="20"/>
      <c r="CS96" s="20"/>
      <c r="CT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</row>
    <row r="97" spans="1:174" x14ac:dyDescent="0.2">
      <c r="BU97" s="244" t="s">
        <v>318</v>
      </c>
      <c r="BV97" s="182">
        <v>102.7</v>
      </c>
      <c r="BW97" s="189">
        <v>0.61009999999999998</v>
      </c>
      <c r="BX97" s="189">
        <v>0.90890000000000004</v>
      </c>
      <c r="BY97" s="189">
        <v>0.73809999999999998</v>
      </c>
      <c r="BZ97" s="189">
        <v>1237.06</v>
      </c>
      <c r="CA97" s="189">
        <v>19.690000000000001</v>
      </c>
      <c r="CB97" s="189">
        <v>1.0951</v>
      </c>
      <c r="CC97" s="189">
        <v>1.0645</v>
      </c>
      <c r="CD97" s="189">
        <v>6.5492999999999997</v>
      </c>
      <c r="CE97" s="189">
        <v>6.1402999999999999</v>
      </c>
      <c r="CF97" s="189">
        <v>5.5052000000000003</v>
      </c>
      <c r="CG97" s="189">
        <v>0.65137999999999996</v>
      </c>
      <c r="CH97" s="256"/>
      <c r="CI97" s="189"/>
      <c r="CJ97" s="182">
        <v>97.22</v>
      </c>
      <c r="CR97" s="20"/>
      <c r="CS97" s="20"/>
      <c r="CT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</row>
    <row r="98" spans="1:174" x14ac:dyDescent="0.2">
      <c r="A98" s="20"/>
      <c r="B98" s="20"/>
      <c r="Q98" s="20"/>
      <c r="BQ98" s="189"/>
      <c r="BS98" s="189"/>
      <c r="BT98" s="189"/>
      <c r="BU98" s="244" t="s">
        <v>319</v>
      </c>
      <c r="BV98" s="182">
        <v>102.78</v>
      </c>
      <c r="BW98" s="189">
        <v>0.60950000000000004</v>
      </c>
      <c r="BX98" s="189">
        <v>0.90590000000000004</v>
      </c>
      <c r="BY98" s="189">
        <v>0.73709999999999998</v>
      </c>
      <c r="BZ98" s="189">
        <v>1220.4000000000001</v>
      </c>
      <c r="CA98" s="189">
        <v>19.11</v>
      </c>
      <c r="CB98" s="189">
        <v>1.097</v>
      </c>
      <c r="CC98" s="189">
        <v>1.0657000000000001</v>
      </c>
      <c r="CD98" s="189">
        <v>6.5481999999999996</v>
      </c>
      <c r="CE98" s="189">
        <v>6.1188000000000002</v>
      </c>
      <c r="CF98" s="189">
        <v>5.4988000000000001</v>
      </c>
      <c r="CG98" s="189">
        <v>0.65271999999999997</v>
      </c>
      <c r="CH98" s="256"/>
      <c r="CI98" s="189"/>
      <c r="CJ98" s="182">
        <v>98.14</v>
      </c>
      <c r="CK98" s="189"/>
      <c r="CL98" s="189"/>
      <c r="CM98" s="189"/>
      <c r="CN98" s="189"/>
      <c r="CO98" s="189"/>
      <c r="CP98" s="189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</row>
    <row r="99" spans="1:174" x14ac:dyDescent="0.2">
      <c r="A99" s="20"/>
      <c r="B99" s="20"/>
      <c r="Q99" s="20"/>
      <c r="BQ99" s="189"/>
      <c r="BS99" s="189"/>
      <c r="BT99" s="189"/>
      <c r="BU99" s="244" t="s">
        <v>320</v>
      </c>
      <c r="BV99" s="182">
        <v>102.54</v>
      </c>
      <c r="BW99" s="189">
        <v>0.61119999999999997</v>
      </c>
      <c r="BX99" s="189">
        <v>0.90369999999999995</v>
      </c>
      <c r="BY99" s="189">
        <v>0.73580000000000001</v>
      </c>
      <c r="BZ99" s="189">
        <v>1212.45</v>
      </c>
      <c r="CA99" s="189">
        <v>18.97</v>
      </c>
      <c r="CB99" s="189">
        <v>1.093</v>
      </c>
      <c r="CC99" s="189">
        <v>1.0667</v>
      </c>
      <c r="CD99" s="189">
        <v>6.5109000000000004</v>
      </c>
      <c r="CE99" s="189">
        <v>6.1200999999999999</v>
      </c>
      <c r="CF99" s="189">
        <v>5.4882999999999997</v>
      </c>
      <c r="CG99" s="189">
        <v>0.65171999999999997</v>
      </c>
      <c r="CH99" s="256"/>
      <c r="CI99" s="189"/>
      <c r="CJ99" s="182">
        <v>99.3</v>
      </c>
      <c r="CK99" s="189"/>
      <c r="CL99" s="189"/>
      <c r="CM99" s="189"/>
      <c r="CN99" s="189"/>
      <c r="CO99" s="189"/>
      <c r="CP99" s="189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</row>
    <row r="100" spans="1:174" x14ac:dyDescent="0.2">
      <c r="A100" s="20"/>
      <c r="B100" s="20"/>
      <c r="Q100" s="20"/>
      <c r="BQ100" s="189"/>
      <c r="BS100" s="189"/>
      <c r="BT100" s="189"/>
      <c r="BU100" s="244" t="s">
        <v>321</v>
      </c>
      <c r="BV100" s="182">
        <v>102.01</v>
      </c>
      <c r="BW100" s="189">
        <v>0.6119</v>
      </c>
      <c r="BX100" s="189">
        <v>0.90169999999999995</v>
      </c>
      <c r="BY100" s="189">
        <v>0.73560000000000003</v>
      </c>
      <c r="BZ100" s="189">
        <v>1235.44</v>
      </c>
      <c r="CA100" s="189">
        <v>19.510000000000002</v>
      </c>
      <c r="CB100" s="189">
        <v>1.1085</v>
      </c>
      <c r="CC100" s="189">
        <v>1.0667</v>
      </c>
      <c r="CD100" s="189">
        <v>6.5178000000000003</v>
      </c>
      <c r="CE100" s="189">
        <v>6.1828000000000003</v>
      </c>
      <c r="CF100" s="189">
        <v>5.4856999999999996</v>
      </c>
      <c r="CG100" s="189">
        <v>0.65168000000000004</v>
      </c>
      <c r="CH100" s="256"/>
      <c r="CI100" s="189"/>
      <c r="CJ100" s="182">
        <v>99.12</v>
      </c>
      <c r="CK100" s="189"/>
      <c r="CL100" s="189"/>
      <c r="CM100" s="189"/>
      <c r="CN100" s="189"/>
      <c r="CO100" s="189"/>
      <c r="CP100" s="189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</row>
    <row r="101" spans="1:174" x14ac:dyDescent="0.2">
      <c r="A101" s="20"/>
      <c r="B101" s="20"/>
      <c r="Q101" s="20"/>
      <c r="BQ101" s="189"/>
      <c r="BS101" s="189"/>
      <c r="BT101" s="189"/>
      <c r="BU101" s="244" t="s">
        <v>322</v>
      </c>
      <c r="BV101" s="182">
        <v>102.12</v>
      </c>
      <c r="BW101" s="189">
        <v>0.61140000000000005</v>
      </c>
      <c r="BX101" s="189">
        <v>0.8962</v>
      </c>
      <c r="BY101" s="189">
        <v>0.73199999999999998</v>
      </c>
      <c r="BZ101" s="189">
        <v>1229.95</v>
      </c>
      <c r="CA101" s="189">
        <v>19.510000000000002</v>
      </c>
      <c r="CB101" s="189">
        <v>1.1034999999999999</v>
      </c>
      <c r="CC101" s="189">
        <v>1.0654999999999999</v>
      </c>
      <c r="CD101" s="189">
        <v>6.5204000000000004</v>
      </c>
      <c r="CE101" s="189">
        <v>6.1668000000000003</v>
      </c>
      <c r="CF101" s="189">
        <v>5.4591000000000003</v>
      </c>
      <c r="CG101" s="189">
        <v>0.65159999999999996</v>
      </c>
      <c r="CH101" s="256"/>
      <c r="CI101" s="189"/>
      <c r="CJ101" s="182">
        <v>98.86</v>
      </c>
      <c r="CK101" s="189"/>
      <c r="CL101" s="189"/>
      <c r="CM101" s="189"/>
      <c r="CN101" s="189"/>
      <c r="CO101" s="189"/>
      <c r="CP101" s="189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</row>
    <row r="102" spans="1:174" x14ac:dyDescent="0.2">
      <c r="A102" s="20"/>
      <c r="B102" s="20"/>
      <c r="Q102" s="20"/>
      <c r="BQ102" s="189"/>
      <c r="BS102" s="189"/>
      <c r="BT102" s="189"/>
      <c r="BU102" s="244" t="s">
        <v>323</v>
      </c>
      <c r="BV102" s="182">
        <v>103.05</v>
      </c>
      <c r="BW102" s="189">
        <v>0.61040000000000005</v>
      </c>
      <c r="BX102" s="189">
        <v>0.89180000000000004</v>
      </c>
      <c r="BY102" s="189">
        <v>0.7288</v>
      </c>
      <c r="BZ102" s="189">
        <v>1228.8900000000001</v>
      </c>
      <c r="CA102" s="189">
        <v>19.510000000000002</v>
      </c>
      <c r="CB102" s="189">
        <v>1.1007</v>
      </c>
      <c r="CC102" s="189">
        <v>1.0646</v>
      </c>
      <c r="CD102" s="189">
        <v>6.5110999999999999</v>
      </c>
      <c r="CE102" s="189">
        <v>6.1454000000000004</v>
      </c>
      <c r="CF102" s="189">
        <v>5.4363000000000001</v>
      </c>
      <c r="CG102" s="189">
        <v>0.65007000000000004</v>
      </c>
      <c r="CH102" s="256"/>
      <c r="CI102" s="189"/>
      <c r="CJ102" s="182">
        <v>98.69</v>
      </c>
      <c r="CK102" s="189"/>
      <c r="CL102" s="189"/>
      <c r="CM102" s="189"/>
      <c r="CN102" s="189"/>
      <c r="CO102" s="189"/>
      <c r="CP102" s="189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</row>
    <row r="103" spans="1:174" x14ac:dyDescent="0.2">
      <c r="A103" s="20"/>
      <c r="B103" s="20"/>
      <c r="Q103" s="20"/>
      <c r="BQ103" s="189"/>
      <c r="BS103" s="189"/>
      <c r="BT103" s="189"/>
      <c r="BU103" s="244" t="s">
        <v>324</v>
      </c>
      <c r="BV103" s="182">
        <v>103.12</v>
      </c>
      <c r="BW103" s="189">
        <v>0.60809999999999997</v>
      </c>
      <c r="BX103" s="189">
        <v>0.88939999999999997</v>
      </c>
      <c r="BY103" s="189">
        <v>0.72750000000000004</v>
      </c>
      <c r="BZ103" s="189">
        <v>1246.8399999999999</v>
      </c>
      <c r="CA103" s="189">
        <v>20.05</v>
      </c>
      <c r="CB103" s="189">
        <v>1.0959000000000001</v>
      </c>
      <c r="CC103" s="189">
        <v>1.0629</v>
      </c>
      <c r="CD103" s="189">
        <v>6.5400999999999998</v>
      </c>
      <c r="CE103" s="189">
        <v>6.1341000000000001</v>
      </c>
      <c r="CF103" s="189">
        <v>5.4264999999999999</v>
      </c>
      <c r="CG103" s="189">
        <v>0.64958000000000005</v>
      </c>
      <c r="CH103" s="256"/>
      <c r="CI103" s="189"/>
      <c r="CJ103" s="182">
        <v>101.3</v>
      </c>
      <c r="CK103" s="189"/>
      <c r="CL103" s="189"/>
      <c r="CM103" s="189"/>
      <c r="CN103" s="189"/>
      <c r="CO103" s="189"/>
      <c r="CP103" s="189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</row>
    <row r="104" spans="1:174" x14ac:dyDescent="0.2">
      <c r="A104" s="20"/>
      <c r="B104" s="20"/>
      <c r="Q104" s="20"/>
      <c r="BQ104" s="189"/>
      <c r="BS104" s="189"/>
      <c r="BT104" s="189"/>
      <c r="BU104" s="244" t="s">
        <v>325</v>
      </c>
      <c r="BV104" s="182">
        <v>102.47</v>
      </c>
      <c r="BW104" s="189">
        <v>0.60980000000000001</v>
      </c>
      <c r="BX104" s="189">
        <v>0.8871</v>
      </c>
      <c r="BY104" s="189">
        <v>0.72670000000000001</v>
      </c>
      <c r="BZ104" s="189">
        <v>1254.76</v>
      </c>
      <c r="CA104" s="189">
        <v>20.23</v>
      </c>
      <c r="CB104" s="189">
        <v>1.0978000000000001</v>
      </c>
      <c r="CC104" s="189">
        <v>1.0592999999999999</v>
      </c>
      <c r="CD104" s="189">
        <v>6.5456000000000003</v>
      </c>
      <c r="CE104" s="189">
        <v>6.1185</v>
      </c>
      <c r="CF104" s="189">
        <v>5.4206000000000003</v>
      </c>
      <c r="CG104" s="189">
        <v>0.64885000000000004</v>
      </c>
      <c r="CH104" s="256"/>
      <c r="CI104" s="189"/>
      <c r="CJ104" s="182">
        <v>101.62</v>
      </c>
      <c r="CK104" s="189"/>
      <c r="CL104" s="189"/>
      <c r="CM104" s="189"/>
      <c r="CN104" s="189"/>
      <c r="CO104" s="189"/>
      <c r="CP104" s="189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</row>
    <row r="105" spans="1:174" x14ac:dyDescent="0.2">
      <c r="A105" s="20"/>
      <c r="B105" s="20"/>
      <c r="Q105" s="20"/>
      <c r="BQ105" s="189"/>
      <c r="BS105" s="189"/>
      <c r="BT105" s="189"/>
      <c r="BU105" s="244" t="s">
        <v>326</v>
      </c>
      <c r="BV105" s="182">
        <v>102.73</v>
      </c>
      <c r="BW105" s="189">
        <v>0.61009999999999998</v>
      </c>
      <c r="BX105" s="189">
        <v>0.88719999999999999</v>
      </c>
      <c r="BY105" s="189">
        <v>0.72619999999999996</v>
      </c>
      <c r="BZ105" s="189">
        <v>1244.06</v>
      </c>
      <c r="CA105" s="189">
        <v>19.96</v>
      </c>
      <c r="CB105" s="189">
        <v>1.1046</v>
      </c>
      <c r="CC105" s="189">
        <v>1.0567</v>
      </c>
      <c r="CD105" s="189">
        <v>6.5678000000000001</v>
      </c>
      <c r="CE105" s="189">
        <v>6.1456</v>
      </c>
      <c r="CF105" s="189">
        <v>5.4154</v>
      </c>
      <c r="CG105" s="189">
        <v>0.64842999999999995</v>
      </c>
      <c r="CH105" s="256"/>
      <c r="CI105" s="189"/>
      <c r="CJ105" s="182">
        <v>101.45</v>
      </c>
      <c r="CK105" s="189"/>
      <c r="CL105" s="189"/>
      <c r="CM105" s="189"/>
      <c r="CN105" s="189"/>
      <c r="CO105" s="189"/>
      <c r="CP105" s="189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</row>
    <row r="106" spans="1:174" x14ac:dyDescent="0.2">
      <c r="A106" s="20"/>
      <c r="B106" s="20"/>
      <c r="Q106" s="20"/>
      <c r="BQ106" s="189"/>
      <c r="BS106" s="189"/>
      <c r="BT106" s="189"/>
      <c r="BU106" s="244" t="s">
        <v>327</v>
      </c>
      <c r="BV106" s="182">
        <v>103.58</v>
      </c>
      <c r="BW106" s="189">
        <v>0.61399999999999999</v>
      </c>
      <c r="BX106" s="189">
        <v>0.89080000000000004</v>
      </c>
      <c r="BY106" s="189">
        <v>0.7288</v>
      </c>
      <c r="BZ106" s="189">
        <v>1223.1600000000001</v>
      </c>
      <c r="CA106" s="189">
        <v>19.489999999999998</v>
      </c>
      <c r="CB106" s="189">
        <v>1.1213</v>
      </c>
      <c r="CC106" s="189">
        <v>1.0651999999999999</v>
      </c>
      <c r="CD106" s="189">
        <v>6.5940000000000003</v>
      </c>
      <c r="CE106" s="189">
        <v>6.1897000000000002</v>
      </c>
      <c r="CF106" s="189">
        <v>5.4352999999999998</v>
      </c>
      <c r="CG106" s="189">
        <v>0.64803999999999995</v>
      </c>
      <c r="CH106" s="256"/>
      <c r="CI106" s="189"/>
      <c r="CJ106" s="182">
        <v>102.35</v>
      </c>
      <c r="CK106" s="189"/>
      <c r="CL106" s="189"/>
      <c r="CM106" s="189"/>
      <c r="CN106" s="189"/>
      <c r="CO106" s="189"/>
      <c r="CP106" s="189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</row>
    <row r="107" spans="1:174" x14ac:dyDescent="0.2">
      <c r="A107" s="20"/>
      <c r="B107" s="20"/>
      <c r="Q107" s="20"/>
      <c r="BQ107" s="189"/>
      <c r="BS107" s="189"/>
      <c r="BT107" s="189"/>
      <c r="BU107" s="244" t="s">
        <v>328</v>
      </c>
      <c r="BV107" s="182">
        <v>103.03</v>
      </c>
      <c r="BW107" s="189">
        <v>0.61360000000000003</v>
      </c>
      <c r="BX107" s="189">
        <v>0.88560000000000005</v>
      </c>
      <c r="BY107" s="189">
        <v>0.72599999999999998</v>
      </c>
      <c r="BZ107" s="189">
        <v>1229</v>
      </c>
      <c r="CA107" s="189">
        <v>19.48</v>
      </c>
      <c r="CB107" s="189">
        <v>1.1188</v>
      </c>
      <c r="CC107" s="189">
        <v>1.0578000000000001</v>
      </c>
      <c r="CD107" s="189">
        <v>6.5567000000000002</v>
      </c>
      <c r="CE107" s="189">
        <v>6.1325000000000003</v>
      </c>
      <c r="CF107" s="189">
        <v>5.4146999999999998</v>
      </c>
      <c r="CG107" s="189">
        <v>0.65024999999999999</v>
      </c>
      <c r="CH107" s="256"/>
      <c r="CI107" s="189"/>
      <c r="CJ107" s="182">
        <v>102.59</v>
      </c>
      <c r="CK107" s="189"/>
      <c r="CL107" s="189"/>
      <c r="CM107" s="189"/>
      <c r="CN107" s="189"/>
      <c r="CO107" s="189"/>
      <c r="CP107" s="189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</row>
    <row r="108" spans="1:174" x14ac:dyDescent="0.2">
      <c r="A108" s="20"/>
      <c r="B108" s="20"/>
      <c r="Q108" s="20"/>
      <c r="BQ108" s="189"/>
      <c r="BS108" s="189"/>
      <c r="BT108" s="189"/>
      <c r="BU108" s="244" t="s">
        <v>329</v>
      </c>
      <c r="BV108" s="182">
        <v>102.95</v>
      </c>
      <c r="BW108" s="182">
        <v>0.61380000000000001</v>
      </c>
      <c r="BX108" s="182">
        <v>0.88680000000000003</v>
      </c>
      <c r="BY108" s="182">
        <v>0.72629999999999995</v>
      </c>
      <c r="BZ108" s="90">
        <v>1236.44</v>
      </c>
      <c r="CA108" s="182">
        <v>19.96</v>
      </c>
      <c r="CB108" s="182">
        <v>1.1203000000000001</v>
      </c>
      <c r="CC108" s="182">
        <v>1.0582</v>
      </c>
      <c r="CD108" s="182">
        <v>6.5758000000000001</v>
      </c>
      <c r="CE108" s="182">
        <v>6.1470000000000002</v>
      </c>
      <c r="CF108" s="182">
        <v>5.4175000000000004</v>
      </c>
      <c r="CG108" s="182">
        <v>0.64859999999999995</v>
      </c>
      <c r="CJ108" s="182">
        <v>102.35</v>
      </c>
      <c r="CK108" s="189"/>
      <c r="CL108" s="189"/>
      <c r="CM108" s="189"/>
      <c r="CN108" s="189"/>
      <c r="CO108" s="189"/>
      <c r="CP108" s="189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</row>
    <row r="109" spans="1:174" x14ac:dyDescent="0.2">
      <c r="A109" s="20"/>
      <c r="B109" s="20"/>
      <c r="Q109" s="20"/>
      <c r="BQ109" s="189"/>
      <c r="BS109" s="189"/>
      <c r="BT109" s="189"/>
      <c r="BU109" s="244" t="s">
        <v>330</v>
      </c>
      <c r="BV109" s="182">
        <v>102.96</v>
      </c>
      <c r="BW109" s="189">
        <v>0.61140000000000005</v>
      </c>
      <c r="BX109" s="189">
        <v>0.88919999999999999</v>
      </c>
      <c r="BY109" s="189">
        <v>0.72740000000000005</v>
      </c>
      <c r="BZ109" s="189">
        <v>1233.5</v>
      </c>
      <c r="CA109" s="189">
        <v>19.940000000000001</v>
      </c>
      <c r="CB109" s="189">
        <v>1.1226</v>
      </c>
      <c r="CC109" s="189">
        <v>1.0617000000000001</v>
      </c>
      <c r="CD109" s="189">
        <v>6.5316999999999998</v>
      </c>
      <c r="CE109" s="189">
        <v>6.0952999999999999</v>
      </c>
      <c r="CF109" s="189">
        <v>5.4263000000000003</v>
      </c>
      <c r="CG109" s="189">
        <v>0.64942</v>
      </c>
      <c r="CH109" s="256"/>
      <c r="CI109" s="189"/>
      <c r="CJ109" s="182">
        <v>102.55</v>
      </c>
      <c r="CK109" s="189"/>
      <c r="CL109" s="189"/>
      <c r="CM109" s="189"/>
      <c r="CN109" s="189"/>
      <c r="CO109" s="189"/>
      <c r="CP109" s="189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</row>
    <row r="110" spans="1:174" x14ac:dyDescent="0.2">
      <c r="A110" s="20"/>
      <c r="B110" s="20"/>
      <c r="Q110" s="20"/>
      <c r="BQ110" s="189"/>
      <c r="BS110" s="189"/>
      <c r="BT110" s="189"/>
      <c r="BU110" s="244" t="s">
        <v>331</v>
      </c>
      <c r="BV110" s="182">
        <v>103.99</v>
      </c>
      <c r="BW110" s="189">
        <v>0.61109999999999998</v>
      </c>
      <c r="BX110" s="189">
        <v>0.89490000000000003</v>
      </c>
      <c r="BY110" s="189">
        <v>0.73140000000000005</v>
      </c>
      <c r="BZ110" s="189">
        <v>1204.5</v>
      </c>
      <c r="CA110" s="189">
        <v>19.329999999999998</v>
      </c>
      <c r="CB110" s="189">
        <v>1.1283000000000001</v>
      </c>
      <c r="CC110" s="189">
        <v>1.0717000000000001</v>
      </c>
      <c r="CD110" s="189">
        <v>6.5320999999999998</v>
      </c>
      <c r="CE110" s="189">
        <v>6.1204000000000001</v>
      </c>
      <c r="CF110" s="189">
        <v>5.4543999999999997</v>
      </c>
      <c r="CG110" s="189">
        <v>0.64908999999999994</v>
      </c>
      <c r="CH110" s="256"/>
      <c r="CI110" s="189"/>
      <c r="CJ110" s="182">
        <v>102.66</v>
      </c>
      <c r="CK110" s="189"/>
      <c r="CL110" s="189"/>
      <c r="CM110" s="189"/>
      <c r="CN110" s="189"/>
      <c r="CO110" s="189"/>
      <c r="CP110" s="189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</row>
    <row r="111" spans="1:174" x14ac:dyDescent="0.2">
      <c r="A111" s="20"/>
      <c r="B111" s="20"/>
      <c r="Q111" s="20"/>
      <c r="BQ111" s="189"/>
      <c r="BS111" s="189"/>
      <c r="BT111" s="189"/>
      <c r="BU111" s="244" t="s">
        <v>332</v>
      </c>
      <c r="BV111" s="182">
        <v>104.42</v>
      </c>
      <c r="BW111" s="189">
        <v>0.61209999999999998</v>
      </c>
      <c r="BX111" s="189">
        <v>0.89729999999999999</v>
      </c>
      <c r="BY111" s="189">
        <v>0.73199999999999998</v>
      </c>
      <c r="BZ111" s="189">
        <v>1195.96</v>
      </c>
      <c r="CA111" s="189">
        <v>19.38</v>
      </c>
      <c r="CB111" s="189">
        <v>1.1273</v>
      </c>
      <c r="CC111" s="189">
        <v>1.0666</v>
      </c>
      <c r="CD111" s="189">
        <v>6.5644</v>
      </c>
      <c r="CE111" s="189">
        <v>6.1471</v>
      </c>
      <c r="CF111" s="189">
        <v>5.4595000000000002</v>
      </c>
      <c r="CG111" s="189">
        <v>0.65064</v>
      </c>
      <c r="CH111" s="256"/>
      <c r="CI111" s="189"/>
      <c r="CJ111" s="182">
        <v>102.82</v>
      </c>
      <c r="CK111" s="189"/>
      <c r="CL111" s="189"/>
      <c r="CM111" s="189"/>
      <c r="CN111" s="189"/>
      <c r="CO111" s="189"/>
      <c r="CP111" s="189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</row>
    <row r="112" spans="1:174" x14ac:dyDescent="0.2">
      <c r="A112" s="20"/>
      <c r="B112" s="20"/>
      <c r="Q112" s="20"/>
      <c r="BQ112" s="189"/>
      <c r="BS112" s="189"/>
      <c r="BT112" s="189"/>
      <c r="BU112" s="244" t="s">
        <v>333</v>
      </c>
      <c r="BV112" s="182">
        <v>103.94</v>
      </c>
      <c r="BW112" s="189">
        <v>0.61160000000000003</v>
      </c>
      <c r="BX112" s="189">
        <v>0.89580000000000004</v>
      </c>
      <c r="BY112" s="189">
        <v>0.73109999999999997</v>
      </c>
      <c r="BZ112" s="189">
        <v>1194.19</v>
      </c>
      <c r="CA112" s="189">
        <v>19.350000000000001</v>
      </c>
      <c r="CB112" s="189">
        <v>1.1202000000000001</v>
      </c>
      <c r="CC112" s="189">
        <v>1.0624</v>
      </c>
      <c r="CD112" s="189">
        <v>6.5697999999999999</v>
      </c>
      <c r="CE112" s="189">
        <v>6.1612</v>
      </c>
      <c r="CF112" s="189">
        <v>5.4537000000000004</v>
      </c>
      <c r="CG112" s="189">
        <v>0.65159</v>
      </c>
      <c r="CH112" s="256"/>
      <c r="CI112" s="189"/>
      <c r="CJ112" s="182">
        <v>101.33</v>
      </c>
      <c r="CK112" s="189"/>
      <c r="CL112" s="189"/>
      <c r="CM112" s="189"/>
      <c r="CN112" s="189"/>
      <c r="CO112" s="189"/>
      <c r="CP112" s="189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</row>
    <row r="113" spans="1:174" x14ac:dyDescent="0.2">
      <c r="A113" s="20"/>
      <c r="B113" s="20"/>
      <c r="Q113" s="20"/>
      <c r="BQ113" s="189"/>
      <c r="BS113" s="189"/>
      <c r="BT113" s="189"/>
      <c r="BU113" s="244" t="s">
        <v>334</v>
      </c>
      <c r="BV113" s="182">
        <v>104.3</v>
      </c>
      <c r="BW113" s="189">
        <v>0.61180000000000001</v>
      </c>
      <c r="BX113" s="189">
        <v>0.89480000000000004</v>
      </c>
      <c r="BY113" s="189">
        <v>0.73140000000000005</v>
      </c>
      <c r="BZ113" s="189">
        <v>1198.2</v>
      </c>
      <c r="CA113" s="189">
        <v>19.350000000000001</v>
      </c>
      <c r="CB113" s="189">
        <v>1.1208</v>
      </c>
      <c r="CC113" s="189">
        <v>1.0622</v>
      </c>
      <c r="CD113" s="189">
        <v>6.5740999999999996</v>
      </c>
      <c r="CE113" s="189">
        <v>6.1581000000000001</v>
      </c>
      <c r="CF113" s="189">
        <v>5.4543999999999997</v>
      </c>
      <c r="CG113" s="189">
        <v>0.65071999999999997</v>
      </c>
      <c r="CH113" s="256"/>
      <c r="CI113" s="189"/>
      <c r="CJ113" s="182">
        <v>101.63</v>
      </c>
      <c r="CK113" s="189"/>
      <c r="CL113" s="189"/>
      <c r="CM113" s="189"/>
      <c r="CN113" s="189"/>
      <c r="CO113" s="189"/>
      <c r="CP113" s="189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</row>
    <row r="114" spans="1:174" x14ac:dyDescent="0.2">
      <c r="A114" s="20"/>
      <c r="B114" s="20"/>
      <c r="Q114" s="20"/>
      <c r="BQ114" s="189"/>
      <c r="BS114" s="189"/>
      <c r="BT114" s="189"/>
      <c r="BU114" s="244" t="s">
        <v>335</v>
      </c>
      <c r="BV114" s="182">
        <v>104.76</v>
      </c>
      <c r="BW114" s="189">
        <v>0.61050000000000004</v>
      </c>
      <c r="BX114" s="189">
        <v>0.89559999999999995</v>
      </c>
      <c r="BY114" s="189">
        <v>0.73060000000000003</v>
      </c>
      <c r="BZ114" s="189">
        <v>1205.8</v>
      </c>
      <c r="CA114" s="189">
        <v>19.5</v>
      </c>
      <c r="CB114" s="189">
        <v>1.1251</v>
      </c>
      <c r="CC114" s="189">
        <v>1.0631999999999999</v>
      </c>
      <c r="CD114" s="189">
        <v>6.5631000000000004</v>
      </c>
      <c r="CE114" s="189">
        <v>6.1608999999999998</v>
      </c>
      <c r="CF114" s="189">
        <v>5.4481000000000002</v>
      </c>
      <c r="CG114" s="189">
        <v>0.65092000000000005</v>
      </c>
      <c r="CH114" s="256"/>
      <c r="CI114" s="189"/>
      <c r="CJ114" s="182">
        <v>100.77</v>
      </c>
      <c r="CK114" s="189"/>
      <c r="CL114" s="189"/>
      <c r="CM114" s="189"/>
      <c r="CN114" s="189"/>
      <c r="CO114" s="189"/>
      <c r="CP114" s="189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</row>
    <row r="115" spans="1:174" x14ac:dyDescent="0.2">
      <c r="A115" s="20"/>
      <c r="B115" s="20"/>
      <c r="Q115" s="20"/>
      <c r="BQ115" s="189"/>
      <c r="BS115" s="189"/>
      <c r="BT115" s="189"/>
      <c r="BV115" s="182">
        <v>104.78</v>
      </c>
      <c r="BW115" s="189">
        <v>0.60640000000000005</v>
      </c>
      <c r="BX115" s="189">
        <v>0.88700000000000001</v>
      </c>
      <c r="BY115" s="189">
        <v>0.72450000000000003</v>
      </c>
      <c r="BZ115" s="189">
        <v>1210.5</v>
      </c>
      <c r="CA115" s="189">
        <v>19.829999999999998</v>
      </c>
      <c r="CB115" s="189">
        <v>1.2210000000000001</v>
      </c>
      <c r="CC115" s="189">
        <v>1.0649</v>
      </c>
      <c r="CD115" s="189">
        <v>6.4984000000000002</v>
      </c>
      <c r="CE115" s="189">
        <v>6.1147</v>
      </c>
      <c r="CF115" s="189">
        <v>5.4043999999999999</v>
      </c>
      <c r="CG115" s="189">
        <v>0.65064</v>
      </c>
      <c r="CH115" s="256"/>
      <c r="CI115" s="189"/>
      <c r="CJ115" s="182">
        <v>102.05</v>
      </c>
      <c r="CK115" s="189"/>
      <c r="CL115" s="189"/>
      <c r="CM115" s="189"/>
      <c r="CN115" s="189"/>
      <c r="CO115" s="189"/>
      <c r="CP115" s="189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</row>
    <row r="116" spans="1:174" x14ac:dyDescent="0.2">
      <c r="A116" s="20"/>
      <c r="B116" s="20"/>
      <c r="Q116" s="20"/>
      <c r="BQ116" s="189"/>
      <c r="BS116" s="189"/>
      <c r="BT116" s="189"/>
      <c r="BW116" s="189"/>
      <c r="BX116" s="189"/>
      <c r="BY116" s="189"/>
      <c r="BZ116" s="189"/>
      <c r="CA116" s="189"/>
      <c r="CB116" s="189"/>
      <c r="CC116" s="189"/>
      <c r="CD116" s="189"/>
      <c r="CE116" s="189"/>
      <c r="CF116" s="189"/>
      <c r="CG116" s="189"/>
      <c r="CH116" s="256"/>
      <c r="CI116" s="189"/>
      <c r="CK116" s="189"/>
      <c r="CL116" s="189"/>
      <c r="CM116" s="189"/>
      <c r="CN116" s="189"/>
      <c r="CO116" s="189"/>
      <c r="CP116" s="189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</row>
    <row r="117" spans="1:174" x14ac:dyDescent="0.2">
      <c r="A117" s="20"/>
      <c r="B117" s="20"/>
      <c r="Q117" s="20"/>
      <c r="BQ117" s="189"/>
      <c r="BS117" s="189"/>
      <c r="BT117" s="189"/>
      <c r="BW117" s="189"/>
      <c r="BX117" s="189"/>
      <c r="BY117" s="189"/>
      <c r="BZ117" s="189"/>
      <c r="CA117" s="189"/>
      <c r="CB117" s="189"/>
      <c r="CC117" s="189"/>
      <c r="CD117" s="189"/>
      <c r="CE117" s="189"/>
      <c r="CF117" s="189"/>
      <c r="CG117" s="189"/>
      <c r="CH117" s="256"/>
      <c r="CI117" s="189"/>
      <c r="CK117" s="189"/>
      <c r="CL117" s="189"/>
      <c r="CM117" s="189"/>
      <c r="CN117" s="189"/>
      <c r="CO117" s="189"/>
      <c r="CP117" s="189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</row>
    <row r="118" spans="1:174" x14ac:dyDescent="0.2">
      <c r="A118" s="20"/>
      <c r="B118" s="20"/>
      <c r="Q118" s="20"/>
      <c r="BQ118" s="189"/>
      <c r="BS118" s="189"/>
      <c r="BT118" s="189"/>
      <c r="BW118" s="189"/>
      <c r="BX118" s="189"/>
      <c r="BY118" s="189"/>
      <c r="BZ118" s="189"/>
      <c r="CA118" s="189"/>
      <c r="CB118" s="189"/>
      <c r="CC118" s="189"/>
      <c r="CD118" s="189"/>
      <c r="CE118" s="189"/>
      <c r="CF118" s="189"/>
      <c r="CG118" s="189"/>
      <c r="CH118" s="256"/>
      <c r="CI118" s="189"/>
      <c r="CK118" s="189"/>
      <c r="CL118" s="189"/>
      <c r="CM118" s="189"/>
      <c r="CN118" s="189"/>
      <c r="CO118" s="189"/>
      <c r="CP118" s="189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</row>
    <row r="119" spans="1:174" x14ac:dyDescent="0.2">
      <c r="A119" s="20"/>
      <c r="B119" s="20"/>
      <c r="Q119" s="20"/>
      <c r="BQ119" s="189"/>
      <c r="BS119" s="189"/>
      <c r="BT119" s="189"/>
      <c r="BW119" s="189"/>
      <c r="BX119" s="189"/>
      <c r="BY119" s="189"/>
      <c r="BZ119" s="189"/>
      <c r="CA119" s="189"/>
      <c r="CB119" s="189"/>
      <c r="CC119" s="189"/>
      <c r="CD119" s="189"/>
      <c r="CE119" s="189"/>
      <c r="CF119" s="189"/>
      <c r="CG119" s="189"/>
      <c r="CH119" s="256"/>
      <c r="CI119" s="189"/>
      <c r="CK119" s="189"/>
      <c r="CL119" s="189"/>
      <c r="CM119" s="189"/>
      <c r="CN119" s="189"/>
      <c r="CO119" s="189"/>
      <c r="CP119" s="189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</row>
    <row r="120" spans="1:174" x14ac:dyDescent="0.2">
      <c r="A120" s="20"/>
      <c r="B120" s="20"/>
      <c r="Q120" s="20"/>
      <c r="BQ120" s="189"/>
      <c r="BS120" s="189"/>
      <c r="BT120" s="189"/>
      <c r="BV120" s="182" t="s">
        <v>131</v>
      </c>
      <c r="BW120" s="182" t="s">
        <v>73</v>
      </c>
      <c r="BX120" s="182" t="s">
        <v>74</v>
      </c>
      <c r="BY120" s="182" t="s">
        <v>75</v>
      </c>
      <c r="BZ120" s="182" t="s">
        <v>76</v>
      </c>
      <c r="CA120" s="182" t="s">
        <v>77</v>
      </c>
      <c r="CB120" s="182" t="s">
        <v>78</v>
      </c>
      <c r="CC120" s="182" t="s">
        <v>79</v>
      </c>
      <c r="CD120" s="182" t="s">
        <v>80</v>
      </c>
      <c r="CE120" s="182" t="s">
        <v>81</v>
      </c>
      <c r="CF120" s="182" t="s">
        <v>82</v>
      </c>
      <c r="CG120" s="182" t="s">
        <v>83</v>
      </c>
      <c r="CH120" s="255" t="s">
        <v>84</v>
      </c>
      <c r="CI120" s="182" t="s">
        <v>85</v>
      </c>
      <c r="CJ120" s="182" t="s">
        <v>131</v>
      </c>
      <c r="CK120" s="189"/>
      <c r="CL120" s="189"/>
      <c r="CM120" s="189"/>
      <c r="CN120" s="189"/>
      <c r="CO120" s="189"/>
      <c r="CP120" s="189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</row>
    <row r="121" spans="1:174" x14ac:dyDescent="0.2">
      <c r="A121" s="20"/>
      <c r="B121" s="20"/>
      <c r="Q121" s="20"/>
      <c r="BQ121" s="189"/>
      <c r="BS121" s="189"/>
      <c r="BT121" s="189"/>
      <c r="BU121" s="244" t="s">
        <v>318</v>
      </c>
      <c r="BW121" s="182">
        <v>100.79</v>
      </c>
      <c r="BX121" s="182">
        <v>169.65</v>
      </c>
      <c r="BY121" s="182">
        <v>113.88</v>
      </c>
      <c r="BZ121" s="182">
        <v>140.26</v>
      </c>
      <c r="CA121" s="182">
        <v>128046.53</v>
      </c>
      <c r="CB121" s="182">
        <v>2038.09</v>
      </c>
      <c r="CC121" s="182">
        <v>94.52</v>
      </c>
      <c r="CD121" s="182">
        <v>97.24</v>
      </c>
      <c r="CE121" s="182">
        <v>15.8</v>
      </c>
      <c r="CF121" s="182">
        <v>16.86</v>
      </c>
      <c r="CG121" s="182">
        <v>18.8</v>
      </c>
      <c r="CH121" s="255">
        <v>103.51</v>
      </c>
      <c r="CI121" s="182">
        <v>158.91</v>
      </c>
      <c r="CK121" s="189"/>
      <c r="CL121" s="189"/>
      <c r="CM121" s="189"/>
      <c r="CN121" s="189"/>
      <c r="CO121" s="189"/>
      <c r="CP121" s="189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</row>
    <row r="122" spans="1:174" x14ac:dyDescent="0.2">
      <c r="A122" s="20"/>
      <c r="B122" s="20"/>
      <c r="Q122" s="20"/>
      <c r="BQ122" s="189"/>
      <c r="BS122" s="189"/>
      <c r="BT122" s="189"/>
      <c r="BU122" s="244" t="s">
        <v>319</v>
      </c>
      <c r="BW122" s="182">
        <v>100.6</v>
      </c>
      <c r="BX122" s="182">
        <v>169.65</v>
      </c>
      <c r="BY122" s="182">
        <v>114.14</v>
      </c>
      <c r="BZ122" s="182">
        <v>140.27000000000001</v>
      </c>
      <c r="CA122" s="182">
        <v>126189.36</v>
      </c>
      <c r="CB122" s="182">
        <v>1975.97</v>
      </c>
      <c r="CC122" s="182">
        <v>94.26</v>
      </c>
      <c r="CD122" s="182">
        <v>97.03</v>
      </c>
      <c r="CE122" s="182">
        <v>15.79</v>
      </c>
      <c r="CF122" s="182">
        <v>16.899999999999999</v>
      </c>
      <c r="CG122" s="182">
        <v>18.8</v>
      </c>
      <c r="CH122" s="255">
        <v>103.4</v>
      </c>
      <c r="CI122" s="182">
        <v>158.41</v>
      </c>
      <c r="CK122" s="189"/>
      <c r="CL122" s="189"/>
      <c r="CM122" s="189"/>
      <c r="CN122" s="189"/>
      <c r="CO122" s="189"/>
      <c r="CP122" s="189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</row>
    <row r="123" spans="1:174" x14ac:dyDescent="0.2">
      <c r="A123" s="20"/>
      <c r="B123" s="20"/>
      <c r="Q123" s="20"/>
      <c r="BQ123" s="189"/>
      <c r="BS123" s="189"/>
      <c r="BT123" s="189"/>
      <c r="BU123" s="244" t="s">
        <v>320</v>
      </c>
      <c r="BW123" s="182">
        <v>100.68</v>
      </c>
      <c r="BX123" s="182">
        <v>168.91</v>
      </c>
      <c r="BY123" s="182">
        <v>114.23</v>
      </c>
      <c r="BZ123" s="182">
        <v>140.27000000000001</v>
      </c>
      <c r="CA123" s="182">
        <v>125165.75999999999</v>
      </c>
      <c r="CB123" s="182">
        <v>1958.34</v>
      </c>
      <c r="CC123" s="182">
        <v>93.07</v>
      </c>
      <c r="CD123" s="182">
        <v>96.78</v>
      </c>
      <c r="CE123" s="182">
        <v>15.86</v>
      </c>
      <c r="CF123" s="182">
        <v>16.87</v>
      </c>
      <c r="CG123" s="182">
        <v>18.809999999999999</v>
      </c>
      <c r="CH123" s="255">
        <v>103.23</v>
      </c>
      <c r="CI123" s="182">
        <v>158.4</v>
      </c>
      <c r="CK123" s="189"/>
      <c r="CL123" s="189"/>
      <c r="CM123" s="189"/>
      <c r="CN123" s="189"/>
      <c r="CO123" s="189"/>
      <c r="CP123" s="189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</row>
    <row r="124" spans="1:174" x14ac:dyDescent="0.2">
      <c r="A124" s="20"/>
      <c r="B124" s="20"/>
      <c r="Q124" s="20"/>
      <c r="BQ124" s="189"/>
      <c r="BS124" s="189"/>
      <c r="BT124" s="189"/>
      <c r="BU124" s="244" t="s">
        <v>321</v>
      </c>
      <c r="BW124" s="182">
        <v>101.08</v>
      </c>
      <c r="BX124" s="182">
        <v>168.52</v>
      </c>
      <c r="BY124" s="182">
        <v>114.36</v>
      </c>
      <c r="BZ124" s="182">
        <v>140.21</v>
      </c>
      <c r="CA124" s="182">
        <v>127391.62</v>
      </c>
      <c r="CB124" s="182">
        <v>2011.76</v>
      </c>
      <c r="CC124" s="182">
        <v>93.02</v>
      </c>
      <c r="CD124" s="182">
        <v>96.67</v>
      </c>
      <c r="CE124" s="182">
        <v>15.82</v>
      </c>
      <c r="CF124" s="182">
        <v>16.68</v>
      </c>
      <c r="CG124" s="182">
        <v>18.8</v>
      </c>
      <c r="CH124" s="255">
        <v>103.11</v>
      </c>
      <c r="CI124" s="182">
        <v>158.22999999999999</v>
      </c>
      <c r="CK124" s="189"/>
      <c r="CL124" s="189"/>
      <c r="CM124" s="189"/>
      <c r="CN124" s="189"/>
      <c r="CO124" s="189"/>
      <c r="CP124" s="189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</row>
    <row r="125" spans="1:174" x14ac:dyDescent="0.2">
      <c r="A125" s="20"/>
      <c r="B125" s="20"/>
      <c r="Q125" s="20"/>
      <c r="BQ125" s="189"/>
      <c r="BS125" s="189"/>
      <c r="BT125" s="189"/>
      <c r="BU125" s="244" t="s">
        <v>322</v>
      </c>
      <c r="BW125" s="182">
        <v>100.54</v>
      </c>
      <c r="BX125" s="182">
        <v>167.94</v>
      </c>
      <c r="BY125" s="182">
        <v>114.56</v>
      </c>
      <c r="BZ125" s="182">
        <v>140.25</v>
      </c>
      <c r="CA125" s="182">
        <v>126280.5</v>
      </c>
      <c r="CB125" s="182">
        <v>2003.12</v>
      </c>
      <c r="CC125" s="182">
        <v>93.04</v>
      </c>
      <c r="CD125" s="182">
        <v>96.36</v>
      </c>
      <c r="CE125" s="182">
        <v>15.75</v>
      </c>
      <c r="CF125" s="182">
        <v>16.649999999999999</v>
      </c>
      <c r="CG125" s="182">
        <v>18.809999999999999</v>
      </c>
      <c r="CH125" s="255">
        <v>102.67</v>
      </c>
      <c r="CI125" s="182">
        <v>157.57</v>
      </c>
      <c r="CK125" s="189"/>
      <c r="CL125" s="189"/>
      <c r="CM125" s="189"/>
      <c r="CN125" s="189"/>
      <c r="CO125" s="189"/>
      <c r="CP125" s="189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</row>
    <row r="126" spans="1:174" x14ac:dyDescent="0.2">
      <c r="A126" s="20"/>
      <c r="B126" s="20"/>
      <c r="Q126" s="20"/>
      <c r="BQ126" s="189"/>
      <c r="BS126" s="189"/>
      <c r="BT126" s="189"/>
      <c r="BU126" s="244" t="s">
        <v>323</v>
      </c>
      <c r="BW126" s="182">
        <v>99.26</v>
      </c>
      <c r="BX126" s="182">
        <v>167.58</v>
      </c>
      <c r="BY126" s="182">
        <v>114.69</v>
      </c>
      <c r="BZ126" s="182">
        <v>140.29</v>
      </c>
      <c r="CA126" s="182">
        <v>125695.48</v>
      </c>
      <c r="CB126" s="182">
        <v>1995.56</v>
      </c>
      <c r="CC126" s="182">
        <v>92.92</v>
      </c>
      <c r="CD126" s="182">
        <v>96.08</v>
      </c>
      <c r="CE126" s="182">
        <v>15.71</v>
      </c>
      <c r="CF126" s="182">
        <v>16.64</v>
      </c>
      <c r="CG126" s="182">
        <v>18.809999999999999</v>
      </c>
      <c r="CH126" s="255">
        <v>102.28</v>
      </c>
      <c r="CI126" s="182">
        <v>157.34</v>
      </c>
      <c r="CK126" s="189"/>
      <c r="CL126" s="189"/>
      <c r="CM126" s="189"/>
      <c r="CN126" s="189"/>
      <c r="CO126" s="189"/>
      <c r="CP126" s="189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</row>
    <row r="127" spans="1:174" x14ac:dyDescent="0.2">
      <c r="A127" s="20"/>
      <c r="B127" s="20"/>
      <c r="Q127" s="20"/>
      <c r="BQ127" s="189"/>
      <c r="BS127" s="189"/>
      <c r="BT127" s="189"/>
      <c r="BU127" s="244" t="s">
        <v>324</v>
      </c>
      <c r="BW127" s="182">
        <v>99.08</v>
      </c>
      <c r="BX127" s="182">
        <v>168.02</v>
      </c>
      <c r="BY127" s="182">
        <v>114.88</v>
      </c>
      <c r="BZ127" s="182">
        <v>140.38</v>
      </c>
      <c r="CA127" s="182">
        <v>127391.2</v>
      </c>
      <c r="CB127" s="182">
        <v>2048.5300000000002</v>
      </c>
      <c r="CC127" s="182">
        <v>93.23</v>
      </c>
      <c r="CD127" s="182">
        <v>96.12</v>
      </c>
      <c r="CE127" s="182">
        <v>15.62</v>
      </c>
      <c r="CF127" s="182">
        <v>16.66</v>
      </c>
      <c r="CG127" s="182">
        <v>18.829999999999998</v>
      </c>
      <c r="CH127" s="255">
        <v>102.17</v>
      </c>
      <c r="CI127" s="182">
        <v>157.29</v>
      </c>
      <c r="CK127" s="189"/>
      <c r="CL127" s="189"/>
      <c r="CM127" s="189"/>
      <c r="CN127" s="189"/>
      <c r="CO127" s="189"/>
      <c r="CP127" s="189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</row>
    <row r="128" spans="1:174" x14ac:dyDescent="0.2">
      <c r="A128" s="20"/>
      <c r="B128" s="20"/>
      <c r="Q128" s="20"/>
      <c r="BQ128" s="189"/>
      <c r="BS128" s="189"/>
      <c r="BT128" s="189"/>
      <c r="BU128" s="244" t="s">
        <v>325</v>
      </c>
      <c r="BW128" s="182">
        <v>99.64</v>
      </c>
      <c r="BX128" s="182">
        <v>167.43</v>
      </c>
      <c r="BY128" s="182">
        <v>115.1</v>
      </c>
      <c r="BZ128" s="182">
        <v>140.5</v>
      </c>
      <c r="CA128" s="182">
        <v>128114.92</v>
      </c>
      <c r="CB128" s="182">
        <v>2065.5500000000002</v>
      </c>
      <c r="CC128" s="182">
        <v>93.01</v>
      </c>
      <c r="CD128" s="182">
        <v>96.39</v>
      </c>
      <c r="CE128" s="182">
        <v>15.6</v>
      </c>
      <c r="CF128" s="182">
        <v>16.690000000000001</v>
      </c>
      <c r="CG128" s="182">
        <v>18.84</v>
      </c>
      <c r="CH128" s="255">
        <v>102.1</v>
      </c>
      <c r="CI128" s="182">
        <v>157.36000000000001</v>
      </c>
      <c r="CK128" s="189"/>
      <c r="CL128" s="189"/>
      <c r="CM128" s="189"/>
      <c r="CN128" s="189"/>
      <c r="CO128" s="189"/>
      <c r="CP128" s="189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</row>
    <row r="129" spans="1:174" x14ac:dyDescent="0.2">
      <c r="A129" s="20"/>
      <c r="B129" s="20"/>
      <c r="Q129" s="20"/>
      <c r="BQ129" s="189"/>
      <c r="BS129" s="189"/>
      <c r="BT129" s="189"/>
      <c r="BU129" s="244" t="s">
        <v>326</v>
      </c>
      <c r="BW129" s="182">
        <v>99.31</v>
      </c>
      <c r="BX129" s="182">
        <v>167.22</v>
      </c>
      <c r="BY129" s="182">
        <v>114.99</v>
      </c>
      <c r="BZ129" s="182">
        <v>140.44999999999999</v>
      </c>
      <c r="CA129" s="182">
        <v>126920.56</v>
      </c>
      <c r="CB129" s="182">
        <v>2036.34</v>
      </c>
      <c r="CC129" s="182">
        <v>92.36</v>
      </c>
      <c r="CD129" s="182">
        <v>96.55</v>
      </c>
      <c r="CE129" s="182">
        <v>15.53</v>
      </c>
      <c r="CF129" s="182">
        <v>16.600000000000001</v>
      </c>
      <c r="CG129" s="182">
        <v>18.84</v>
      </c>
      <c r="CH129" s="255">
        <v>102.02</v>
      </c>
      <c r="CI129" s="182">
        <v>157.34</v>
      </c>
      <c r="CK129" s="189"/>
      <c r="CL129" s="189"/>
      <c r="CM129" s="189"/>
      <c r="CN129" s="189"/>
      <c r="CO129" s="189"/>
      <c r="CP129" s="189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</row>
    <row r="130" spans="1:174" x14ac:dyDescent="0.2">
      <c r="A130" s="20"/>
      <c r="B130" s="20"/>
      <c r="Q130" s="20"/>
      <c r="BQ130" s="189"/>
      <c r="BS130" s="189"/>
      <c r="BT130" s="189"/>
      <c r="BU130" s="244" t="s">
        <v>327</v>
      </c>
      <c r="BW130" s="182">
        <v>98.79</v>
      </c>
      <c r="BX130" s="182">
        <v>166.64</v>
      </c>
      <c r="BY130" s="182">
        <v>114.87</v>
      </c>
      <c r="BZ130" s="182">
        <v>140.47</v>
      </c>
      <c r="CA130" s="182">
        <v>125157.55</v>
      </c>
      <c r="CB130" s="182">
        <v>1994.28</v>
      </c>
      <c r="CC130" s="182">
        <v>91.25</v>
      </c>
      <c r="CD130" s="182">
        <v>96.06</v>
      </c>
      <c r="CE130" s="182">
        <v>15.52</v>
      </c>
      <c r="CF130" s="182">
        <v>16.53</v>
      </c>
      <c r="CG130" s="182">
        <v>18.829999999999998</v>
      </c>
      <c r="CH130" s="255">
        <v>102.32</v>
      </c>
      <c r="CI130" s="182">
        <v>157.9</v>
      </c>
      <c r="CJ130" s="189"/>
      <c r="CK130" s="189"/>
      <c r="CL130" s="189"/>
      <c r="CM130" s="189"/>
      <c r="CN130" s="189"/>
      <c r="CO130" s="189"/>
      <c r="CP130" s="189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</row>
    <row r="131" spans="1:174" x14ac:dyDescent="0.2">
      <c r="A131" s="20"/>
      <c r="B131" s="20"/>
      <c r="Q131" s="20"/>
      <c r="BQ131" s="189"/>
      <c r="BS131" s="189"/>
      <c r="BT131" s="189"/>
      <c r="BU131" s="244" t="s">
        <v>328</v>
      </c>
      <c r="BW131" s="182">
        <v>99.1</v>
      </c>
      <c r="BX131" s="182">
        <v>166.4</v>
      </c>
      <c r="BY131" s="182">
        <v>115.29</v>
      </c>
      <c r="BZ131" s="182">
        <v>140.54</v>
      </c>
      <c r="CA131" s="182">
        <v>125483.2</v>
      </c>
      <c r="CB131" s="182">
        <v>1988.94</v>
      </c>
      <c r="CC131" s="182">
        <v>91.26</v>
      </c>
      <c r="CD131" s="182">
        <v>96.52</v>
      </c>
      <c r="CE131" s="182">
        <v>15.57</v>
      </c>
      <c r="CF131" s="182">
        <v>16.649999999999999</v>
      </c>
      <c r="CG131" s="182">
        <v>18.86</v>
      </c>
      <c r="CH131" s="255">
        <v>102.1</v>
      </c>
      <c r="CI131" s="182">
        <v>157.02000000000001</v>
      </c>
      <c r="CJ131" s="189"/>
      <c r="CK131" s="189"/>
      <c r="CL131" s="189"/>
      <c r="CM131" s="189"/>
      <c r="CN131" s="189"/>
      <c r="CO131" s="189"/>
      <c r="CP131" s="189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</row>
    <row r="132" spans="1:174" x14ac:dyDescent="0.2">
      <c r="A132" s="20"/>
      <c r="B132" s="20"/>
      <c r="Q132" s="20"/>
      <c r="BQ132" s="189"/>
      <c r="BS132" s="189"/>
      <c r="BT132" s="189"/>
      <c r="BU132" s="244" t="s">
        <v>329</v>
      </c>
      <c r="BW132" s="182">
        <v>99.17</v>
      </c>
      <c r="BX132" s="182">
        <v>166.34</v>
      </c>
      <c r="BY132" s="182">
        <v>115.13</v>
      </c>
      <c r="BZ132" s="182">
        <v>140.53</v>
      </c>
      <c r="CA132" s="182">
        <v>126241.3</v>
      </c>
      <c r="CB132" s="182">
        <v>2037.93</v>
      </c>
      <c r="CC132" s="182">
        <v>91.14</v>
      </c>
      <c r="CD132" s="182">
        <v>96.49</v>
      </c>
      <c r="CE132" s="182">
        <v>15.53</v>
      </c>
      <c r="CF132" s="182">
        <v>16.61</v>
      </c>
      <c r="CG132" s="182">
        <v>18.850000000000001</v>
      </c>
      <c r="CH132" s="255">
        <v>102.1</v>
      </c>
      <c r="CI132" s="182">
        <v>157.41999999999999</v>
      </c>
      <c r="CJ132" s="189"/>
      <c r="CK132" s="189"/>
      <c r="CL132" s="189"/>
      <c r="CM132" s="189"/>
      <c r="CN132" s="189"/>
      <c r="CO132" s="189"/>
      <c r="CP132" s="189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</row>
    <row r="133" spans="1:174" x14ac:dyDescent="0.2">
      <c r="A133" s="20"/>
      <c r="B133" s="20"/>
      <c r="Q133" s="20"/>
      <c r="BQ133" s="189"/>
      <c r="BS133" s="189"/>
      <c r="BT133" s="189"/>
      <c r="BU133" s="244" t="s">
        <v>330</v>
      </c>
      <c r="BW133" s="182">
        <v>99.24</v>
      </c>
      <c r="BX133" s="182">
        <v>167.12</v>
      </c>
      <c r="BY133" s="182">
        <v>114.91</v>
      </c>
      <c r="BZ133" s="182">
        <v>140.46</v>
      </c>
      <c r="CA133" s="182">
        <v>126041.34</v>
      </c>
      <c r="CB133" s="182">
        <v>2037.51</v>
      </c>
      <c r="CC133" s="182">
        <v>91.02</v>
      </c>
      <c r="CD133" s="182">
        <v>96.24</v>
      </c>
      <c r="CE133" s="182">
        <v>15.64</v>
      </c>
      <c r="CF133" s="182">
        <v>16.760000000000002</v>
      </c>
      <c r="CG133" s="182">
        <v>18.829999999999998</v>
      </c>
      <c r="CH133" s="255">
        <v>102.18</v>
      </c>
      <c r="CI133" s="182">
        <v>157.34</v>
      </c>
      <c r="CJ133" s="189"/>
      <c r="CK133" s="189"/>
      <c r="CL133" s="189"/>
      <c r="CM133" s="189"/>
      <c r="CN133" s="189"/>
      <c r="CO133" s="189"/>
      <c r="CP133" s="189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</row>
    <row r="134" spans="1:174" x14ac:dyDescent="0.2">
      <c r="A134" s="20"/>
      <c r="B134" s="20"/>
      <c r="Q134" s="20"/>
      <c r="BQ134" s="189"/>
      <c r="BS134" s="189"/>
      <c r="BT134" s="189"/>
      <c r="BU134" s="244" t="s">
        <v>331</v>
      </c>
      <c r="BW134" s="182">
        <v>98.66</v>
      </c>
      <c r="BX134" s="182">
        <v>167.9</v>
      </c>
      <c r="BY134" s="182">
        <v>114.65</v>
      </c>
      <c r="BZ134" s="182">
        <v>140.30000000000001</v>
      </c>
      <c r="CA134" s="182">
        <v>123581.7</v>
      </c>
      <c r="CB134" s="182">
        <v>1983.26</v>
      </c>
      <c r="CC134" s="182">
        <v>90.93</v>
      </c>
      <c r="CD134" s="182">
        <v>95.74</v>
      </c>
      <c r="CE134" s="182">
        <v>15.71</v>
      </c>
      <c r="CF134" s="182">
        <v>16.760000000000002</v>
      </c>
      <c r="CG134" s="182">
        <v>18.809999999999999</v>
      </c>
      <c r="CH134" s="255">
        <v>102.6</v>
      </c>
      <c r="CI134" s="182">
        <v>158.07</v>
      </c>
      <c r="CJ134" s="189"/>
      <c r="CK134" s="189"/>
      <c r="CL134" s="189"/>
      <c r="CM134" s="189"/>
      <c r="CN134" s="189"/>
      <c r="CO134" s="189"/>
      <c r="CP134" s="189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</row>
    <row r="135" spans="1:174" x14ac:dyDescent="0.2">
      <c r="A135" s="20"/>
      <c r="B135" s="20"/>
      <c r="Q135" s="20"/>
      <c r="BQ135" s="189"/>
      <c r="BS135" s="189"/>
      <c r="BT135" s="189"/>
      <c r="BU135" s="244" t="s">
        <v>332</v>
      </c>
      <c r="BW135" s="182">
        <v>98.23</v>
      </c>
      <c r="BX135" s="182">
        <v>167.57</v>
      </c>
      <c r="BY135" s="182">
        <v>114.32</v>
      </c>
      <c r="BZ135" s="182">
        <v>140.09</v>
      </c>
      <c r="CA135" s="182">
        <v>122677.84</v>
      </c>
      <c r="CB135" s="182">
        <v>1987.94</v>
      </c>
      <c r="CC135" s="182">
        <v>91</v>
      </c>
      <c r="CD135" s="182">
        <v>96.17</v>
      </c>
      <c r="CE135" s="182">
        <v>15.63</v>
      </c>
      <c r="CF135" s="182">
        <v>16.690000000000001</v>
      </c>
      <c r="CG135" s="182">
        <v>18.79</v>
      </c>
      <c r="CH135" s="255">
        <v>102.58</v>
      </c>
      <c r="CI135" s="182">
        <v>157.66</v>
      </c>
      <c r="CJ135" s="189"/>
      <c r="CK135" s="189"/>
      <c r="CL135" s="189"/>
      <c r="CM135" s="189"/>
      <c r="CN135" s="189"/>
      <c r="CO135" s="189"/>
      <c r="CP135" s="189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</row>
    <row r="136" spans="1:174" x14ac:dyDescent="0.2">
      <c r="A136" s="20"/>
      <c r="B136" s="20"/>
      <c r="Q136" s="20"/>
      <c r="BQ136" s="189"/>
      <c r="BS136" s="189"/>
      <c r="BT136" s="189"/>
      <c r="BU136" s="244" t="s">
        <v>333</v>
      </c>
      <c r="BW136" s="182">
        <v>98.25</v>
      </c>
      <c r="BX136" s="182">
        <v>166.98</v>
      </c>
      <c r="BY136" s="182">
        <v>114</v>
      </c>
      <c r="BZ136" s="182">
        <v>139.72999999999999</v>
      </c>
      <c r="CA136" s="182">
        <v>121955.91</v>
      </c>
      <c r="CB136" s="182">
        <v>1976.11</v>
      </c>
      <c r="CC136" s="182">
        <v>91.17</v>
      </c>
      <c r="CD136" s="182">
        <v>96.13</v>
      </c>
      <c r="CE136" s="182">
        <v>15.54</v>
      </c>
      <c r="CF136" s="182">
        <v>16.579999999999998</v>
      </c>
      <c r="CG136" s="182">
        <v>18.73</v>
      </c>
      <c r="CH136" s="255">
        <v>102.12</v>
      </c>
      <c r="CI136" s="182">
        <v>156.72999999999999</v>
      </c>
      <c r="CJ136" s="189"/>
      <c r="CK136" s="189"/>
      <c r="CL136" s="189"/>
      <c r="CM136" s="189"/>
      <c r="CN136" s="189"/>
      <c r="CO136" s="189"/>
      <c r="CP136" s="189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</row>
    <row r="137" spans="1:174" x14ac:dyDescent="0.2">
      <c r="A137" s="20"/>
      <c r="B137" s="20"/>
      <c r="Q137" s="20"/>
      <c r="BQ137" s="189"/>
      <c r="BS137" s="189"/>
      <c r="BT137" s="189"/>
      <c r="BU137" s="244" t="s">
        <v>334</v>
      </c>
      <c r="BW137" s="182">
        <v>97.87</v>
      </c>
      <c r="BX137" s="182">
        <v>166.85</v>
      </c>
      <c r="BY137" s="182">
        <v>114.08</v>
      </c>
      <c r="BZ137" s="182">
        <v>139.53</v>
      </c>
      <c r="CA137" s="182">
        <v>122314.5</v>
      </c>
      <c r="CB137" s="182">
        <v>1975.28</v>
      </c>
      <c r="CC137" s="182">
        <v>91.08</v>
      </c>
      <c r="CD137" s="182">
        <v>96.1</v>
      </c>
      <c r="CE137" s="182">
        <v>15.53</v>
      </c>
      <c r="CF137" s="182">
        <v>16.579999999999998</v>
      </c>
      <c r="CG137" s="182">
        <v>18.72</v>
      </c>
      <c r="CH137" s="255">
        <v>102.08</v>
      </c>
      <c r="CI137" s="182">
        <v>156.88</v>
      </c>
      <c r="CJ137" s="189"/>
      <c r="CK137" s="189"/>
      <c r="CL137" s="189"/>
      <c r="CM137" s="189"/>
      <c r="CN137" s="189"/>
      <c r="CO137" s="189"/>
      <c r="CP137" s="189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</row>
    <row r="138" spans="1:174" x14ac:dyDescent="0.2">
      <c r="A138" s="20"/>
      <c r="B138" s="20"/>
      <c r="Q138" s="20"/>
      <c r="BQ138" s="189"/>
      <c r="BS138" s="189"/>
      <c r="BT138" s="189"/>
      <c r="BU138" s="244" t="s">
        <v>335</v>
      </c>
      <c r="BW138" s="182">
        <v>97.45</v>
      </c>
      <c r="BX138" s="182">
        <v>167.22</v>
      </c>
      <c r="BY138" s="182">
        <v>113.99</v>
      </c>
      <c r="BZ138" s="182">
        <v>139.63999999999999</v>
      </c>
      <c r="CA138" s="182">
        <v>123095.6</v>
      </c>
      <c r="CB138" s="182">
        <v>1990.68</v>
      </c>
      <c r="CC138" s="182">
        <v>90.73</v>
      </c>
      <c r="CD138" s="182">
        <v>96.02</v>
      </c>
      <c r="CE138" s="182">
        <v>15.55</v>
      </c>
      <c r="CF138" s="182">
        <v>16.57</v>
      </c>
      <c r="CG138" s="182">
        <v>18.739999999999998</v>
      </c>
      <c r="CH138" s="255">
        <v>102.09</v>
      </c>
      <c r="CI138" s="182">
        <v>156.83000000000001</v>
      </c>
      <c r="CJ138" s="189"/>
      <c r="CK138" s="189"/>
      <c r="CL138" s="189"/>
      <c r="CM138" s="189"/>
      <c r="CN138" s="189"/>
      <c r="CO138" s="189"/>
      <c r="CP138" s="189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</row>
    <row r="139" spans="1:174" x14ac:dyDescent="0.2">
      <c r="A139" s="20"/>
      <c r="B139" s="20"/>
      <c r="Q139" s="20"/>
      <c r="BQ139" s="189"/>
      <c r="BS139" s="189"/>
      <c r="BT139" s="189"/>
      <c r="BW139" s="182">
        <v>96.92</v>
      </c>
      <c r="BX139" s="182">
        <v>167.48</v>
      </c>
      <c r="BY139" s="182">
        <v>114.49</v>
      </c>
      <c r="BZ139" s="182">
        <v>139.93</v>
      </c>
      <c r="CA139" s="182">
        <v>122926.28</v>
      </c>
      <c r="CB139" s="182">
        <v>2013.74</v>
      </c>
      <c r="CC139" s="182">
        <v>90.5</v>
      </c>
      <c r="CD139" s="182">
        <v>95.36</v>
      </c>
      <c r="CE139" s="182">
        <v>16.63</v>
      </c>
      <c r="CF139" s="182">
        <v>16.61</v>
      </c>
      <c r="CG139" s="182">
        <v>18.79</v>
      </c>
      <c r="CH139" s="255">
        <v>101.55</v>
      </c>
      <c r="CI139" s="182">
        <v>156.08000000000001</v>
      </c>
      <c r="CJ139" s="189"/>
      <c r="CK139" s="189"/>
      <c r="CL139" s="189"/>
      <c r="CM139" s="189"/>
      <c r="CN139" s="189"/>
      <c r="CO139" s="189"/>
      <c r="CP139" s="189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</row>
    <row r="140" spans="1:174" x14ac:dyDescent="0.2">
      <c r="A140" s="20"/>
      <c r="B140" s="20"/>
      <c r="Q140" s="20"/>
      <c r="BQ140" s="189"/>
      <c r="BS140" s="189"/>
      <c r="BT140" s="189"/>
      <c r="BW140" s="182">
        <v>107.06</v>
      </c>
      <c r="BX140" s="182">
        <v>162.59</v>
      </c>
      <c r="BY140" s="182">
        <v>113.71</v>
      </c>
      <c r="BZ140" s="182">
        <v>140.26</v>
      </c>
      <c r="CA140" s="182">
        <v>140296.85</v>
      </c>
      <c r="CB140" s="182">
        <v>2121.63</v>
      </c>
      <c r="CC140" s="182">
        <v>98.04</v>
      </c>
      <c r="CD140" s="182">
        <v>102.91</v>
      </c>
      <c r="CE140" s="182">
        <v>16.350000000000001</v>
      </c>
      <c r="CF140" s="182">
        <v>17.899999999999999</v>
      </c>
      <c r="CG140" s="182">
        <v>18.829999999999998</v>
      </c>
      <c r="CH140" s="255">
        <v>105.61</v>
      </c>
      <c r="CI140" s="182">
        <v>159.37</v>
      </c>
      <c r="CJ140" s="189"/>
      <c r="CK140" s="189"/>
      <c r="CL140" s="189"/>
      <c r="CM140" s="189"/>
      <c r="CN140" s="189"/>
      <c r="CO140" s="189"/>
      <c r="CP140" s="189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</row>
    <row r="141" spans="1:174" x14ac:dyDescent="0.2">
      <c r="A141" s="20"/>
      <c r="B141" s="20"/>
      <c r="Q141" s="20"/>
      <c r="BQ141" s="189"/>
      <c r="BS141" s="189"/>
      <c r="BT141" s="189"/>
      <c r="BU141" s="189"/>
      <c r="CJ141" s="189"/>
      <c r="CK141" s="189"/>
      <c r="CL141" s="189"/>
      <c r="CM141" s="189"/>
      <c r="CN141" s="189"/>
      <c r="CO141" s="189"/>
      <c r="CP141" s="189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</row>
    <row r="145" spans="1:174" x14ac:dyDescent="0.2">
      <c r="A145" s="20"/>
      <c r="B145" s="20"/>
      <c r="Q145" s="20"/>
      <c r="BQ145" s="189"/>
      <c r="BS145" s="189"/>
      <c r="BT145" s="189"/>
      <c r="BU145" s="244" t="s">
        <v>318</v>
      </c>
      <c r="BV145" s="182">
        <f t="shared" ref="BV145:CG160" si="5">BV97-BW63</f>
        <v>0</v>
      </c>
      <c r="BW145" s="182">
        <f t="shared" si="5"/>
        <v>0</v>
      </c>
      <c r="BX145" s="182">
        <f t="shared" si="5"/>
        <v>0</v>
      </c>
      <c r="BY145" s="182">
        <f t="shared" si="5"/>
        <v>0</v>
      </c>
      <c r="BZ145" s="182">
        <f t="shared" si="5"/>
        <v>0</v>
      </c>
      <c r="CA145" s="182">
        <f t="shared" si="5"/>
        <v>0</v>
      </c>
      <c r="CB145" s="182">
        <f t="shared" si="5"/>
        <v>0</v>
      </c>
      <c r="CC145" s="182">
        <f t="shared" si="5"/>
        <v>0</v>
      </c>
      <c r="CD145" s="182">
        <f t="shared" si="5"/>
        <v>0</v>
      </c>
      <c r="CE145" s="182">
        <f t="shared" si="5"/>
        <v>0</v>
      </c>
      <c r="CF145" s="182">
        <f t="shared" si="5"/>
        <v>0</v>
      </c>
      <c r="CG145" s="182">
        <f t="shared" si="5"/>
        <v>0</v>
      </c>
      <c r="CJ145" s="189"/>
      <c r="CK145" s="189"/>
      <c r="CL145" s="189"/>
      <c r="CM145" s="189"/>
      <c r="CN145" s="189"/>
      <c r="CO145" s="189"/>
      <c r="CP145" s="189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</row>
    <row r="146" spans="1:174" x14ac:dyDescent="0.2">
      <c r="A146" s="20"/>
      <c r="B146" s="20"/>
      <c r="Q146" s="20"/>
      <c r="BQ146" s="189"/>
      <c r="BS146" s="189"/>
      <c r="BT146" s="189"/>
      <c r="BU146" s="244" t="s">
        <v>319</v>
      </c>
      <c r="BV146" s="182">
        <f t="shared" si="5"/>
        <v>0</v>
      </c>
      <c r="BW146" s="182">
        <f t="shared" si="5"/>
        <v>0</v>
      </c>
      <c r="BX146" s="182">
        <f t="shared" si="5"/>
        <v>0</v>
      </c>
      <c r="BY146" s="182">
        <f t="shared" si="5"/>
        <v>0</v>
      </c>
      <c r="BZ146" s="182">
        <f t="shared" si="5"/>
        <v>0</v>
      </c>
      <c r="CA146" s="182">
        <f t="shared" si="5"/>
        <v>0</v>
      </c>
      <c r="CB146" s="182">
        <f t="shared" si="5"/>
        <v>0</v>
      </c>
      <c r="CC146" s="182">
        <f t="shared" si="5"/>
        <v>0</v>
      </c>
      <c r="CD146" s="182">
        <f t="shared" si="5"/>
        <v>0</v>
      </c>
      <c r="CE146" s="182">
        <f t="shared" si="5"/>
        <v>0</v>
      </c>
      <c r="CF146" s="182">
        <f t="shared" si="5"/>
        <v>0</v>
      </c>
      <c r="CG146" s="182">
        <f t="shared" si="5"/>
        <v>0</v>
      </c>
      <c r="CH146" s="256"/>
      <c r="CI146" s="189"/>
      <c r="CJ146" s="189"/>
      <c r="CK146" s="189"/>
      <c r="CL146" s="189"/>
      <c r="CM146" s="189"/>
      <c r="CN146" s="189"/>
      <c r="CO146" s="189"/>
      <c r="CP146" s="189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</row>
    <row r="147" spans="1:174" x14ac:dyDescent="0.2">
      <c r="A147" s="20"/>
      <c r="B147" s="20"/>
      <c r="Q147" s="20"/>
      <c r="BQ147" s="189"/>
      <c r="BS147" s="189"/>
      <c r="BT147" s="189"/>
      <c r="BU147" s="244" t="s">
        <v>320</v>
      </c>
      <c r="BV147" s="182">
        <f t="shared" si="5"/>
        <v>0</v>
      </c>
      <c r="BW147" s="182">
        <f t="shared" si="5"/>
        <v>0</v>
      </c>
      <c r="BX147" s="182">
        <f t="shared" si="5"/>
        <v>0</v>
      </c>
      <c r="BY147" s="182">
        <f t="shared" si="5"/>
        <v>0</v>
      </c>
      <c r="BZ147" s="182">
        <f t="shared" si="5"/>
        <v>0</v>
      </c>
      <c r="CA147" s="182">
        <f t="shared" si="5"/>
        <v>0</v>
      </c>
      <c r="CB147" s="182">
        <f t="shared" si="5"/>
        <v>0</v>
      </c>
      <c r="CC147" s="182">
        <f t="shared" si="5"/>
        <v>0</v>
      </c>
      <c r="CD147" s="182">
        <f t="shared" si="5"/>
        <v>0</v>
      </c>
      <c r="CE147" s="182">
        <f t="shared" si="5"/>
        <v>0</v>
      </c>
      <c r="CF147" s="182">
        <f t="shared" si="5"/>
        <v>0</v>
      </c>
      <c r="CG147" s="182">
        <f t="shared" si="5"/>
        <v>0</v>
      </c>
      <c r="CH147" s="256"/>
      <c r="CI147" s="189"/>
      <c r="CJ147" s="189"/>
      <c r="CK147" s="189"/>
      <c r="CL147" s="189"/>
      <c r="CM147" s="189"/>
      <c r="CN147" s="189"/>
      <c r="CO147" s="189"/>
      <c r="CP147" s="189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</row>
    <row r="148" spans="1:174" x14ac:dyDescent="0.2">
      <c r="A148" s="20"/>
      <c r="B148" s="20"/>
      <c r="Q148" s="20"/>
      <c r="BQ148" s="189"/>
      <c r="BS148" s="189"/>
      <c r="BT148" s="189"/>
      <c r="BU148" s="244" t="s">
        <v>321</v>
      </c>
      <c r="BV148" s="182">
        <f t="shared" si="5"/>
        <v>0</v>
      </c>
      <c r="BW148" s="182">
        <f t="shared" si="5"/>
        <v>0</v>
      </c>
      <c r="BX148" s="182">
        <f t="shared" si="5"/>
        <v>0</v>
      </c>
      <c r="BY148" s="182">
        <f t="shared" si="5"/>
        <v>0</v>
      </c>
      <c r="BZ148" s="182">
        <f t="shared" si="5"/>
        <v>0</v>
      </c>
      <c r="CA148" s="182">
        <f t="shared" si="5"/>
        <v>0</v>
      </c>
      <c r="CB148" s="182">
        <f t="shared" si="5"/>
        <v>0</v>
      </c>
      <c r="CC148" s="182">
        <f t="shared" si="5"/>
        <v>0</v>
      </c>
      <c r="CD148" s="182">
        <f t="shared" si="5"/>
        <v>0</v>
      </c>
      <c r="CE148" s="182">
        <f t="shared" si="5"/>
        <v>0</v>
      </c>
      <c r="CF148" s="182">
        <f t="shared" si="5"/>
        <v>0</v>
      </c>
      <c r="CG148" s="182">
        <f t="shared" si="5"/>
        <v>0</v>
      </c>
      <c r="CH148" s="256"/>
      <c r="CI148" s="189"/>
      <c r="CJ148" s="189"/>
      <c r="CK148" s="189"/>
      <c r="CL148" s="189"/>
      <c r="CM148" s="189"/>
      <c r="CN148" s="189"/>
      <c r="CO148" s="189"/>
      <c r="CP148" s="189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</row>
    <row r="149" spans="1:174" x14ac:dyDescent="0.2">
      <c r="A149" s="20"/>
      <c r="B149" s="20"/>
      <c r="Q149" s="20"/>
      <c r="BQ149" s="189"/>
      <c r="BS149" s="189"/>
      <c r="BT149" s="189"/>
      <c r="BU149" s="244" t="s">
        <v>322</v>
      </c>
      <c r="BV149" s="182">
        <f t="shared" si="5"/>
        <v>0</v>
      </c>
      <c r="BW149" s="182">
        <f t="shared" si="5"/>
        <v>0</v>
      </c>
      <c r="BX149" s="182">
        <f t="shared" si="5"/>
        <v>0</v>
      </c>
      <c r="BY149" s="182">
        <f t="shared" si="5"/>
        <v>0</v>
      </c>
      <c r="BZ149" s="182">
        <f t="shared" si="5"/>
        <v>0</v>
      </c>
      <c r="CA149" s="182">
        <f t="shared" si="5"/>
        <v>0</v>
      </c>
      <c r="CB149" s="182">
        <f t="shared" si="5"/>
        <v>0</v>
      </c>
      <c r="CC149" s="182">
        <f t="shared" si="5"/>
        <v>0</v>
      </c>
      <c r="CD149" s="182">
        <f t="shared" si="5"/>
        <v>0</v>
      </c>
      <c r="CE149" s="182">
        <f t="shared" si="5"/>
        <v>0</v>
      </c>
      <c r="CF149" s="182">
        <f t="shared" si="5"/>
        <v>0</v>
      </c>
      <c r="CG149" s="182">
        <f t="shared" si="5"/>
        <v>0</v>
      </c>
      <c r="CH149" s="256"/>
      <c r="CI149" s="189"/>
      <c r="CJ149" s="189"/>
      <c r="CK149" s="189"/>
      <c r="CL149" s="189"/>
      <c r="CM149" s="189"/>
      <c r="CN149" s="189"/>
      <c r="CO149" s="189"/>
      <c r="CP149" s="189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</row>
    <row r="150" spans="1:174" x14ac:dyDescent="0.2">
      <c r="A150" s="20"/>
      <c r="B150" s="20"/>
      <c r="Q150" s="20"/>
      <c r="BQ150" s="189"/>
      <c r="BS150" s="189"/>
      <c r="BT150" s="189"/>
      <c r="BU150" s="244" t="s">
        <v>323</v>
      </c>
      <c r="BV150" s="182">
        <f t="shared" si="5"/>
        <v>0</v>
      </c>
      <c r="BW150" s="182">
        <f t="shared" si="5"/>
        <v>0</v>
      </c>
      <c r="BX150" s="182">
        <f t="shared" si="5"/>
        <v>0</v>
      </c>
      <c r="BY150" s="182">
        <f t="shared" si="5"/>
        <v>0</v>
      </c>
      <c r="BZ150" s="182">
        <f t="shared" si="5"/>
        <v>0</v>
      </c>
      <c r="CA150" s="182">
        <f t="shared" si="5"/>
        <v>0</v>
      </c>
      <c r="CB150" s="182">
        <f t="shared" si="5"/>
        <v>0</v>
      </c>
      <c r="CC150" s="182">
        <f t="shared" si="5"/>
        <v>0</v>
      </c>
      <c r="CD150" s="182">
        <f t="shared" si="5"/>
        <v>0</v>
      </c>
      <c r="CE150" s="182">
        <f t="shared" si="5"/>
        <v>0</v>
      </c>
      <c r="CF150" s="182">
        <f t="shared" si="5"/>
        <v>0</v>
      </c>
      <c r="CG150" s="182">
        <f t="shared" si="5"/>
        <v>0</v>
      </c>
      <c r="CH150" s="256"/>
      <c r="CI150" s="189"/>
      <c r="CJ150" s="189"/>
      <c r="CK150" s="189"/>
      <c r="CL150" s="189"/>
      <c r="CM150" s="189"/>
      <c r="CN150" s="189"/>
      <c r="CO150" s="189"/>
      <c r="CP150" s="189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</row>
    <row r="151" spans="1:174" x14ac:dyDescent="0.2">
      <c r="A151" s="20"/>
      <c r="B151" s="20"/>
      <c r="Q151" s="20"/>
      <c r="BQ151" s="189"/>
      <c r="BS151" s="189"/>
      <c r="BT151" s="189"/>
      <c r="BU151" s="244" t="s">
        <v>324</v>
      </c>
      <c r="BV151" s="182">
        <f t="shared" si="5"/>
        <v>0</v>
      </c>
      <c r="BW151" s="182">
        <f t="shared" si="5"/>
        <v>0</v>
      </c>
      <c r="BX151" s="182">
        <f t="shared" si="5"/>
        <v>0</v>
      </c>
      <c r="BY151" s="182">
        <f t="shared" si="5"/>
        <v>0</v>
      </c>
      <c r="BZ151" s="182">
        <f t="shared" si="5"/>
        <v>0</v>
      </c>
      <c r="CA151" s="182">
        <f t="shared" si="5"/>
        <v>0</v>
      </c>
      <c r="CB151" s="182">
        <f t="shared" si="5"/>
        <v>0</v>
      </c>
      <c r="CC151" s="182">
        <f t="shared" si="5"/>
        <v>0</v>
      </c>
      <c r="CD151" s="182">
        <f t="shared" si="5"/>
        <v>0</v>
      </c>
      <c r="CE151" s="182">
        <f t="shared" si="5"/>
        <v>0</v>
      </c>
      <c r="CF151" s="182">
        <f t="shared" si="5"/>
        <v>0</v>
      </c>
      <c r="CG151" s="182">
        <f t="shared" si="5"/>
        <v>0</v>
      </c>
      <c r="CH151" s="256"/>
      <c r="CI151" s="189"/>
      <c r="CJ151" s="189"/>
      <c r="CK151" s="189"/>
      <c r="CL151" s="189"/>
      <c r="CM151" s="189"/>
      <c r="CN151" s="189"/>
      <c r="CO151" s="189"/>
      <c r="CP151" s="189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</row>
    <row r="152" spans="1:174" x14ac:dyDescent="0.2">
      <c r="A152" s="20"/>
      <c r="B152" s="20"/>
      <c r="Q152" s="20"/>
      <c r="BQ152" s="189"/>
      <c r="BS152" s="189"/>
      <c r="BT152" s="189"/>
      <c r="BU152" s="244" t="s">
        <v>325</v>
      </c>
      <c r="BV152" s="182">
        <f t="shared" si="5"/>
        <v>0</v>
      </c>
      <c r="BW152" s="182">
        <f t="shared" si="5"/>
        <v>0</v>
      </c>
      <c r="BX152" s="182">
        <f t="shared" si="5"/>
        <v>0</v>
      </c>
      <c r="BY152" s="182">
        <f t="shared" si="5"/>
        <v>0</v>
      </c>
      <c r="BZ152" s="182">
        <f t="shared" si="5"/>
        <v>0</v>
      </c>
      <c r="CA152" s="182">
        <f t="shared" si="5"/>
        <v>0</v>
      </c>
      <c r="CB152" s="182">
        <f t="shared" si="5"/>
        <v>0</v>
      </c>
      <c r="CC152" s="182">
        <f t="shared" si="5"/>
        <v>0</v>
      </c>
      <c r="CD152" s="182">
        <f t="shared" si="5"/>
        <v>0</v>
      </c>
      <c r="CE152" s="182">
        <f t="shared" si="5"/>
        <v>0</v>
      </c>
      <c r="CF152" s="182">
        <f t="shared" si="5"/>
        <v>0</v>
      </c>
      <c r="CG152" s="182">
        <f t="shared" si="5"/>
        <v>0</v>
      </c>
      <c r="CH152" s="256"/>
      <c r="CI152" s="189"/>
      <c r="CJ152" s="189"/>
      <c r="CK152" s="189"/>
      <c r="CL152" s="189"/>
      <c r="CM152" s="189"/>
      <c r="CN152" s="189"/>
      <c r="CO152" s="189"/>
      <c r="CP152" s="189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</row>
    <row r="153" spans="1:174" x14ac:dyDescent="0.2">
      <c r="A153" s="20"/>
      <c r="B153" s="20"/>
      <c r="Q153" s="20"/>
      <c r="BQ153" s="189"/>
      <c r="BS153" s="189"/>
      <c r="BT153" s="189"/>
      <c r="BU153" s="244" t="s">
        <v>326</v>
      </c>
      <c r="BV153" s="182">
        <f t="shared" si="5"/>
        <v>0</v>
      </c>
      <c r="BW153" s="182">
        <f t="shared" si="5"/>
        <v>0</v>
      </c>
      <c r="BX153" s="182">
        <f t="shared" si="5"/>
        <v>0</v>
      </c>
      <c r="BY153" s="182">
        <f t="shared" si="5"/>
        <v>0</v>
      </c>
      <c r="BZ153" s="182">
        <f t="shared" si="5"/>
        <v>0</v>
      </c>
      <c r="CA153" s="182">
        <f t="shared" si="5"/>
        <v>0</v>
      </c>
      <c r="CB153" s="182">
        <f t="shared" si="5"/>
        <v>0</v>
      </c>
      <c r="CC153" s="182">
        <f t="shared" si="5"/>
        <v>0</v>
      </c>
      <c r="CD153" s="182">
        <f t="shared" si="5"/>
        <v>0</v>
      </c>
      <c r="CE153" s="182">
        <f t="shared" si="5"/>
        <v>0</v>
      </c>
      <c r="CF153" s="182">
        <f t="shared" si="5"/>
        <v>0</v>
      </c>
      <c r="CG153" s="182">
        <f t="shared" si="5"/>
        <v>0</v>
      </c>
      <c r="CH153" s="256"/>
      <c r="CI153" s="189"/>
      <c r="CJ153" s="189"/>
      <c r="CK153" s="189"/>
      <c r="CL153" s="189"/>
      <c r="CM153" s="189"/>
      <c r="CN153" s="189"/>
      <c r="CO153" s="189"/>
      <c r="CP153" s="189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</row>
    <row r="154" spans="1:174" x14ac:dyDescent="0.2">
      <c r="A154" s="20"/>
      <c r="B154" s="20"/>
      <c r="Q154" s="20"/>
      <c r="BQ154" s="189"/>
      <c r="BS154" s="189"/>
      <c r="BT154" s="189"/>
      <c r="BU154" s="244" t="s">
        <v>327</v>
      </c>
      <c r="BV154" s="182">
        <f t="shared" si="5"/>
        <v>0</v>
      </c>
      <c r="BW154" s="182">
        <f t="shared" si="5"/>
        <v>0</v>
      </c>
      <c r="BX154" s="182">
        <f t="shared" si="5"/>
        <v>0</v>
      </c>
      <c r="BY154" s="182">
        <f t="shared" si="5"/>
        <v>0</v>
      </c>
      <c r="BZ154" s="182">
        <f t="shared" si="5"/>
        <v>0</v>
      </c>
      <c r="CA154" s="182">
        <f t="shared" si="5"/>
        <v>0</v>
      </c>
      <c r="CB154" s="182">
        <f t="shared" si="5"/>
        <v>0</v>
      </c>
      <c r="CC154" s="182">
        <f t="shared" si="5"/>
        <v>0</v>
      </c>
      <c r="CD154" s="182">
        <f t="shared" si="5"/>
        <v>0</v>
      </c>
      <c r="CE154" s="182">
        <f t="shared" si="5"/>
        <v>0</v>
      </c>
      <c r="CF154" s="182">
        <f t="shared" si="5"/>
        <v>0</v>
      </c>
      <c r="CG154" s="182">
        <f t="shared" si="5"/>
        <v>0</v>
      </c>
      <c r="CH154" s="256"/>
      <c r="CI154" s="189"/>
      <c r="CJ154" s="189"/>
      <c r="CK154" s="189"/>
      <c r="CL154" s="189"/>
      <c r="CM154" s="189"/>
      <c r="CN154" s="189"/>
      <c r="CO154" s="189"/>
      <c r="CP154" s="189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</row>
    <row r="155" spans="1:174" x14ac:dyDescent="0.2">
      <c r="A155" s="20"/>
      <c r="B155" s="20"/>
      <c r="Q155" s="20"/>
      <c r="BQ155" s="189"/>
      <c r="BS155" s="189"/>
      <c r="BT155" s="189"/>
      <c r="BU155" s="244" t="s">
        <v>328</v>
      </c>
      <c r="BV155" s="182">
        <f t="shared" si="5"/>
        <v>0</v>
      </c>
      <c r="BW155" s="182">
        <f t="shared" si="5"/>
        <v>0</v>
      </c>
      <c r="BX155" s="182">
        <f t="shared" si="5"/>
        <v>0</v>
      </c>
      <c r="BY155" s="182">
        <f t="shared" si="5"/>
        <v>0</v>
      </c>
      <c r="BZ155" s="182">
        <f t="shared" si="5"/>
        <v>0</v>
      </c>
      <c r="CA155" s="182">
        <f t="shared" si="5"/>
        <v>0</v>
      </c>
      <c r="CB155" s="182">
        <f t="shared" si="5"/>
        <v>0</v>
      </c>
      <c r="CC155" s="182">
        <f t="shared" si="5"/>
        <v>0</v>
      </c>
      <c r="CD155" s="182">
        <f t="shared" si="5"/>
        <v>0</v>
      </c>
      <c r="CE155" s="182">
        <f t="shared" si="5"/>
        <v>0</v>
      </c>
      <c r="CF155" s="182">
        <f t="shared" si="5"/>
        <v>0</v>
      </c>
      <c r="CG155" s="182">
        <f t="shared" si="5"/>
        <v>0</v>
      </c>
      <c r="CH155" s="256"/>
      <c r="CI155" s="189"/>
      <c r="CJ155" s="189"/>
      <c r="CK155" s="189"/>
      <c r="CL155" s="189"/>
      <c r="CM155" s="189"/>
      <c r="CN155" s="189"/>
      <c r="CO155" s="189"/>
      <c r="CP155" s="189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</row>
    <row r="156" spans="1:174" x14ac:dyDescent="0.2">
      <c r="A156" s="20"/>
      <c r="B156" s="20"/>
      <c r="Q156" s="20"/>
      <c r="BQ156" s="189"/>
      <c r="BS156" s="189"/>
      <c r="BT156" s="189"/>
      <c r="BU156" s="244" t="s">
        <v>329</v>
      </c>
      <c r="BV156" s="182">
        <f t="shared" si="5"/>
        <v>0</v>
      </c>
      <c r="BW156" s="182">
        <f t="shared" si="5"/>
        <v>0</v>
      </c>
      <c r="BX156" s="182">
        <f t="shared" si="5"/>
        <v>0</v>
      </c>
      <c r="BY156" s="182">
        <f t="shared" si="5"/>
        <v>0</v>
      </c>
      <c r="BZ156" s="182">
        <f t="shared" si="5"/>
        <v>0</v>
      </c>
      <c r="CA156" s="182">
        <f t="shared" si="5"/>
        <v>0</v>
      </c>
      <c r="CB156" s="182">
        <f t="shared" si="5"/>
        <v>0</v>
      </c>
      <c r="CC156" s="182">
        <f t="shared" si="5"/>
        <v>0</v>
      </c>
      <c r="CD156" s="182">
        <f t="shared" si="5"/>
        <v>0</v>
      </c>
      <c r="CE156" s="182">
        <f t="shared" si="5"/>
        <v>0</v>
      </c>
      <c r="CF156" s="182">
        <f t="shared" si="5"/>
        <v>0</v>
      </c>
      <c r="CG156" s="182">
        <f t="shared" si="5"/>
        <v>0</v>
      </c>
      <c r="CH156" s="256"/>
      <c r="CI156" s="189"/>
      <c r="CJ156" s="189"/>
      <c r="CK156" s="189"/>
      <c r="CL156" s="189"/>
      <c r="CM156" s="189"/>
      <c r="CN156" s="189"/>
      <c r="CO156" s="189"/>
      <c r="CP156" s="189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</row>
    <row r="157" spans="1:174" x14ac:dyDescent="0.2">
      <c r="A157" s="20"/>
      <c r="B157" s="20"/>
      <c r="Q157" s="20"/>
      <c r="BQ157" s="189"/>
      <c r="BS157" s="189"/>
      <c r="BT157" s="189"/>
      <c r="BU157" s="244" t="s">
        <v>330</v>
      </c>
      <c r="BV157" s="182">
        <f t="shared" si="5"/>
        <v>0</v>
      </c>
      <c r="BW157" s="182">
        <f t="shared" si="5"/>
        <v>0</v>
      </c>
      <c r="BX157" s="182">
        <f t="shared" si="5"/>
        <v>0</v>
      </c>
      <c r="BY157" s="182">
        <f t="shared" si="5"/>
        <v>0</v>
      </c>
      <c r="BZ157" s="182">
        <f t="shared" si="5"/>
        <v>0</v>
      </c>
      <c r="CA157" s="182">
        <f t="shared" si="5"/>
        <v>0</v>
      </c>
      <c r="CB157" s="182">
        <f t="shared" si="5"/>
        <v>0</v>
      </c>
      <c r="CC157" s="182">
        <f t="shared" si="5"/>
        <v>0</v>
      </c>
      <c r="CD157" s="182">
        <f t="shared" si="5"/>
        <v>0</v>
      </c>
      <c r="CE157" s="182">
        <f t="shared" si="5"/>
        <v>0</v>
      </c>
      <c r="CF157" s="182">
        <f t="shared" si="5"/>
        <v>0</v>
      </c>
      <c r="CG157" s="182">
        <f t="shared" si="5"/>
        <v>0</v>
      </c>
      <c r="CH157" s="256"/>
      <c r="CI157" s="189"/>
      <c r="CJ157" s="189"/>
      <c r="CK157" s="189"/>
      <c r="CL157" s="189"/>
      <c r="CM157" s="189"/>
      <c r="CN157" s="189"/>
      <c r="CO157" s="189"/>
      <c r="CP157" s="189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</row>
    <row r="158" spans="1:174" x14ac:dyDescent="0.2">
      <c r="A158" s="20"/>
      <c r="B158" s="20"/>
      <c r="Q158" s="20"/>
      <c r="BQ158" s="189"/>
      <c r="BS158" s="189"/>
      <c r="BT158" s="189"/>
      <c r="BU158" s="244" t="s">
        <v>331</v>
      </c>
      <c r="BV158" s="182">
        <f t="shared" si="5"/>
        <v>0</v>
      </c>
      <c r="BW158" s="182">
        <f t="shared" si="5"/>
        <v>0</v>
      </c>
      <c r="BX158" s="182">
        <f t="shared" si="5"/>
        <v>0</v>
      </c>
      <c r="BY158" s="182">
        <f t="shared" si="5"/>
        <v>0</v>
      </c>
      <c r="BZ158" s="182">
        <f t="shared" si="5"/>
        <v>0</v>
      </c>
      <c r="CA158" s="182">
        <f t="shared" si="5"/>
        <v>0</v>
      </c>
      <c r="CB158" s="182">
        <f t="shared" si="5"/>
        <v>0</v>
      </c>
      <c r="CC158" s="182">
        <f t="shared" si="5"/>
        <v>0</v>
      </c>
      <c r="CD158" s="182">
        <f t="shared" si="5"/>
        <v>0</v>
      </c>
      <c r="CE158" s="182">
        <f t="shared" si="5"/>
        <v>0</v>
      </c>
      <c r="CF158" s="182">
        <f t="shared" si="5"/>
        <v>0</v>
      </c>
      <c r="CG158" s="182">
        <f t="shared" si="5"/>
        <v>0</v>
      </c>
      <c r="CH158" s="256"/>
      <c r="CI158" s="189"/>
      <c r="CJ158" s="189"/>
      <c r="CK158" s="189"/>
      <c r="CL158" s="189"/>
      <c r="CM158" s="189"/>
      <c r="CN158" s="189"/>
      <c r="CO158" s="189"/>
      <c r="CP158" s="189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</row>
    <row r="159" spans="1:174" x14ac:dyDescent="0.2">
      <c r="A159" s="20"/>
      <c r="B159" s="20"/>
      <c r="Q159" s="20"/>
      <c r="BQ159" s="189"/>
      <c r="BS159" s="189"/>
      <c r="BT159" s="189"/>
      <c r="BU159" s="244" t="s">
        <v>332</v>
      </c>
      <c r="BV159" s="182">
        <f t="shared" si="5"/>
        <v>0</v>
      </c>
      <c r="BW159" s="182">
        <f t="shared" si="5"/>
        <v>0</v>
      </c>
      <c r="BX159" s="182">
        <f t="shared" si="5"/>
        <v>0</v>
      </c>
      <c r="BY159" s="182">
        <f t="shared" si="5"/>
        <v>0</v>
      </c>
      <c r="BZ159" s="182">
        <f t="shared" si="5"/>
        <v>0</v>
      </c>
      <c r="CA159" s="182">
        <f t="shared" si="5"/>
        <v>0</v>
      </c>
      <c r="CB159" s="182">
        <f t="shared" si="5"/>
        <v>0</v>
      </c>
      <c r="CC159" s="182">
        <f t="shared" si="5"/>
        <v>0</v>
      </c>
      <c r="CD159" s="182">
        <f t="shared" si="5"/>
        <v>0</v>
      </c>
      <c r="CE159" s="182">
        <f t="shared" si="5"/>
        <v>0</v>
      </c>
      <c r="CF159" s="182">
        <f t="shared" si="5"/>
        <v>0</v>
      </c>
      <c r="CG159" s="182">
        <f t="shared" si="5"/>
        <v>0</v>
      </c>
      <c r="CH159" s="256"/>
      <c r="CI159" s="189"/>
      <c r="CJ159" s="189"/>
      <c r="CK159" s="189"/>
      <c r="CL159" s="189"/>
      <c r="CM159" s="189"/>
      <c r="CN159" s="189"/>
      <c r="CO159" s="189"/>
      <c r="CP159" s="189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</row>
    <row r="160" spans="1:174" x14ac:dyDescent="0.2">
      <c r="A160" s="20"/>
      <c r="B160" s="20"/>
      <c r="Q160" s="20"/>
      <c r="BQ160" s="189"/>
      <c r="BS160" s="189"/>
      <c r="BT160" s="189"/>
      <c r="BU160" s="244" t="s">
        <v>333</v>
      </c>
      <c r="BV160" s="182">
        <f t="shared" si="5"/>
        <v>0</v>
      </c>
      <c r="BW160" s="182">
        <f t="shared" si="5"/>
        <v>0</v>
      </c>
      <c r="BX160" s="182">
        <f t="shared" si="5"/>
        <v>0</v>
      </c>
      <c r="BY160" s="182">
        <f t="shared" si="5"/>
        <v>0</v>
      </c>
      <c r="BZ160" s="182">
        <f t="shared" si="5"/>
        <v>0</v>
      </c>
      <c r="CA160" s="182">
        <f t="shared" si="5"/>
        <v>0</v>
      </c>
      <c r="CB160" s="182">
        <f t="shared" si="5"/>
        <v>0</v>
      </c>
      <c r="CC160" s="182">
        <f t="shared" si="5"/>
        <v>0</v>
      </c>
      <c r="CD160" s="182">
        <f t="shared" si="5"/>
        <v>0</v>
      </c>
      <c r="CE160" s="182">
        <f t="shared" si="5"/>
        <v>0</v>
      </c>
      <c r="CF160" s="182">
        <f t="shared" si="5"/>
        <v>0</v>
      </c>
      <c r="CG160" s="182">
        <f t="shared" si="5"/>
        <v>0</v>
      </c>
      <c r="CH160" s="256"/>
      <c r="CI160" s="189"/>
      <c r="CJ160" s="189"/>
      <c r="CK160" s="189"/>
      <c r="CL160" s="189"/>
      <c r="CM160" s="189"/>
      <c r="CN160" s="189"/>
      <c r="CO160" s="189"/>
      <c r="CP160" s="189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</row>
    <row r="161" spans="1:174" x14ac:dyDescent="0.2">
      <c r="A161" s="20"/>
      <c r="B161" s="20"/>
      <c r="Q161" s="20"/>
      <c r="BQ161" s="189"/>
      <c r="BS161" s="189"/>
      <c r="BT161" s="189"/>
      <c r="BU161" s="244" t="s">
        <v>334</v>
      </c>
      <c r="BV161" s="182">
        <f t="shared" ref="BV161:CG164" si="6">BV113-BW79</f>
        <v>0</v>
      </c>
      <c r="BW161" s="182">
        <f t="shared" si="6"/>
        <v>0</v>
      </c>
      <c r="BX161" s="182">
        <f t="shared" si="6"/>
        <v>0</v>
      </c>
      <c r="BY161" s="182">
        <f t="shared" si="6"/>
        <v>0</v>
      </c>
      <c r="BZ161" s="182">
        <f t="shared" si="6"/>
        <v>0</v>
      </c>
      <c r="CA161" s="182">
        <f t="shared" si="6"/>
        <v>0</v>
      </c>
      <c r="CB161" s="182">
        <f t="shared" si="6"/>
        <v>0</v>
      </c>
      <c r="CC161" s="182">
        <f t="shared" si="6"/>
        <v>0</v>
      </c>
      <c r="CD161" s="182">
        <f t="shared" si="6"/>
        <v>0</v>
      </c>
      <c r="CE161" s="182">
        <f t="shared" si="6"/>
        <v>0</v>
      </c>
      <c r="CF161" s="182">
        <f t="shared" si="6"/>
        <v>0</v>
      </c>
      <c r="CG161" s="182">
        <f t="shared" si="6"/>
        <v>0</v>
      </c>
      <c r="CH161" s="256"/>
      <c r="CI161" s="189"/>
      <c r="CJ161" s="189"/>
      <c r="CK161" s="189"/>
      <c r="CL161" s="189"/>
      <c r="CM161" s="189"/>
      <c r="CN161" s="189"/>
      <c r="CO161" s="189"/>
      <c r="CP161" s="189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</row>
    <row r="162" spans="1:174" x14ac:dyDescent="0.2">
      <c r="A162" s="20"/>
      <c r="B162" s="20"/>
      <c r="Q162" s="20"/>
      <c r="BQ162" s="189"/>
      <c r="BS162" s="189"/>
      <c r="BT162" s="189"/>
      <c r="BU162" s="244" t="s">
        <v>335</v>
      </c>
      <c r="BV162" s="182">
        <f t="shared" si="6"/>
        <v>0</v>
      </c>
      <c r="BW162" s="182">
        <f t="shared" si="6"/>
        <v>0</v>
      </c>
      <c r="BX162" s="182">
        <f t="shared" si="6"/>
        <v>0</v>
      </c>
      <c r="BY162" s="182">
        <f t="shared" si="6"/>
        <v>0</v>
      </c>
      <c r="BZ162" s="182">
        <f t="shared" si="6"/>
        <v>0</v>
      </c>
      <c r="CA162" s="182">
        <f t="shared" si="6"/>
        <v>0</v>
      </c>
      <c r="CB162" s="182">
        <f t="shared" si="6"/>
        <v>0</v>
      </c>
      <c r="CC162" s="182">
        <f t="shared" si="6"/>
        <v>0</v>
      </c>
      <c r="CD162" s="182">
        <f t="shared" si="6"/>
        <v>0</v>
      </c>
      <c r="CE162" s="182">
        <f t="shared" si="6"/>
        <v>0</v>
      </c>
      <c r="CF162" s="182">
        <f t="shared" si="6"/>
        <v>0</v>
      </c>
      <c r="CG162" s="182">
        <f t="shared" si="6"/>
        <v>0</v>
      </c>
      <c r="CK162" s="189"/>
      <c r="CL162" s="189"/>
      <c r="CM162" s="189"/>
      <c r="CN162" s="189"/>
      <c r="CO162" s="189"/>
      <c r="CP162" s="189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</row>
    <row r="163" spans="1:174" x14ac:dyDescent="0.2">
      <c r="A163" s="20"/>
      <c r="B163" s="20"/>
      <c r="Q163" s="20"/>
      <c r="BQ163" s="189"/>
      <c r="BS163" s="189"/>
      <c r="BT163" s="189"/>
      <c r="BU163" s="182" t="s">
        <v>221</v>
      </c>
      <c r="BV163" s="182">
        <f t="shared" si="6"/>
        <v>0</v>
      </c>
      <c r="BW163" s="182">
        <f t="shared" si="6"/>
        <v>0</v>
      </c>
      <c r="BX163" s="182">
        <f t="shared" si="6"/>
        <v>0</v>
      </c>
      <c r="BY163" s="182">
        <f t="shared" si="6"/>
        <v>0</v>
      </c>
      <c r="BZ163" s="182">
        <f t="shared" si="6"/>
        <v>0</v>
      </c>
      <c r="CA163" s="182">
        <f t="shared" si="6"/>
        <v>0</v>
      </c>
      <c r="CB163" s="182">
        <f t="shared" si="6"/>
        <v>9.8899999999999988E-2</v>
      </c>
      <c r="CC163" s="182">
        <f t="shared" si="6"/>
        <v>0</v>
      </c>
      <c r="CD163" s="182">
        <f t="shared" si="6"/>
        <v>0</v>
      </c>
      <c r="CE163" s="182">
        <f t="shared" si="6"/>
        <v>0</v>
      </c>
      <c r="CF163" s="182">
        <f t="shared" si="6"/>
        <v>0</v>
      </c>
      <c r="CG163" s="182">
        <f t="shared" si="6"/>
        <v>0</v>
      </c>
      <c r="CK163" s="189"/>
      <c r="CL163" s="189"/>
      <c r="CM163" s="189"/>
      <c r="CN163" s="189"/>
      <c r="CO163" s="189"/>
      <c r="CP163" s="189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</row>
    <row r="164" spans="1:174" x14ac:dyDescent="0.2">
      <c r="A164" s="20"/>
      <c r="B164" s="20"/>
      <c r="Q164" s="20"/>
      <c r="BQ164" s="189"/>
      <c r="BS164" s="189"/>
      <c r="BT164" s="189"/>
      <c r="BU164" s="182" t="s">
        <v>222</v>
      </c>
      <c r="BV164" s="182">
        <f t="shared" si="6"/>
        <v>-105.22</v>
      </c>
      <c r="BW164" s="182">
        <f t="shared" si="6"/>
        <v>-0.60709999999999997</v>
      </c>
      <c r="BX164" s="182">
        <f t="shared" si="6"/>
        <v>-0.89139999999999997</v>
      </c>
      <c r="BY164" s="182">
        <f t="shared" si="6"/>
        <v>-0.72699999999999998</v>
      </c>
      <c r="BZ164" s="182">
        <f t="shared" si="6"/>
        <v>-1202.01</v>
      </c>
      <c r="CA164" s="182">
        <f t="shared" si="6"/>
        <v>-19.649999999999999</v>
      </c>
      <c r="CB164" s="182">
        <f t="shared" si="6"/>
        <v>-1.1278999999999999</v>
      </c>
      <c r="CC164" s="182">
        <f t="shared" si="6"/>
        <v>-1.0711999999999999</v>
      </c>
      <c r="CD164" s="182">
        <f t="shared" si="6"/>
        <v>-6.4783999999999997</v>
      </c>
      <c r="CE164" s="182">
        <f t="shared" si="6"/>
        <v>-6.1231</v>
      </c>
      <c r="CF164" s="182">
        <f t="shared" si="6"/>
        <v>-5.4226000000000001</v>
      </c>
      <c r="CG164" s="182">
        <f t="shared" si="6"/>
        <v>-0.64715999999999996</v>
      </c>
      <c r="CK164" s="189"/>
      <c r="CL164" s="189"/>
      <c r="CM164" s="189"/>
      <c r="CN164" s="189"/>
      <c r="CO164" s="189"/>
      <c r="CP164" s="189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</row>
    <row r="169" spans="1:174" x14ac:dyDescent="0.2">
      <c r="A169" s="20"/>
      <c r="B169" s="20"/>
      <c r="Q169" s="20"/>
      <c r="BQ169" s="189"/>
      <c r="BS169" s="189"/>
      <c r="BT169" s="189"/>
      <c r="BU169" s="182" t="s">
        <v>203</v>
      </c>
      <c r="BV169" s="182">
        <f t="shared" ref="BV169:CH184" si="7">BW121-BW27</f>
        <v>0</v>
      </c>
      <c r="BW169" s="182">
        <f t="shared" si="7"/>
        <v>0</v>
      </c>
      <c r="BX169" s="182">
        <f t="shared" si="7"/>
        <v>0</v>
      </c>
      <c r="BY169" s="182">
        <f t="shared" si="7"/>
        <v>0</v>
      </c>
      <c r="BZ169" s="182">
        <f t="shared" si="7"/>
        <v>0</v>
      </c>
      <c r="CA169" s="182">
        <f t="shared" si="7"/>
        <v>0</v>
      </c>
      <c r="CB169" s="182">
        <f t="shared" si="7"/>
        <v>0</v>
      </c>
      <c r="CC169" s="182">
        <f t="shared" si="7"/>
        <v>0</v>
      </c>
      <c r="CD169" s="182">
        <f t="shared" si="7"/>
        <v>0</v>
      </c>
      <c r="CE169" s="182">
        <f t="shared" si="7"/>
        <v>0</v>
      </c>
      <c r="CF169" s="182">
        <f t="shared" si="7"/>
        <v>0</v>
      </c>
      <c r="CG169" s="182">
        <f t="shared" si="7"/>
        <v>-55.399999999999991</v>
      </c>
      <c r="CH169" s="255">
        <f t="shared" si="7"/>
        <v>55.399999999999991</v>
      </c>
      <c r="CI169" s="182">
        <f>CH169+CG169</f>
        <v>0</v>
      </c>
      <c r="CJ169" s="182">
        <f t="shared" ref="CJ169:CJ188" si="8">CK121-CK27</f>
        <v>-1</v>
      </c>
      <c r="CK169" s="189"/>
      <c r="CL169" s="189"/>
      <c r="CM169" s="189"/>
      <c r="CN169" s="189"/>
      <c r="CO169" s="189"/>
      <c r="CP169" s="189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</row>
    <row r="170" spans="1:174" x14ac:dyDescent="0.2">
      <c r="A170" s="20"/>
      <c r="B170" s="20"/>
      <c r="Q170" s="20"/>
      <c r="BQ170" s="189"/>
      <c r="BS170" s="189"/>
      <c r="BT170" s="189"/>
      <c r="BU170" s="182" t="s">
        <v>204</v>
      </c>
      <c r="BV170" s="182">
        <f t="shared" si="7"/>
        <v>0</v>
      </c>
      <c r="BW170" s="182">
        <f t="shared" si="7"/>
        <v>0</v>
      </c>
      <c r="BX170" s="182">
        <f t="shared" si="7"/>
        <v>0</v>
      </c>
      <c r="BY170" s="182">
        <f t="shared" si="7"/>
        <v>0</v>
      </c>
      <c r="BZ170" s="182">
        <f t="shared" si="7"/>
        <v>0</v>
      </c>
      <c r="CA170" s="182">
        <f t="shared" si="7"/>
        <v>0</v>
      </c>
      <c r="CB170" s="182">
        <f t="shared" si="7"/>
        <v>0</v>
      </c>
      <c r="CC170" s="182">
        <f t="shared" si="7"/>
        <v>0</v>
      </c>
      <c r="CD170" s="182">
        <f t="shared" si="7"/>
        <v>0</v>
      </c>
      <c r="CE170" s="182">
        <f t="shared" si="7"/>
        <v>0</v>
      </c>
      <c r="CF170" s="182">
        <f t="shared" si="7"/>
        <v>0</v>
      </c>
      <c r="CG170" s="182">
        <f t="shared" si="7"/>
        <v>-55.009999999999991</v>
      </c>
      <c r="CH170" s="255">
        <f t="shared" si="7"/>
        <v>55.009999999999991</v>
      </c>
      <c r="CI170" s="182">
        <f t="shared" ref="CI170:CI188" si="9">CH170+CG170</f>
        <v>0</v>
      </c>
      <c r="CJ170" s="182">
        <f t="shared" si="8"/>
        <v>-2</v>
      </c>
      <c r="CK170" s="189"/>
      <c r="CL170" s="189"/>
      <c r="CM170" s="189"/>
      <c r="CN170" s="189"/>
      <c r="CO170" s="189"/>
      <c r="CP170" s="189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</row>
    <row r="171" spans="1:174" x14ac:dyDescent="0.2">
      <c r="A171" s="20"/>
      <c r="B171" s="20"/>
      <c r="Q171" s="20"/>
      <c r="BQ171" s="189"/>
      <c r="BS171" s="189"/>
      <c r="BT171" s="189"/>
      <c r="BU171" s="182" t="s">
        <v>205</v>
      </c>
      <c r="BV171" s="182">
        <f t="shared" si="7"/>
        <v>0</v>
      </c>
      <c r="BW171" s="182">
        <f t="shared" si="7"/>
        <v>0</v>
      </c>
      <c r="BX171" s="182">
        <f t="shared" si="7"/>
        <v>0</v>
      </c>
      <c r="BY171" s="182">
        <f t="shared" si="7"/>
        <v>0</v>
      </c>
      <c r="BZ171" s="182">
        <f t="shared" si="7"/>
        <v>0</v>
      </c>
      <c r="CA171" s="182">
        <f t="shared" si="7"/>
        <v>0</v>
      </c>
      <c r="CB171" s="182">
        <f t="shared" si="7"/>
        <v>0</v>
      </c>
      <c r="CC171" s="182">
        <f t="shared" si="7"/>
        <v>0</v>
      </c>
      <c r="CD171" s="182">
        <f t="shared" si="7"/>
        <v>0</v>
      </c>
      <c r="CE171" s="182">
        <f t="shared" si="7"/>
        <v>0</v>
      </c>
      <c r="CF171" s="182">
        <f t="shared" si="7"/>
        <v>0</v>
      </c>
      <c r="CG171" s="182">
        <f t="shared" si="7"/>
        <v>-55.17</v>
      </c>
      <c r="CH171" s="255">
        <f t="shared" si="7"/>
        <v>55.17</v>
      </c>
      <c r="CI171" s="182">
        <f t="shared" si="9"/>
        <v>0</v>
      </c>
      <c r="CJ171" s="182">
        <f t="shared" si="8"/>
        <v>-3</v>
      </c>
      <c r="CK171" s="189"/>
      <c r="CL171" s="189"/>
      <c r="CM171" s="189"/>
      <c r="CN171" s="189"/>
      <c r="CO171" s="189"/>
      <c r="CP171" s="189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</row>
    <row r="172" spans="1:174" x14ac:dyDescent="0.2">
      <c r="A172" s="20"/>
      <c r="B172" s="20"/>
      <c r="Q172" s="20"/>
      <c r="BQ172" s="189"/>
      <c r="BS172" s="189"/>
      <c r="BT172" s="189"/>
      <c r="BU172" s="182" t="s">
        <v>206</v>
      </c>
      <c r="BV172" s="182">
        <f t="shared" si="7"/>
        <v>0</v>
      </c>
      <c r="BW172" s="182">
        <f t="shared" si="7"/>
        <v>0</v>
      </c>
      <c r="BX172" s="182">
        <f t="shared" si="7"/>
        <v>0</v>
      </c>
      <c r="BY172" s="182">
        <f t="shared" si="7"/>
        <v>0</v>
      </c>
      <c r="BZ172" s="182">
        <f t="shared" si="7"/>
        <v>0</v>
      </c>
      <c r="CA172" s="182">
        <f t="shared" si="7"/>
        <v>0</v>
      </c>
      <c r="CB172" s="182">
        <f t="shared" si="7"/>
        <v>0</v>
      </c>
      <c r="CC172" s="182">
        <f t="shared" si="7"/>
        <v>0</v>
      </c>
      <c r="CD172" s="182">
        <f t="shared" si="7"/>
        <v>0</v>
      </c>
      <c r="CE172" s="182">
        <f t="shared" si="7"/>
        <v>0</v>
      </c>
      <c r="CF172" s="182">
        <f t="shared" si="7"/>
        <v>0</v>
      </c>
      <c r="CG172" s="182">
        <f t="shared" si="7"/>
        <v>-55.11999999999999</v>
      </c>
      <c r="CH172" s="255">
        <f t="shared" si="7"/>
        <v>55.11999999999999</v>
      </c>
      <c r="CI172" s="182">
        <f t="shared" si="9"/>
        <v>0</v>
      </c>
      <c r="CJ172" s="182">
        <f t="shared" si="8"/>
        <v>-4</v>
      </c>
      <c r="CK172" s="189"/>
      <c r="CL172" s="189"/>
      <c r="CM172" s="189"/>
      <c r="CN172" s="189"/>
      <c r="CO172" s="189"/>
      <c r="CP172" s="189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</row>
    <row r="173" spans="1:174" x14ac:dyDescent="0.2">
      <c r="A173" s="20"/>
      <c r="B173" s="20"/>
      <c r="Q173" s="20"/>
      <c r="BQ173" s="189"/>
      <c r="BS173" s="189"/>
      <c r="BT173" s="189"/>
      <c r="BU173" s="182" t="s">
        <v>207</v>
      </c>
      <c r="BV173" s="182">
        <f t="shared" si="7"/>
        <v>0</v>
      </c>
      <c r="BW173" s="182">
        <f t="shared" si="7"/>
        <v>0</v>
      </c>
      <c r="BX173" s="182">
        <f t="shared" si="7"/>
        <v>0</v>
      </c>
      <c r="BY173" s="182">
        <f t="shared" si="7"/>
        <v>0</v>
      </c>
      <c r="BZ173" s="182">
        <f t="shared" si="7"/>
        <v>0</v>
      </c>
      <c r="CA173" s="182">
        <f t="shared" si="7"/>
        <v>0</v>
      </c>
      <c r="CB173" s="182">
        <f t="shared" si="7"/>
        <v>0</v>
      </c>
      <c r="CC173" s="182">
        <f t="shared" si="7"/>
        <v>0</v>
      </c>
      <c r="CD173" s="182">
        <f t="shared" si="7"/>
        <v>0</v>
      </c>
      <c r="CE173" s="182">
        <f t="shared" si="7"/>
        <v>0</v>
      </c>
      <c r="CF173" s="182">
        <f t="shared" si="7"/>
        <v>0</v>
      </c>
      <c r="CG173" s="182">
        <f t="shared" si="7"/>
        <v>-54.899999999999991</v>
      </c>
      <c r="CH173" s="255">
        <f t="shared" si="7"/>
        <v>54.899999999999991</v>
      </c>
      <c r="CI173" s="182">
        <f t="shared" si="9"/>
        <v>0</v>
      </c>
      <c r="CJ173" s="182">
        <f t="shared" si="8"/>
        <v>-5</v>
      </c>
      <c r="CK173" s="189"/>
      <c r="CL173" s="189"/>
      <c r="CM173" s="189"/>
      <c r="CN173" s="189"/>
      <c r="CO173" s="189"/>
      <c r="CP173" s="189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</row>
    <row r="174" spans="1:174" x14ac:dyDescent="0.2">
      <c r="A174" s="20"/>
      <c r="B174" s="20"/>
      <c r="Q174" s="20"/>
      <c r="BQ174" s="189"/>
      <c r="BS174" s="189"/>
      <c r="BT174" s="189"/>
      <c r="BU174" s="182" t="s">
        <v>208</v>
      </c>
      <c r="BV174" s="182">
        <f t="shared" si="7"/>
        <v>0</v>
      </c>
      <c r="BW174" s="182">
        <f t="shared" si="7"/>
        <v>0</v>
      </c>
      <c r="BX174" s="182">
        <f t="shared" si="7"/>
        <v>0</v>
      </c>
      <c r="BY174" s="182">
        <f t="shared" si="7"/>
        <v>0</v>
      </c>
      <c r="BZ174" s="182">
        <f t="shared" si="7"/>
        <v>0</v>
      </c>
      <c r="CA174" s="182">
        <f t="shared" si="7"/>
        <v>0</v>
      </c>
      <c r="CB174" s="182">
        <f t="shared" si="7"/>
        <v>0</v>
      </c>
      <c r="CC174" s="182">
        <f t="shared" si="7"/>
        <v>0</v>
      </c>
      <c r="CD174" s="182">
        <f t="shared" si="7"/>
        <v>0</v>
      </c>
      <c r="CE174" s="182">
        <f t="shared" si="7"/>
        <v>0</v>
      </c>
      <c r="CF174" s="182">
        <f t="shared" si="7"/>
        <v>0</v>
      </c>
      <c r="CG174" s="182">
        <f t="shared" si="7"/>
        <v>-55.06</v>
      </c>
      <c r="CH174" s="255">
        <f t="shared" si="7"/>
        <v>55.06</v>
      </c>
      <c r="CI174" s="182">
        <f t="shared" si="9"/>
        <v>0</v>
      </c>
      <c r="CJ174" s="182">
        <f t="shared" si="8"/>
        <v>-6</v>
      </c>
      <c r="CK174" s="189"/>
      <c r="CL174" s="189"/>
      <c r="CM174" s="189"/>
      <c r="CN174" s="189"/>
      <c r="CO174" s="189"/>
      <c r="CP174" s="189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</row>
    <row r="175" spans="1:174" x14ac:dyDescent="0.2">
      <c r="A175" s="20"/>
      <c r="B175" s="20"/>
      <c r="Q175" s="20"/>
      <c r="BQ175" s="189"/>
      <c r="BS175" s="189"/>
      <c r="BT175" s="189"/>
      <c r="BU175" s="182" t="s">
        <v>209</v>
      </c>
      <c r="BV175" s="182">
        <f t="shared" si="7"/>
        <v>0</v>
      </c>
      <c r="BW175" s="182">
        <f t="shared" si="7"/>
        <v>0</v>
      </c>
      <c r="BX175" s="182">
        <f t="shared" si="7"/>
        <v>0</v>
      </c>
      <c r="BY175" s="182">
        <f t="shared" si="7"/>
        <v>0</v>
      </c>
      <c r="BZ175" s="182">
        <f t="shared" si="7"/>
        <v>0</v>
      </c>
      <c r="CA175" s="182">
        <f t="shared" si="7"/>
        <v>0</v>
      </c>
      <c r="CB175" s="182">
        <f t="shared" si="7"/>
        <v>0</v>
      </c>
      <c r="CC175" s="182">
        <f t="shared" si="7"/>
        <v>0</v>
      </c>
      <c r="CD175" s="182">
        <f t="shared" si="7"/>
        <v>0</v>
      </c>
      <c r="CE175" s="182">
        <f t="shared" si="7"/>
        <v>0</v>
      </c>
      <c r="CF175" s="182">
        <f t="shared" si="7"/>
        <v>0</v>
      </c>
      <c r="CG175" s="182">
        <f t="shared" si="7"/>
        <v>-55.11999999999999</v>
      </c>
      <c r="CH175" s="255">
        <f t="shared" si="7"/>
        <v>55.11999999999999</v>
      </c>
      <c r="CI175" s="182">
        <f t="shared" si="9"/>
        <v>0</v>
      </c>
      <c r="CJ175" s="182">
        <f t="shared" si="8"/>
        <v>-7</v>
      </c>
      <c r="CK175" s="189"/>
      <c r="CL175" s="189"/>
      <c r="CM175" s="189"/>
      <c r="CN175" s="189"/>
      <c r="CO175" s="189"/>
      <c r="CP175" s="189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</row>
    <row r="176" spans="1:174" x14ac:dyDescent="0.2">
      <c r="A176" s="20"/>
      <c r="B176" s="20"/>
      <c r="Q176" s="20"/>
      <c r="BQ176" s="189"/>
      <c r="BS176" s="189"/>
      <c r="BT176" s="189"/>
      <c r="BU176" s="182" t="s">
        <v>210</v>
      </c>
      <c r="BV176" s="182">
        <f t="shared" si="7"/>
        <v>0</v>
      </c>
      <c r="BW176" s="182">
        <f t="shared" si="7"/>
        <v>0</v>
      </c>
      <c r="BX176" s="182">
        <f t="shared" si="7"/>
        <v>0</v>
      </c>
      <c r="BY176" s="182">
        <f t="shared" si="7"/>
        <v>0</v>
      </c>
      <c r="BZ176" s="182">
        <f t="shared" si="7"/>
        <v>0</v>
      </c>
      <c r="CA176" s="182">
        <f t="shared" si="7"/>
        <v>0</v>
      </c>
      <c r="CB176" s="182">
        <f t="shared" si="7"/>
        <v>0</v>
      </c>
      <c r="CC176" s="182">
        <f t="shared" si="7"/>
        <v>0</v>
      </c>
      <c r="CD176" s="182">
        <f t="shared" si="7"/>
        <v>0</v>
      </c>
      <c r="CE176" s="182">
        <f t="shared" si="7"/>
        <v>0</v>
      </c>
      <c r="CF176" s="182">
        <f t="shared" si="7"/>
        <v>0</v>
      </c>
      <c r="CG176" s="182">
        <f t="shared" si="7"/>
        <v>-55.260000000000019</v>
      </c>
      <c r="CH176" s="255">
        <f t="shared" si="7"/>
        <v>55.260000000000019</v>
      </c>
      <c r="CI176" s="182">
        <f t="shared" si="9"/>
        <v>0</v>
      </c>
      <c r="CJ176" s="182">
        <f t="shared" si="8"/>
        <v>-8</v>
      </c>
      <c r="CK176" s="189"/>
      <c r="CL176" s="189"/>
      <c r="CM176" s="189"/>
      <c r="CN176" s="189"/>
      <c r="CO176" s="189"/>
      <c r="CP176" s="189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</row>
    <row r="177" spans="1:174" x14ac:dyDescent="0.2">
      <c r="A177" s="20"/>
      <c r="B177" s="20"/>
      <c r="Q177" s="20"/>
      <c r="BQ177" s="189"/>
      <c r="BS177" s="189"/>
      <c r="BT177" s="189"/>
      <c r="BU177" s="182" t="s">
        <v>211</v>
      </c>
      <c r="BV177" s="182">
        <f t="shared" si="7"/>
        <v>0</v>
      </c>
      <c r="BW177" s="182">
        <f t="shared" si="7"/>
        <v>0</v>
      </c>
      <c r="BX177" s="182">
        <f t="shared" si="7"/>
        <v>0</v>
      </c>
      <c r="BY177" s="182">
        <f t="shared" si="7"/>
        <v>0</v>
      </c>
      <c r="BZ177" s="182">
        <f t="shared" si="7"/>
        <v>0</v>
      </c>
      <c r="CA177" s="182">
        <f t="shared" si="7"/>
        <v>0</v>
      </c>
      <c r="CB177" s="182">
        <f t="shared" si="7"/>
        <v>0</v>
      </c>
      <c r="CC177" s="182">
        <f t="shared" si="7"/>
        <v>0</v>
      </c>
      <c r="CD177" s="182">
        <f t="shared" si="7"/>
        <v>0</v>
      </c>
      <c r="CE177" s="182">
        <f t="shared" si="7"/>
        <v>0</v>
      </c>
      <c r="CF177" s="182">
        <f t="shared" si="7"/>
        <v>0</v>
      </c>
      <c r="CG177" s="182">
        <f t="shared" si="7"/>
        <v>-55.320000000000007</v>
      </c>
      <c r="CH177" s="255">
        <f t="shared" si="7"/>
        <v>55.320000000000007</v>
      </c>
      <c r="CI177" s="182">
        <f t="shared" si="9"/>
        <v>0</v>
      </c>
      <c r="CJ177" s="182">
        <f t="shared" si="8"/>
        <v>-9</v>
      </c>
      <c r="CK177" s="189"/>
      <c r="CL177" s="189"/>
      <c r="CM177" s="189"/>
      <c r="CN177" s="189"/>
      <c r="CO177" s="189"/>
      <c r="CP177" s="189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</row>
    <row r="178" spans="1:174" x14ac:dyDescent="0.2">
      <c r="A178" s="20"/>
      <c r="B178" s="20"/>
      <c r="Q178" s="20"/>
      <c r="BQ178" s="189"/>
      <c r="BS178" s="189"/>
      <c r="BT178" s="189"/>
      <c r="BU178" s="182" t="s">
        <v>212</v>
      </c>
      <c r="BV178" s="182">
        <f t="shared" si="7"/>
        <v>0</v>
      </c>
      <c r="BW178" s="182">
        <f t="shared" si="7"/>
        <v>0</v>
      </c>
      <c r="BX178" s="182">
        <f t="shared" si="7"/>
        <v>0</v>
      </c>
      <c r="BY178" s="182">
        <f t="shared" si="7"/>
        <v>0</v>
      </c>
      <c r="BZ178" s="182">
        <f t="shared" si="7"/>
        <v>0</v>
      </c>
      <c r="CA178" s="182">
        <f t="shared" si="7"/>
        <v>0</v>
      </c>
      <c r="CB178" s="182">
        <f t="shared" si="7"/>
        <v>0</v>
      </c>
      <c r="CC178" s="182">
        <f t="shared" si="7"/>
        <v>0</v>
      </c>
      <c r="CD178" s="182">
        <f t="shared" si="7"/>
        <v>0</v>
      </c>
      <c r="CE178" s="182">
        <f t="shared" si="7"/>
        <v>0</v>
      </c>
      <c r="CF178" s="182">
        <f t="shared" si="7"/>
        <v>0</v>
      </c>
      <c r="CG178" s="182">
        <f t="shared" si="7"/>
        <v>-55.580000000000013</v>
      </c>
      <c r="CH178" s="255">
        <f t="shared" si="7"/>
        <v>55.580000000000013</v>
      </c>
      <c r="CI178" s="182">
        <f t="shared" si="9"/>
        <v>0</v>
      </c>
      <c r="CJ178" s="182">
        <f t="shared" si="8"/>
        <v>-10</v>
      </c>
      <c r="CK178" s="189"/>
      <c r="CL178" s="189"/>
      <c r="CM178" s="189"/>
      <c r="CN178" s="189"/>
      <c r="CO178" s="189"/>
      <c r="CP178" s="189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</row>
    <row r="179" spans="1:174" x14ac:dyDescent="0.2">
      <c r="A179" s="20"/>
      <c r="B179" s="20"/>
      <c r="Q179" s="20"/>
      <c r="BQ179" s="189"/>
      <c r="BS179" s="189"/>
      <c r="BT179" s="189"/>
      <c r="BU179" s="182" t="s">
        <v>213</v>
      </c>
      <c r="BV179" s="182">
        <f t="shared" si="7"/>
        <v>0</v>
      </c>
      <c r="BW179" s="182">
        <f t="shared" si="7"/>
        <v>0</v>
      </c>
      <c r="BX179" s="182">
        <f t="shared" si="7"/>
        <v>0</v>
      </c>
      <c r="BY179" s="182">
        <f t="shared" si="7"/>
        <v>0</v>
      </c>
      <c r="BZ179" s="182">
        <f t="shared" si="7"/>
        <v>0</v>
      </c>
      <c r="CA179" s="182">
        <f t="shared" si="7"/>
        <v>0</v>
      </c>
      <c r="CB179" s="182">
        <f t="shared" si="7"/>
        <v>0</v>
      </c>
      <c r="CC179" s="182">
        <f t="shared" si="7"/>
        <v>0</v>
      </c>
      <c r="CD179" s="182">
        <f t="shared" si="7"/>
        <v>0</v>
      </c>
      <c r="CE179" s="182">
        <f t="shared" si="7"/>
        <v>0</v>
      </c>
      <c r="CF179" s="182">
        <f t="shared" si="7"/>
        <v>0</v>
      </c>
      <c r="CG179" s="182">
        <f t="shared" si="7"/>
        <v>-54.920000000000016</v>
      </c>
      <c r="CH179" s="255">
        <f t="shared" si="7"/>
        <v>54.920000000000016</v>
      </c>
      <c r="CI179" s="182">
        <f t="shared" si="9"/>
        <v>0</v>
      </c>
      <c r="CJ179" s="182">
        <f t="shared" si="8"/>
        <v>-11</v>
      </c>
      <c r="CK179" s="189"/>
      <c r="CL179" s="189"/>
      <c r="CM179" s="189"/>
      <c r="CN179" s="189"/>
      <c r="CO179" s="189"/>
      <c r="CP179" s="189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</row>
    <row r="180" spans="1:174" x14ac:dyDescent="0.2">
      <c r="A180" s="20"/>
      <c r="B180" s="20"/>
      <c r="Q180" s="20"/>
      <c r="BQ180" s="189"/>
      <c r="BS180" s="189"/>
      <c r="BT180" s="189"/>
      <c r="BU180" s="182" t="s">
        <v>214</v>
      </c>
      <c r="BV180" s="182">
        <f t="shared" si="7"/>
        <v>0</v>
      </c>
      <c r="BW180" s="182">
        <f t="shared" si="7"/>
        <v>0</v>
      </c>
      <c r="BX180" s="182">
        <f t="shared" si="7"/>
        <v>0</v>
      </c>
      <c r="BY180" s="182">
        <f t="shared" si="7"/>
        <v>0</v>
      </c>
      <c r="BZ180" s="182">
        <f t="shared" si="7"/>
        <v>0</v>
      </c>
      <c r="CA180" s="182">
        <f t="shared" si="7"/>
        <v>0</v>
      </c>
      <c r="CB180" s="182">
        <f t="shared" si="7"/>
        <v>0</v>
      </c>
      <c r="CC180" s="182">
        <f t="shared" si="7"/>
        <v>0</v>
      </c>
      <c r="CD180" s="182">
        <f t="shared" si="7"/>
        <v>0</v>
      </c>
      <c r="CE180" s="182">
        <f t="shared" si="7"/>
        <v>0</v>
      </c>
      <c r="CF180" s="182">
        <f t="shared" si="7"/>
        <v>0</v>
      </c>
      <c r="CG180" s="182">
        <f t="shared" si="7"/>
        <v>-55.319999999999993</v>
      </c>
      <c r="CH180" s="255">
        <f t="shared" si="7"/>
        <v>55.319999999999993</v>
      </c>
      <c r="CI180" s="182">
        <f t="shared" si="9"/>
        <v>0</v>
      </c>
      <c r="CJ180" s="182">
        <f t="shared" si="8"/>
        <v>-12</v>
      </c>
      <c r="CK180" s="189"/>
      <c r="CL180" s="189"/>
      <c r="CM180" s="189"/>
      <c r="CN180" s="189"/>
      <c r="CO180" s="189"/>
      <c r="CP180" s="189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</row>
    <row r="181" spans="1:174" x14ac:dyDescent="0.2">
      <c r="A181" s="20"/>
      <c r="B181" s="20"/>
      <c r="Q181" s="20"/>
      <c r="BQ181" s="189"/>
      <c r="BS181" s="189"/>
      <c r="BT181" s="189"/>
      <c r="BU181" s="182" t="s">
        <v>215</v>
      </c>
      <c r="BV181" s="182">
        <f t="shared" si="7"/>
        <v>0</v>
      </c>
      <c r="BW181" s="182">
        <f t="shared" si="7"/>
        <v>0</v>
      </c>
      <c r="BX181" s="182">
        <f t="shared" si="7"/>
        <v>0</v>
      </c>
      <c r="BY181" s="182">
        <f t="shared" si="7"/>
        <v>0</v>
      </c>
      <c r="BZ181" s="182">
        <f t="shared" si="7"/>
        <v>0</v>
      </c>
      <c r="CA181" s="182">
        <f t="shared" si="7"/>
        <v>0</v>
      </c>
      <c r="CB181" s="182">
        <f t="shared" si="7"/>
        <v>0</v>
      </c>
      <c r="CC181" s="182">
        <f t="shared" si="7"/>
        <v>0</v>
      </c>
      <c r="CD181" s="182">
        <f t="shared" si="7"/>
        <v>0</v>
      </c>
      <c r="CE181" s="182">
        <f t="shared" si="7"/>
        <v>0</v>
      </c>
      <c r="CF181" s="182">
        <f t="shared" si="7"/>
        <v>0</v>
      </c>
      <c r="CG181" s="182">
        <f t="shared" si="7"/>
        <v>-55.16</v>
      </c>
      <c r="CH181" s="255">
        <f t="shared" si="7"/>
        <v>55.16</v>
      </c>
      <c r="CI181" s="182">
        <f t="shared" si="9"/>
        <v>0</v>
      </c>
      <c r="CJ181" s="182">
        <f t="shared" si="8"/>
        <v>-13</v>
      </c>
      <c r="CK181" s="189"/>
      <c r="CL181" s="189"/>
      <c r="CM181" s="189"/>
      <c r="CN181" s="189"/>
      <c r="CO181" s="189"/>
      <c r="CP181" s="189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</row>
    <row r="182" spans="1:174" x14ac:dyDescent="0.2">
      <c r="A182" s="20"/>
      <c r="B182" s="20"/>
      <c r="Q182" s="20"/>
      <c r="BQ182" s="189"/>
      <c r="BS182" s="189"/>
      <c r="BT182" s="189"/>
      <c r="BU182" s="182" t="s">
        <v>216</v>
      </c>
      <c r="BV182" s="182">
        <f t="shared" si="7"/>
        <v>0</v>
      </c>
      <c r="BW182" s="182">
        <f t="shared" si="7"/>
        <v>0</v>
      </c>
      <c r="BX182" s="182">
        <f t="shared" si="7"/>
        <v>0</v>
      </c>
      <c r="BY182" s="182">
        <f t="shared" si="7"/>
        <v>0</v>
      </c>
      <c r="BZ182" s="182">
        <f t="shared" si="7"/>
        <v>0</v>
      </c>
      <c r="CA182" s="182">
        <f t="shared" si="7"/>
        <v>0</v>
      </c>
      <c r="CB182" s="182">
        <f t="shared" si="7"/>
        <v>0</v>
      </c>
      <c r="CC182" s="182">
        <f t="shared" si="7"/>
        <v>0</v>
      </c>
      <c r="CD182" s="182">
        <f t="shared" si="7"/>
        <v>0</v>
      </c>
      <c r="CE182" s="182">
        <f t="shared" si="7"/>
        <v>0</v>
      </c>
      <c r="CF182" s="182">
        <f t="shared" si="7"/>
        <v>0</v>
      </c>
      <c r="CG182" s="182">
        <f t="shared" si="7"/>
        <v>-55.47</v>
      </c>
      <c r="CH182" s="255">
        <f t="shared" si="7"/>
        <v>55.47</v>
      </c>
      <c r="CI182" s="182">
        <f t="shared" si="9"/>
        <v>0</v>
      </c>
      <c r="CJ182" s="182">
        <f t="shared" si="8"/>
        <v>-14</v>
      </c>
      <c r="CK182" s="189"/>
      <c r="CL182" s="189"/>
      <c r="CM182" s="189"/>
      <c r="CN182" s="189"/>
      <c r="CO182" s="189"/>
      <c r="CP182" s="189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</row>
    <row r="183" spans="1:174" x14ac:dyDescent="0.2">
      <c r="A183" s="20"/>
      <c r="B183" s="20"/>
      <c r="Q183" s="20"/>
      <c r="BQ183" s="189"/>
      <c r="BS183" s="189"/>
      <c r="BT183" s="189"/>
      <c r="BU183" s="182" t="s">
        <v>217</v>
      </c>
      <c r="BV183" s="182">
        <f t="shared" si="7"/>
        <v>0</v>
      </c>
      <c r="BW183" s="182">
        <f t="shared" si="7"/>
        <v>0</v>
      </c>
      <c r="BX183" s="182">
        <f t="shared" si="7"/>
        <v>0</v>
      </c>
      <c r="BY183" s="182">
        <f t="shared" si="7"/>
        <v>0</v>
      </c>
      <c r="BZ183" s="182">
        <f t="shared" si="7"/>
        <v>0</v>
      </c>
      <c r="CA183" s="182">
        <f t="shared" si="7"/>
        <v>0</v>
      </c>
      <c r="CB183" s="182">
        <f t="shared" si="7"/>
        <v>0</v>
      </c>
      <c r="CC183" s="182">
        <f t="shared" si="7"/>
        <v>0</v>
      </c>
      <c r="CD183" s="182">
        <f t="shared" si="7"/>
        <v>0</v>
      </c>
      <c r="CE183" s="182">
        <f t="shared" si="7"/>
        <v>0</v>
      </c>
      <c r="CF183" s="182">
        <f t="shared" si="7"/>
        <v>0</v>
      </c>
      <c r="CG183" s="182">
        <f t="shared" si="7"/>
        <v>-55.08</v>
      </c>
      <c r="CH183" s="255">
        <f t="shared" si="7"/>
        <v>55.08</v>
      </c>
      <c r="CI183" s="182">
        <f t="shared" si="9"/>
        <v>0</v>
      </c>
      <c r="CJ183" s="182">
        <f t="shared" si="8"/>
        <v>-15</v>
      </c>
      <c r="CK183" s="189"/>
      <c r="CL183" s="189"/>
      <c r="CM183" s="189"/>
      <c r="CN183" s="189"/>
      <c r="CO183" s="189"/>
      <c r="CP183" s="189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</row>
    <row r="184" spans="1:174" x14ac:dyDescent="0.2">
      <c r="A184" s="20"/>
      <c r="B184" s="20"/>
      <c r="Q184" s="20"/>
      <c r="BQ184" s="189"/>
      <c r="BS184" s="189"/>
      <c r="BT184" s="189"/>
      <c r="BU184" s="182" t="s">
        <v>218</v>
      </c>
      <c r="BV184" s="182">
        <f t="shared" si="7"/>
        <v>0</v>
      </c>
      <c r="BW184" s="182">
        <f t="shared" si="7"/>
        <v>0</v>
      </c>
      <c r="BX184" s="182">
        <f t="shared" si="7"/>
        <v>0</v>
      </c>
      <c r="BY184" s="182">
        <f t="shared" si="7"/>
        <v>0</v>
      </c>
      <c r="BZ184" s="182">
        <f t="shared" si="7"/>
        <v>0</v>
      </c>
      <c r="CA184" s="182">
        <f t="shared" si="7"/>
        <v>0</v>
      </c>
      <c r="CB184" s="182">
        <f t="shared" si="7"/>
        <v>0</v>
      </c>
      <c r="CC184" s="182">
        <f t="shared" si="7"/>
        <v>0</v>
      </c>
      <c r="CD184" s="182">
        <f t="shared" si="7"/>
        <v>0</v>
      </c>
      <c r="CE184" s="182">
        <f t="shared" si="7"/>
        <v>0</v>
      </c>
      <c r="CF184" s="182">
        <f t="shared" si="7"/>
        <v>0</v>
      </c>
      <c r="CG184" s="182">
        <f t="shared" si="7"/>
        <v>-54.609999999999985</v>
      </c>
      <c r="CH184" s="255">
        <f t="shared" si="7"/>
        <v>54.609999999999985</v>
      </c>
      <c r="CI184" s="182">
        <f t="shared" si="9"/>
        <v>0</v>
      </c>
      <c r="CJ184" s="182">
        <f t="shared" si="8"/>
        <v>-16</v>
      </c>
      <c r="CK184" s="189"/>
      <c r="CL184" s="189"/>
      <c r="CM184" s="189"/>
      <c r="CN184" s="189"/>
      <c r="CO184" s="189"/>
      <c r="CP184" s="189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</row>
    <row r="185" spans="1:174" x14ac:dyDescent="0.2">
      <c r="A185" s="20"/>
      <c r="B185" s="20"/>
      <c r="Q185" s="20"/>
      <c r="BQ185" s="189"/>
      <c r="BS185" s="189"/>
      <c r="BT185" s="189"/>
      <c r="BU185" s="182" t="s">
        <v>219</v>
      </c>
      <c r="BV185" s="182">
        <f t="shared" ref="BV185:CH188" si="10">BW137-BW43</f>
        <v>0</v>
      </c>
      <c r="BW185" s="182">
        <f t="shared" si="10"/>
        <v>0</v>
      </c>
      <c r="BX185" s="182">
        <f t="shared" si="10"/>
        <v>0</v>
      </c>
      <c r="BY185" s="182">
        <f t="shared" si="10"/>
        <v>0</v>
      </c>
      <c r="BZ185" s="182">
        <f t="shared" si="10"/>
        <v>0</v>
      </c>
      <c r="CA185" s="182">
        <f t="shared" si="10"/>
        <v>0</v>
      </c>
      <c r="CB185" s="182">
        <f t="shared" si="10"/>
        <v>0</v>
      </c>
      <c r="CC185" s="182">
        <f t="shared" si="10"/>
        <v>0</v>
      </c>
      <c r="CD185" s="182">
        <f t="shared" si="10"/>
        <v>0</v>
      </c>
      <c r="CE185" s="182">
        <f t="shared" si="10"/>
        <v>0</v>
      </c>
      <c r="CF185" s="182">
        <f t="shared" si="10"/>
        <v>0</v>
      </c>
      <c r="CG185" s="182">
        <f t="shared" si="10"/>
        <v>-54.8</v>
      </c>
      <c r="CH185" s="255">
        <f t="shared" si="10"/>
        <v>54.8</v>
      </c>
      <c r="CI185" s="182">
        <f t="shared" si="9"/>
        <v>0</v>
      </c>
      <c r="CJ185" s="182">
        <f t="shared" si="8"/>
        <v>-17</v>
      </c>
      <c r="CK185" s="189"/>
      <c r="CL185" s="189"/>
      <c r="CM185" s="189"/>
      <c r="CN185" s="189"/>
      <c r="CO185" s="189"/>
      <c r="CP185" s="189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</row>
    <row r="186" spans="1:174" x14ac:dyDescent="0.2">
      <c r="A186" s="20"/>
      <c r="B186" s="20"/>
      <c r="Q186" s="20"/>
      <c r="BQ186" s="189"/>
      <c r="BS186" s="189"/>
      <c r="BT186" s="189"/>
      <c r="BU186" s="182" t="s">
        <v>220</v>
      </c>
      <c r="BV186" s="182">
        <f t="shared" si="10"/>
        <v>0</v>
      </c>
      <c r="BW186" s="182">
        <f t="shared" si="10"/>
        <v>0</v>
      </c>
      <c r="BX186" s="182">
        <f t="shared" si="10"/>
        <v>0</v>
      </c>
      <c r="BY186" s="182">
        <f t="shared" si="10"/>
        <v>0</v>
      </c>
      <c r="BZ186" s="182">
        <f t="shared" si="10"/>
        <v>0</v>
      </c>
      <c r="CA186" s="182">
        <f t="shared" si="10"/>
        <v>0</v>
      </c>
      <c r="CB186" s="182">
        <f t="shared" si="10"/>
        <v>0</v>
      </c>
      <c r="CC186" s="182">
        <f t="shared" si="10"/>
        <v>0</v>
      </c>
      <c r="CD186" s="182">
        <f t="shared" si="10"/>
        <v>0</v>
      </c>
      <c r="CE186" s="182">
        <f t="shared" si="10"/>
        <v>0</v>
      </c>
      <c r="CF186" s="182">
        <f t="shared" si="10"/>
        <v>0</v>
      </c>
      <c r="CG186" s="182">
        <f t="shared" si="10"/>
        <v>-54.740000000000009</v>
      </c>
      <c r="CH186" s="255">
        <f t="shared" si="10"/>
        <v>54.740000000000009</v>
      </c>
      <c r="CI186" s="182">
        <f t="shared" si="9"/>
        <v>0</v>
      </c>
      <c r="CJ186" s="182">
        <f t="shared" si="8"/>
        <v>-18</v>
      </c>
      <c r="CK186" s="189"/>
      <c r="CL186" s="189"/>
      <c r="CM186" s="189"/>
      <c r="CN186" s="189"/>
      <c r="CO186" s="189"/>
      <c r="CP186" s="189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</row>
    <row r="187" spans="1:174" x14ac:dyDescent="0.2">
      <c r="A187" s="20"/>
      <c r="B187" s="20"/>
      <c r="Q187" s="20"/>
      <c r="BQ187" s="189"/>
      <c r="BS187" s="189"/>
      <c r="BT187" s="189"/>
      <c r="BU187" s="182" t="s">
        <v>221</v>
      </c>
      <c r="BV187" s="182">
        <f t="shared" si="10"/>
        <v>0</v>
      </c>
      <c r="BW187" s="182">
        <f t="shared" si="10"/>
        <v>0</v>
      </c>
      <c r="BX187" s="182">
        <f t="shared" si="10"/>
        <v>0</v>
      </c>
      <c r="BY187" s="182">
        <f t="shared" si="10"/>
        <v>0</v>
      </c>
      <c r="BZ187" s="182">
        <f t="shared" si="10"/>
        <v>0</v>
      </c>
      <c r="CA187" s="182">
        <f t="shared" si="10"/>
        <v>0</v>
      </c>
      <c r="CB187" s="182">
        <f t="shared" si="10"/>
        <v>0</v>
      </c>
      <c r="CC187" s="182">
        <f t="shared" si="10"/>
        <v>0</v>
      </c>
      <c r="CD187" s="182">
        <f t="shared" si="10"/>
        <v>0.99999999999999822</v>
      </c>
      <c r="CE187" s="182">
        <f t="shared" si="10"/>
        <v>0</v>
      </c>
      <c r="CF187" s="182">
        <f t="shared" si="10"/>
        <v>0</v>
      </c>
      <c r="CG187" s="182">
        <f t="shared" si="10"/>
        <v>-54.530000000000015</v>
      </c>
      <c r="CH187" s="255">
        <f t="shared" si="10"/>
        <v>54.530000000000015</v>
      </c>
      <c r="CI187" s="182">
        <f t="shared" si="9"/>
        <v>0</v>
      </c>
      <c r="CJ187" s="182">
        <f t="shared" si="8"/>
        <v>-19</v>
      </c>
      <c r="CK187" s="189"/>
      <c r="CL187" s="189"/>
      <c r="CM187" s="189"/>
      <c r="CN187" s="189"/>
      <c r="CO187" s="189"/>
      <c r="CP187" s="189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</row>
    <row r="188" spans="1:174" x14ac:dyDescent="0.2">
      <c r="A188" s="20"/>
      <c r="B188" s="20"/>
      <c r="Q188" s="20"/>
      <c r="BQ188" s="189"/>
      <c r="BS188" s="189"/>
      <c r="BT188" s="189"/>
      <c r="BU188" s="182" t="s">
        <v>222</v>
      </c>
      <c r="BV188" s="182">
        <f t="shared" si="10"/>
        <v>10.299999999999997</v>
      </c>
      <c r="BW188" s="182">
        <f t="shared" si="10"/>
        <v>-5.1200000000000045</v>
      </c>
      <c r="BX188" s="182">
        <f t="shared" si="10"/>
        <v>-0.51000000000000512</v>
      </c>
      <c r="BY188" s="182">
        <f t="shared" si="10"/>
        <v>0.25</v>
      </c>
      <c r="BZ188" s="182">
        <f t="shared" si="10"/>
        <v>17917.210000000006</v>
      </c>
      <c r="CA188" s="182">
        <f t="shared" si="10"/>
        <v>121.01000000000022</v>
      </c>
      <c r="CB188" s="182">
        <f t="shared" si="10"/>
        <v>7.7700000000000102</v>
      </c>
      <c r="CC188" s="182">
        <f t="shared" si="10"/>
        <v>7.8599999999999994</v>
      </c>
      <c r="CD188" s="182">
        <f t="shared" si="10"/>
        <v>0.63000000000000078</v>
      </c>
      <c r="CE188" s="182">
        <f t="shared" si="10"/>
        <v>1.2699999999999996</v>
      </c>
      <c r="CF188" s="182">
        <f t="shared" si="10"/>
        <v>4.9999999999997158E-2</v>
      </c>
      <c r="CG188" s="182">
        <f t="shared" si="10"/>
        <v>-51.709999999999994</v>
      </c>
      <c r="CH188" s="255">
        <f t="shared" si="10"/>
        <v>57.56</v>
      </c>
      <c r="CI188" s="182">
        <f t="shared" si="9"/>
        <v>5.8500000000000085</v>
      </c>
      <c r="CJ188" s="182">
        <f t="shared" si="8"/>
        <v>-20</v>
      </c>
      <c r="CK188" s="189"/>
      <c r="CL188" s="189"/>
      <c r="CM188" s="189"/>
      <c r="CN188" s="189"/>
      <c r="CO188" s="189"/>
      <c r="CP188" s="189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</row>
    <row r="189" spans="1:174" x14ac:dyDescent="0.2">
      <c r="A189" s="20"/>
      <c r="B189" s="20"/>
      <c r="Q189" s="20"/>
      <c r="BQ189" s="189"/>
      <c r="BS189" s="189"/>
      <c r="BT189" s="189"/>
      <c r="BZ189" s="182"/>
      <c r="CK189" s="189"/>
      <c r="CL189" s="189"/>
      <c r="CM189" s="189"/>
      <c r="CN189" s="189"/>
      <c r="CO189" s="189"/>
      <c r="CP189" s="189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</row>
    <row r="190" spans="1:174" x14ac:dyDescent="0.2">
      <c r="A190" s="20"/>
      <c r="B190" s="20"/>
      <c r="Q190" s="20"/>
      <c r="BQ190" s="189"/>
      <c r="BS190" s="189"/>
      <c r="BT190" s="189"/>
      <c r="BZ190" s="182"/>
      <c r="CK190" s="189"/>
      <c r="CL190" s="189"/>
      <c r="CM190" s="189"/>
      <c r="CN190" s="189"/>
      <c r="CO190" s="189"/>
      <c r="CP190" s="189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</row>
    <row r="191" spans="1:174" x14ac:dyDescent="0.2">
      <c r="A191" s="20"/>
      <c r="B191" s="20"/>
      <c r="Q191" s="20"/>
      <c r="BQ191" s="189"/>
      <c r="BS191" s="189"/>
      <c r="BT191" s="189"/>
      <c r="BZ191" s="182"/>
      <c r="CK191" s="189"/>
      <c r="CL191" s="189"/>
      <c r="CM191" s="189"/>
      <c r="CN191" s="189"/>
      <c r="CO191" s="189"/>
      <c r="CP191" s="189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</row>
    <row r="192" spans="1:174" x14ac:dyDescent="0.2">
      <c r="A192" s="20"/>
      <c r="B192" s="20"/>
      <c r="Q192" s="20"/>
      <c r="BQ192" s="189"/>
      <c r="BS192" s="189"/>
      <c r="BT192" s="189"/>
      <c r="BZ192" s="182"/>
      <c r="CK192" s="189"/>
      <c r="CL192" s="189"/>
      <c r="CM192" s="189"/>
      <c r="CN192" s="189"/>
      <c r="CO192" s="189"/>
      <c r="CP192" s="189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</row>
    <row r="193" spans="1:174" x14ac:dyDescent="0.2">
      <c r="A193" s="20"/>
      <c r="B193" s="20"/>
      <c r="Q193" s="20"/>
      <c r="BQ193" s="189"/>
      <c r="BS193" s="189"/>
      <c r="BT193" s="189"/>
      <c r="BZ193" s="182"/>
      <c r="CK193" s="189"/>
      <c r="CL193" s="189"/>
      <c r="CM193" s="189"/>
      <c r="CN193" s="189"/>
      <c r="CO193" s="189"/>
      <c r="CP193" s="189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</row>
    <row r="194" spans="1:174" x14ac:dyDescent="0.2">
      <c r="A194" s="20"/>
      <c r="B194" s="20"/>
      <c r="Q194" s="20"/>
      <c r="BQ194" s="189"/>
      <c r="BS194" s="189"/>
      <c r="BT194" s="189"/>
      <c r="BU194" s="189"/>
      <c r="BV194" s="189"/>
      <c r="BW194" s="189"/>
      <c r="BX194" s="189"/>
      <c r="BY194" s="189"/>
      <c r="BZ194" s="182"/>
      <c r="CA194" s="189"/>
      <c r="CB194" s="189"/>
      <c r="CC194" s="189"/>
      <c r="CD194" s="189"/>
      <c r="CE194" s="189"/>
      <c r="CF194" s="189"/>
      <c r="CG194" s="189"/>
      <c r="CH194" s="256"/>
      <c r="CI194" s="189"/>
      <c r="CJ194" s="189"/>
      <c r="CK194" s="189"/>
      <c r="CL194" s="189"/>
      <c r="CM194" s="189"/>
      <c r="CN194" s="189"/>
      <c r="CO194" s="189"/>
      <c r="CP194" s="189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</row>
  </sheetData>
  <mergeCells count="22">
    <mergeCell ref="BE5:BF5"/>
    <mergeCell ref="BH5:BI5"/>
    <mergeCell ref="BK5:BL5"/>
    <mergeCell ref="BN5:BO5"/>
    <mergeCell ref="AM5:AN5"/>
    <mergeCell ref="AP5:AQ5"/>
    <mergeCell ref="AS5:AT5"/>
    <mergeCell ref="AV5:AW5"/>
    <mergeCell ref="AY5:AZ5"/>
    <mergeCell ref="BB5:BC5"/>
    <mergeCell ref="AJ5:AK5"/>
    <mergeCell ref="C5:D5"/>
    <mergeCell ref="F5:G5"/>
    <mergeCell ref="I5:J5"/>
    <mergeCell ref="L5:M5"/>
    <mergeCell ref="O5:P5"/>
    <mergeCell ref="R5:S5"/>
    <mergeCell ref="U5:V5"/>
    <mergeCell ref="X5:Y5"/>
    <mergeCell ref="AA5:AB5"/>
    <mergeCell ref="AD5:AE5"/>
    <mergeCell ref="AG5:AH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158"/>
  <sheetViews>
    <sheetView zoomScale="85" zoomScaleNormal="85" workbookViewId="0">
      <pane xSplit="2" ySplit="11" topLeftCell="BG12" activePane="bottomRight" state="frozen"/>
      <selection pane="topRight" activeCell="C1" sqref="C1"/>
      <selection pane="bottomLeft" activeCell="A12" sqref="A12"/>
      <selection pane="bottomRight" activeCell="BK32" sqref="BK32"/>
    </sheetView>
  </sheetViews>
  <sheetFormatPr defaultColWidth="13.28515625" defaultRowHeight="15.95" customHeight="1" x14ac:dyDescent="0.2"/>
  <cols>
    <col min="1" max="1" width="7.85546875" style="37" customWidth="1"/>
    <col min="2" max="2" width="31.42578125" style="27" customWidth="1"/>
    <col min="3" max="3" width="23.42578125" style="20" customWidth="1"/>
    <col min="4" max="4" width="16.28515625" style="20" customWidth="1"/>
    <col min="5" max="5" width="12.28515625" style="20" customWidth="1"/>
    <col min="6" max="6" width="20.28515625" style="20" customWidth="1"/>
    <col min="7" max="7" width="18.42578125" style="20" customWidth="1"/>
    <col min="8" max="8" width="8" style="20" customWidth="1"/>
    <col min="9" max="9" width="22.42578125" style="20" customWidth="1"/>
    <col min="10" max="10" width="16.140625" style="20" customWidth="1"/>
    <col min="11" max="11" width="7.85546875" style="20" customWidth="1"/>
    <col min="12" max="12" width="17.28515625" style="20" customWidth="1"/>
    <col min="13" max="13" width="15.5703125" style="20" customWidth="1"/>
    <col min="14" max="14" width="8" style="20" customWidth="1"/>
    <col min="15" max="15" width="19.5703125" style="20" customWidth="1"/>
    <col min="16" max="16" width="18.42578125" style="20" customWidth="1"/>
    <col min="17" max="17" width="8.140625" style="20" customWidth="1"/>
    <col min="18" max="18" width="17.28515625" style="20" customWidth="1"/>
    <col min="19" max="19" width="22" style="20" customWidth="1"/>
    <col min="20" max="20" width="8.42578125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8" style="20" customWidth="1"/>
    <col min="30" max="30" width="17.85546875" style="20" customWidth="1"/>
    <col min="31" max="31" width="16.570312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7.140625" style="20" customWidth="1"/>
    <col min="45" max="45" width="22.7109375" style="20" customWidth="1"/>
    <col min="46" max="46" width="20.7109375" style="20" customWidth="1"/>
    <col min="47" max="47" width="9.42578125" style="20" customWidth="1"/>
    <col min="48" max="48" width="19.7109375" style="20" customWidth="1"/>
    <col min="49" max="49" width="14.42578125" style="20" customWidth="1"/>
    <col min="50" max="50" width="8.5703125" style="20" customWidth="1"/>
    <col min="51" max="51" width="21.42578125" style="20" customWidth="1"/>
    <col min="52" max="52" width="15.28515625" style="20" customWidth="1"/>
    <col min="53" max="53" width="9" style="20" customWidth="1"/>
    <col min="54" max="54" width="19.5703125" style="20" customWidth="1"/>
    <col min="55" max="55" width="15.28515625" style="20" customWidth="1"/>
    <col min="56" max="56" width="8.5703125" style="20" customWidth="1"/>
    <col min="57" max="57" width="20.5703125" style="20" customWidth="1"/>
    <col min="58" max="58" width="21.7109375" style="20" customWidth="1"/>
    <col min="59" max="59" width="10.42578125" style="20" customWidth="1"/>
    <col min="60" max="60" width="21.28515625" style="20" customWidth="1"/>
    <col min="61" max="61" width="21.42578125" style="20" customWidth="1"/>
    <col min="62" max="62" width="10.28515625" style="20" customWidth="1"/>
    <col min="63" max="63" width="19.5703125" style="28" customWidth="1"/>
    <col min="64" max="64" width="22.42578125" style="28" customWidth="1"/>
    <col min="65" max="65" width="22.42578125" style="134" customWidth="1"/>
    <col min="66" max="73" width="10.7109375" style="122" customWidth="1"/>
    <col min="74" max="74" width="22.5703125" style="91" customWidth="1"/>
    <col min="75" max="75" width="14.140625" style="91" customWidth="1"/>
    <col min="76" max="76" width="22.140625" style="91" customWidth="1"/>
    <col min="77" max="77" width="19.5703125" style="91" customWidth="1"/>
    <col min="78" max="78" width="13.140625" style="91" customWidth="1"/>
    <col min="79" max="79" width="13.28515625" style="91" customWidth="1"/>
    <col min="80" max="80" width="13.28515625" style="90" customWidth="1"/>
    <col min="81" max="81" width="16.7109375" style="91" customWidth="1"/>
    <col min="82" max="90" width="13.28515625" style="91" customWidth="1"/>
    <col min="91" max="101" width="13.28515625" style="122" customWidth="1"/>
    <col min="102" max="172" width="13.28515625" style="19" customWidth="1"/>
    <col min="173" max="16384" width="13.28515625" style="20"/>
  </cols>
  <sheetData>
    <row r="1" spans="1:172" ht="15.95" customHeight="1" x14ac:dyDescent="0.25">
      <c r="A1" s="29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17"/>
      <c r="BL1" s="17"/>
      <c r="BM1" s="120"/>
      <c r="BN1" s="120"/>
      <c r="BO1" s="120"/>
      <c r="BP1" s="120"/>
      <c r="BQ1" s="120"/>
      <c r="BR1" s="120"/>
      <c r="BS1" s="120"/>
      <c r="BT1" s="120"/>
      <c r="BU1" s="120"/>
      <c r="BV1" s="89"/>
      <c r="BW1" s="89"/>
      <c r="BX1" s="89"/>
      <c r="BY1" s="89"/>
      <c r="BZ1" s="89"/>
      <c r="CA1" s="89"/>
      <c r="CB1" s="89"/>
      <c r="CC1" s="90"/>
    </row>
    <row r="2" spans="1:172" ht="15.95" customHeight="1" x14ac:dyDescent="0.25">
      <c r="A2" s="29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17"/>
      <c r="BL2" s="17"/>
      <c r="BM2" s="120"/>
      <c r="BN2" s="120"/>
      <c r="BO2" s="120"/>
      <c r="BP2" s="120"/>
      <c r="BQ2" s="120"/>
      <c r="BR2" s="120"/>
      <c r="BS2" s="120"/>
      <c r="BT2" s="120"/>
      <c r="BU2" s="120"/>
      <c r="BV2" s="89"/>
      <c r="BW2" s="89"/>
      <c r="BX2" s="89"/>
      <c r="BY2" s="89"/>
      <c r="BZ2" s="89"/>
      <c r="CA2" s="89"/>
      <c r="CB2" s="89"/>
      <c r="CC2" s="90"/>
    </row>
    <row r="3" spans="1:172" ht="15.95" customHeight="1" x14ac:dyDescent="0.25">
      <c r="A3" s="30"/>
      <c r="B3" s="2" t="s">
        <v>52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5"/>
      <c r="BL3" s="5"/>
      <c r="BM3" s="123"/>
      <c r="BN3" s="123"/>
      <c r="BO3" s="123"/>
      <c r="BP3" s="123"/>
      <c r="BQ3" s="123"/>
      <c r="BR3" s="123"/>
      <c r="BS3" s="123"/>
      <c r="BT3" s="123"/>
      <c r="BU3" s="123"/>
      <c r="BV3" s="92"/>
      <c r="BW3" s="92"/>
      <c r="BX3" s="92"/>
      <c r="BY3" s="92"/>
      <c r="BZ3" s="92"/>
      <c r="CA3" s="89"/>
      <c r="CB3" s="89"/>
      <c r="CC3" s="90"/>
    </row>
    <row r="4" spans="1:172" s="21" customFormat="1" ht="15.95" customHeight="1" thickBot="1" x14ac:dyDescent="0.3">
      <c r="A4" s="31" t="s">
        <v>1</v>
      </c>
      <c r="B4" s="8"/>
      <c r="C4" s="271" t="s">
        <v>53</v>
      </c>
      <c r="D4" s="271"/>
      <c r="E4" s="10"/>
      <c r="F4" s="271" t="s">
        <v>54</v>
      </c>
      <c r="G4" s="271"/>
      <c r="H4" s="10"/>
      <c r="I4" s="271" t="s">
        <v>55</v>
      </c>
      <c r="J4" s="271"/>
      <c r="K4" s="9"/>
      <c r="L4" s="271" t="s">
        <v>56</v>
      </c>
      <c r="M4" s="271"/>
      <c r="N4" s="10"/>
      <c r="O4" s="271" t="s">
        <v>57</v>
      </c>
      <c r="P4" s="271"/>
      <c r="Q4" s="10"/>
      <c r="R4" s="271" t="s">
        <v>58</v>
      </c>
      <c r="S4" s="271"/>
      <c r="T4" s="9"/>
      <c r="U4" s="271" t="s">
        <v>59</v>
      </c>
      <c r="V4" s="271"/>
      <c r="W4" s="9"/>
      <c r="X4" s="271" t="s">
        <v>60</v>
      </c>
      <c r="Y4" s="271"/>
      <c r="Z4" s="10"/>
      <c r="AA4" s="271" t="s">
        <v>61</v>
      </c>
      <c r="AB4" s="271"/>
      <c r="AC4" s="10"/>
      <c r="AD4" s="271" t="s">
        <v>62</v>
      </c>
      <c r="AE4" s="271"/>
      <c r="AF4" s="10"/>
      <c r="AG4" s="271" t="s">
        <v>63</v>
      </c>
      <c r="AH4" s="271"/>
      <c r="AI4" s="10"/>
      <c r="AJ4" s="271" t="s">
        <v>64</v>
      </c>
      <c r="AK4" s="271"/>
      <c r="AL4" s="10"/>
      <c r="AM4" s="271" t="s">
        <v>65</v>
      </c>
      <c r="AN4" s="271"/>
      <c r="AO4" s="10"/>
      <c r="AP4" s="271" t="s">
        <v>66</v>
      </c>
      <c r="AQ4" s="271"/>
      <c r="AR4" s="10"/>
      <c r="AS4" s="271" t="s">
        <v>67</v>
      </c>
      <c r="AT4" s="271"/>
      <c r="AU4" s="10"/>
      <c r="AV4" s="271" t="s">
        <v>68</v>
      </c>
      <c r="AW4" s="271"/>
      <c r="AX4" s="10"/>
      <c r="AY4" s="271" t="s">
        <v>69</v>
      </c>
      <c r="AZ4" s="271"/>
      <c r="BA4" s="9"/>
      <c r="BB4" s="271" t="s">
        <v>70</v>
      </c>
      <c r="BC4" s="271"/>
      <c r="BD4" s="9"/>
      <c r="BE4" s="271" t="s">
        <v>71</v>
      </c>
      <c r="BF4" s="271"/>
      <c r="BG4" s="9"/>
      <c r="BH4" s="271" t="s">
        <v>72</v>
      </c>
      <c r="BI4" s="271"/>
      <c r="BJ4" s="9"/>
      <c r="BK4" s="114" t="s">
        <v>2</v>
      </c>
      <c r="BL4" s="114"/>
      <c r="BM4" s="125"/>
      <c r="BN4" s="126"/>
      <c r="BO4" s="126"/>
      <c r="BP4" s="126"/>
      <c r="BQ4" s="126"/>
      <c r="BR4" s="126"/>
      <c r="BS4" s="126"/>
      <c r="BT4" s="126"/>
      <c r="BU4" s="126"/>
      <c r="BV4" s="93"/>
      <c r="BW4" s="93"/>
      <c r="BX4" s="93"/>
      <c r="BY4" s="93"/>
      <c r="BZ4" s="93"/>
      <c r="CA4" s="93"/>
      <c r="CB4" s="92"/>
      <c r="CC4" s="90"/>
      <c r="CD4" s="91"/>
      <c r="CE4" s="91"/>
      <c r="CF4" s="91"/>
      <c r="CG4" s="91"/>
      <c r="CH4" s="91"/>
      <c r="CI4" s="91"/>
      <c r="CJ4" s="91"/>
      <c r="CK4" s="91"/>
      <c r="CL4" s="91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</row>
    <row r="5" spans="1:172" ht="15.95" customHeight="1" thickTop="1" x14ac:dyDescent="0.25">
      <c r="A5" s="30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12"/>
      <c r="BL5" s="12"/>
      <c r="BM5" s="127"/>
      <c r="BN5" s="127"/>
      <c r="BO5" s="127"/>
      <c r="BP5" s="127"/>
      <c r="BQ5" s="127"/>
      <c r="BR5" s="127"/>
      <c r="BS5" s="127"/>
      <c r="BT5" s="127"/>
      <c r="BU5" s="127"/>
      <c r="BV5" s="92"/>
      <c r="BW5" s="92"/>
      <c r="BX5" s="92"/>
      <c r="BY5" s="92"/>
      <c r="BZ5" s="92"/>
      <c r="CA5" s="92"/>
      <c r="CB5" s="92"/>
      <c r="CC5" s="90"/>
    </row>
    <row r="6" spans="1:172" ht="15.6" customHeight="1" x14ac:dyDescent="0.25">
      <c r="A6" s="30"/>
      <c r="B6" s="11"/>
      <c r="C6" s="12"/>
      <c r="D6" s="12" t="s">
        <v>3</v>
      </c>
      <c r="E6" s="6"/>
      <c r="F6" s="12"/>
      <c r="G6" s="12" t="s">
        <v>3</v>
      </c>
      <c r="H6" s="6"/>
      <c r="I6" s="12"/>
      <c r="J6" s="12" t="s">
        <v>3</v>
      </c>
      <c r="K6" s="6"/>
      <c r="L6" s="12"/>
      <c r="M6" s="12" t="s">
        <v>3</v>
      </c>
      <c r="N6" s="6"/>
      <c r="O6" s="12"/>
      <c r="P6" s="12" t="s">
        <v>3</v>
      </c>
      <c r="Q6" s="6"/>
      <c r="R6" s="12"/>
      <c r="S6" s="12" t="s">
        <v>3</v>
      </c>
      <c r="T6" s="6"/>
      <c r="U6" s="12"/>
      <c r="V6" s="12" t="s">
        <v>3</v>
      </c>
      <c r="W6" s="6"/>
      <c r="X6" s="12"/>
      <c r="Y6" s="12" t="s">
        <v>3</v>
      </c>
      <c r="Z6" s="6"/>
      <c r="AA6" s="12"/>
      <c r="AB6" s="12" t="s">
        <v>3</v>
      </c>
      <c r="AC6" s="6"/>
      <c r="AD6" s="12"/>
      <c r="AE6" s="12" t="s">
        <v>3</v>
      </c>
      <c r="AF6" s="6"/>
      <c r="AG6" s="12"/>
      <c r="AH6" s="12" t="s">
        <v>3</v>
      </c>
      <c r="AI6" s="6"/>
      <c r="AJ6" s="12"/>
      <c r="AK6" s="12" t="s">
        <v>3</v>
      </c>
      <c r="AL6" s="6"/>
      <c r="AM6" s="12"/>
      <c r="AN6" s="12" t="s">
        <v>3</v>
      </c>
      <c r="AO6" s="6"/>
      <c r="AP6" s="12"/>
      <c r="AQ6" s="12" t="s">
        <v>3</v>
      </c>
      <c r="AR6" s="6"/>
      <c r="AS6" s="12"/>
      <c r="AT6" s="12" t="s">
        <v>3</v>
      </c>
      <c r="AU6" s="6"/>
      <c r="AV6" s="12"/>
      <c r="AW6" s="12" t="s">
        <v>3</v>
      </c>
      <c r="AX6" s="6"/>
      <c r="AY6" s="12"/>
      <c r="AZ6" s="12" t="s">
        <v>3</v>
      </c>
      <c r="BA6" s="6"/>
      <c r="BB6" s="12"/>
      <c r="BC6" s="12" t="s">
        <v>3</v>
      </c>
      <c r="BD6" s="6"/>
      <c r="BE6" s="12"/>
      <c r="BF6" s="12" t="s">
        <v>3</v>
      </c>
      <c r="BG6" s="6"/>
      <c r="BI6" s="12" t="s">
        <v>3</v>
      </c>
      <c r="BJ6" s="6"/>
      <c r="BK6" s="12"/>
      <c r="BL6" s="12" t="s">
        <v>3</v>
      </c>
      <c r="BM6" s="127"/>
      <c r="BN6" s="127"/>
      <c r="BO6" s="127"/>
      <c r="BP6" s="127"/>
      <c r="BQ6" s="127"/>
      <c r="BR6" s="127"/>
      <c r="BS6" s="127"/>
      <c r="BT6" s="127"/>
      <c r="BU6" s="127"/>
      <c r="BV6" s="92"/>
      <c r="BW6" s="92"/>
      <c r="BX6" s="92"/>
      <c r="BY6" s="92"/>
      <c r="BZ6" s="92"/>
      <c r="CA6" s="92"/>
      <c r="CB6" s="92"/>
      <c r="CC6" s="90"/>
    </row>
    <row r="7" spans="1:172" ht="15.95" customHeight="1" x14ac:dyDescent="0.25">
      <c r="A7" s="32"/>
      <c r="B7" s="11"/>
      <c r="C7" s="12" t="s">
        <v>3</v>
      </c>
      <c r="D7" s="12" t="s">
        <v>20</v>
      </c>
      <c r="E7" s="12"/>
      <c r="F7" s="12" t="s">
        <v>3</v>
      </c>
      <c r="G7" s="12" t="s">
        <v>20</v>
      </c>
      <c r="H7" s="12"/>
      <c r="I7" s="12" t="s">
        <v>3</v>
      </c>
      <c r="J7" s="12" t="s">
        <v>20</v>
      </c>
      <c r="K7" s="12"/>
      <c r="L7" s="12" t="s">
        <v>3</v>
      </c>
      <c r="M7" s="12" t="s">
        <v>20</v>
      </c>
      <c r="N7" s="12"/>
      <c r="O7" s="12" t="s">
        <v>3</v>
      </c>
      <c r="P7" s="12" t="s">
        <v>20</v>
      </c>
      <c r="Q7" s="12"/>
      <c r="R7" s="12" t="s">
        <v>3</v>
      </c>
      <c r="S7" s="12" t="s">
        <v>20</v>
      </c>
      <c r="T7" s="12"/>
      <c r="U7" s="12" t="s">
        <v>3</v>
      </c>
      <c r="V7" s="12" t="s">
        <v>20</v>
      </c>
      <c r="W7" s="12"/>
      <c r="X7" s="12" t="s">
        <v>3</v>
      </c>
      <c r="Y7" s="12" t="s">
        <v>20</v>
      </c>
      <c r="Z7" s="12"/>
      <c r="AA7" s="12" t="s">
        <v>3</v>
      </c>
      <c r="AB7" s="12" t="s">
        <v>20</v>
      </c>
      <c r="AC7" s="12"/>
      <c r="AD7" s="12" t="s">
        <v>3</v>
      </c>
      <c r="AE7" s="12" t="s">
        <v>20</v>
      </c>
      <c r="AF7" s="12"/>
      <c r="AG7" s="12" t="s">
        <v>3</v>
      </c>
      <c r="AH7" s="12" t="s">
        <v>20</v>
      </c>
      <c r="AI7" s="12"/>
      <c r="AJ7" s="12" t="s">
        <v>3</v>
      </c>
      <c r="AK7" s="12" t="s">
        <v>20</v>
      </c>
      <c r="AL7" s="12"/>
      <c r="AM7" s="12" t="s">
        <v>3</v>
      </c>
      <c r="AN7" s="12" t="s">
        <v>20</v>
      </c>
      <c r="AO7" s="12"/>
      <c r="AP7" s="12" t="s">
        <v>3</v>
      </c>
      <c r="AQ7" s="12" t="s">
        <v>20</v>
      </c>
      <c r="AR7" s="12"/>
      <c r="AS7" s="12" t="s">
        <v>3</v>
      </c>
      <c r="AT7" s="12" t="s">
        <v>20</v>
      </c>
      <c r="AU7" s="12"/>
      <c r="AV7" s="12" t="s">
        <v>3</v>
      </c>
      <c r="AW7" s="12" t="s">
        <v>20</v>
      </c>
      <c r="AX7" s="12"/>
      <c r="AY7" s="12" t="s">
        <v>3</v>
      </c>
      <c r="AZ7" s="12" t="s">
        <v>20</v>
      </c>
      <c r="BA7" s="12"/>
      <c r="BB7" s="12" t="s">
        <v>3</v>
      </c>
      <c r="BC7" s="12" t="s">
        <v>20</v>
      </c>
      <c r="BD7" s="12"/>
      <c r="BE7" s="12" t="s">
        <v>3</v>
      </c>
      <c r="BF7" s="12" t="s">
        <v>20</v>
      </c>
      <c r="BG7" s="12"/>
      <c r="BH7" s="12" t="s">
        <v>3</v>
      </c>
      <c r="BI7" s="12" t="s">
        <v>20</v>
      </c>
      <c r="BJ7" s="12"/>
      <c r="BK7" s="12" t="s">
        <v>3</v>
      </c>
      <c r="BL7" s="12" t="s">
        <v>20</v>
      </c>
      <c r="BM7" s="127"/>
      <c r="BN7" s="127"/>
      <c r="BO7" s="127"/>
      <c r="BP7" s="127"/>
      <c r="BQ7" s="127"/>
      <c r="BR7" s="127"/>
      <c r="BS7" s="127"/>
      <c r="BT7" s="127"/>
      <c r="BU7" s="127"/>
      <c r="BV7" s="94"/>
      <c r="BW7" s="94"/>
      <c r="BX7" s="94"/>
      <c r="BY7" s="94"/>
      <c r="BZ7" s="94"/>
      <c r="CA7" s="94"/>
      <c r="CB7" s="94"/>
      <c r="CC7" s="90"/>
    </row>
    <row r="8" spans="1:172" ht="15.95" customHeight="1" x14ac:dyDescent="0.25">
      <c r="A8" s="30"/>
      <c r="B8" s="13" t="s">
        <v>21</v>
      </c>
      <c r="C8" s="12" t="s">
        <v>25</v>
      </c>
      <c r="D8" s="12" t="s">
        <v>22</v>
      </c>
      <c r="E8" s="12"/>
      <c r="F8" s="12" t="s">
        <v>25</v>
      </c>
      <c r="G8" s="12" t="s">
        <v>22</v>
      </c>
      <c r="H8" s="12"/>
      <c r="I8" s="12" t="s">
        <v>25</v>
      </c>
      <c r="J8" s="12" t="s">
        <v>22</v>
      </c>
      <c r="K8" s="12"/>
      <c r="L8" s="12" t="s">
        <v>25</v>
      </c>
      <c r="M8" s="12" t="s">
        <v>22</v>
      </c>
      <c r="N8" s="12"/>
      <c r="O8" s="12" t="s">
        <v>25</v>
      </c>
      <c r="P8" s="12" t="s">
        <v>22</v>
      </c>
      <c r="Q8" s="12"/>
      <c r="R8" s="12" t="s">
        <v>25</v>
      </c>
      <c r="S8" s="12" t="s">
        <v>22</v>
      </c>
      <c r="T8" s="12"/>
      <c r="U8" s="12" t="s">
        <v>25</v>
      </c>
      <c r="V8" s="12" t="s">
        <v>22</v>
      </c>
      <c r="W8" s="12"/>
      <c r="X8" s="12" t="s">
        <v>25</v>
      </c>
      <c r="Y8" s="12" t="s">
        <v>22</v>
      </c>
      <c r="Z8" s="12"/>
      <c r="AA8" s="12" t="s">
        <v>25</v>
      </c>
      <c r="AB8" s="12" t="s">
        <v>22</v>
      </c>
      <c r="AC8" s="12"/>
      <c r="AD8" s="12" t="s">
        <v>25</v>
      </c>
      <c r="AE8" s="12" t="s">
        <v>22</v>
      </c>
      <c r="AF8" s="12"/>
      <c r="AG8" s="12" t="s">
        <v>25</v>
      </c>
      <c r="AH8" s="12" t="s">
        <v>22</v>
      </c>
      <c r="AI8" s="12"/>
      <c r="AJ8" s="12" t="s">
        <v>25</v>
      </c>
      <c r="AK8" s="12" t="s">
        <v>22</v>
      </c>
      <c r="AL8" s="12"/>
      <c r="AM8" s="12" t="s">
        <v>25</v>
      </c>
      <c r="AN8" s="12" t="s">
        <v>22</v>
      </c>
      <c r="AO8" s="12"/>
      <c r="AP8" s="12" t="s">
        <v>25</v>
      </c>
      <c r="AQ8" s="12" t="s">
        <v>22</v>
      </c>
      <c r="AR8" s="12"/>
      <c r="AS8" s="12" t="s">
        <v>25</v>
      </c>
      <c r="AT8" s="12" t="s">
        <v>22</v>
      </c>
      <c r="AU8" s="12"/>
      <c r="AV8" s="12" t="s">
        <v>25</v>
      </c>
      <c r="AW8" s="12" t="s">
        <v>22</v>
      </c>
      <c r="AX8" s="12"/>
      <c r="AY8" s="12" t="s">
        <v>25</v>
      </c>
      <c r="AZ8" s="12" t="s">
        <v>22</v>
      </c>
      <c r="BA8" s="12"/>
      <c r="BB8" s="12" t="s">
        <v>25</v>
      </c>
      <c r="BC8" s="12" t="s">
        <v>22</v>
      </c>
      <c r="BD8" s="12"/>
      <c r="BE8" s="12" t="s">
        <v>26</v>
      </c>
      <c r="BF8" s="12" t="s">
        <v>22</v>
      </c>
      <c r="BG8" s="12"/>
      <c r="BH8" s="12" t="s">
        <v>26</v>
      </c>
      <c r="BI8" s="12" t="s">
        <v>22</v>
      </c>
      <c r="BJ8" s="12"/>
      <c r="BK8" s="12" t="s">
        <v>26</v>
      </c>
      <c r="BL8" s="12" t="s">
        <v>22</v>
      </c>
      <c r="BM8" s="127"/>
      <c r="BN8" s="127"/>
      <c r="BO8" s="127"/>
      <c r="BP8" s="127"/>
      <c r="BQ8" s="127"/>
      <c r="BR8" s="127"/>
      <c r="BS8" s="127"/>
      <c r="BT8" s="127"/>
      <c r="BU8" s="127"/>
      <c r="BV8" s="94"/>
      <c r="BW8" s="94"/>
      <c r="BX8" s="94"/>
      <c r="BY8" s="94"/>
      <c r="BZ8" s="94"/>
      <c r="CA8" s="94"/>
      <c r="CB8" s="94"/>
      <c r="CC8" s="90"/>
    </row>
    <row r="9" spans="1:172" s="46" customFormat="1" ht="15.75" customHeight="1" x14ac:dyDescent="0.25">
      <c r="A9" s="44"/>
      <c r="B9" s="45"/>
      <c r="C9" s="12"/>
      <c r="D9" s="12" t="s">
        <v>23</v>
      </c>
      <c r="E9" s="12"/>
      <c r="F9" s="12"/>
      <c r="G9" s="12" t="s">
        <v>23</v>
      </c>
      <c r="H9" s="12"/>
      <c r="I9" s="12"/>
      <c r="J9" s="12" t="s">
        <v>23</v>
      </c>
      <c r="K9" s="12"/>
      <c r="L9" s="12"/>
      <c r="M9" s="12" t="s">
        <v>23</v>
      </c>
      <c r="N9" s="12"/>
      <c r="O9" s="12"/>
      <c r="P9" s="12" t="s">
        <v>23</v>
      </c>
      <c r="Q9" s="12"/>
      <c r="R9" s="12"/>
      <c r="S9" s="12" t="s">
        <v>23</v>
      </c>
      <c r="T9" s="12"/>
      <c r="U9" s="12"/>
      <c r="V9" s="12" t="s">
        <v>23</v>
      </c>
      <c r="W9" s="12"/>
      <c r="X9" s="12"/>
      <c r="Y9" s="12" t="s">
        <v>23</v>
      </c>
      <c r="Z9" s="12"/>
      <c r="AA9" s="12"/>
      <c r="AB9" s="12" t="s">
        <v>23</v>
      </c>
      <c r="AC9" s="12"/>
      <c r="AD9" s="12"/>
      <c r="AE9" s="12" t="s">
        <v>23</v>
      </c>
      <c r="AF9" s="12"/>
      <c r="AG9" s="12"/>
      <c r="AH9" s="12" t="s">
        <v>23</v>
      </c>
      <c r="AI9" s="12"/>
      <c r="AJ9" s="12"/>
      <c r="AK9" s="12" t="s">
        <v>23</v>
      </c>
      <c r="AL9" s="12"/>
      <c r="AM9" s="12"/>
      <c r="AN9" s="12" t="s">
        <v>23</v>
      </c>
      <c r="AO9" s="12"/>
      <c r="AP9" s="12"/>
      <c r="AQ9" s="12" t="s">
        <v>23</v>
      </c>
      <c r="AR9" s="12"/>
      <c r="AS9" s="12"/>
      <c r="AT9" s="12" t="s">
        <v>23</v>
      </c>
      <c r="AU9" s="12"/>
      <c r="AV9" s="12"/>
      <c r="AW9" s="12" t="s">
        <v>23</v>
      </c>
      <c r="AX9" s="12"/>
      <c r="AY9" s="12"/>
      <c r="AZ9" s="12" t="s">
        <v>23</v>
      </c>
      <c r="BA9" s="12"/>
      <c r="BB9" s="12"/>
      <c r="BC9" s="12" t="s">
        <v>23</v>
      </c>
      <c r="BD9" s="12"/>
      <c r="BE9" s="12"/>
      <c r="BF9" s="12" t="s">
        <v>23</v>
      </c>
      <c r="BG9" s="12"/>
      <c r="BI9" s="12" t="s">
        <v>23</v>
      </c>
      <c r="BJ9" s="12"/>
      <c r="BK9" s="12"/>
      <c r="BL9" s="12" t="s">
        <v>23</v>
      </c>
      <c r="BM9" s="127"/>
      <c r="BN9" s="127"/>
      <c r="BO9" s="127"/>
      <c r="BP9" s="127"/>
      <c r="BQ9" s="127"/>
      <c r="BR9" s="127"/>
      <c r="BS9" s="127"/>
      <c r="BT9" s="127"/>
      <c r="BU9" s="127"/>
      <c r="BV9" s="94"/>
      <c r="BW9" s="94"/>
      <c r="BX9" s="94"/>
      <c r="BY9" s="94"/>
      <c r="BZ9" s="94"/>
      <c r="CA9" s="94"/>
      <c r="CB9" s="94"/>
      <c r="CC9" s="95"/>
      <c r="CD9" s="96"/>
      <c r="CE9" s="96"/>
      <c r="CF9" s="96"/>
      <c r="CG9" s="96"/>
      <c r="CH9" s="96"/>
      <c r="CI9" s="96"/>
      <c r="CJ9" s="96"/>
      <c r="CK9" s="96"/>
      <c r="CL9" s="96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</row>
    <row r="10" spans="1:172" ht="15.95" customHeight="1" x14ac:dyDescent="0.25">
      <c r="A10" s="30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6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7"/>
      <c r="BN10" s="127"/>
      <c r="BO10" s="127"/>
      <c r="BP10" s="127"/>
      <c r="BQ10" s="127"/>
      <c r="BR10" s="127"/>
      <c r="BS10" s="127"/>
      <c r="BT10" s="127"/>
      <c r="BU10" s="127"/>
      <c r="BV10" s="94"/>
      <c r="BW10" s="92"/>
      <c r="BX10" s="94"/>
      <c r="BY10" s="94"/>
      <c r="BZ10" s="94"/>
      <c r="CA10" s="94"/>
      <c r="CB10" s="94"/>
      <c r="CC10" s="97"/>
    </row>
    <row r="11" spans="1:172" s="22" customFormat="1" ht="14.25" customHeight="1" x14ac:dyDescent="0.25">
      <c r="A11" s="33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43"/>
      <c r="BL11" s="43"/>
      <c r="BM11" s="127"/>
      <c r="BN11" s="127"/>
      <c r="BO11" s="127"/>
      <c r="BP11" s="127"/>
      <c r="BQ11" s="127"/>
      <c r="BR11" s="127"/>
      <c r="BS11" s="127"/>
      <c r="BT11" s="127"/>
      <c r="BU11" s="127"/>
      <c r="BV11" s="92"/>
      <c r="BW11" s="92"/>
      <c r="BX11" s="92"/>
      <c r="BY11" s="92"/>
      <c r="BZ11" s="92"/>
      <c r="CA11" s="92"/>
      <c r="CB11" s="92"/>
      <c r="CC11" s="90"/>
      <c r="CD11" s="91"/>
      <c r="CE11" s="91"/>
      <c r="CF11" s="91"/>
      <c r="CG11" s="91"/>
      <c r="CH11" s="91"/>
      <c r="CI11" s="91"/>
      <c r="CJ11" s="91"/>
      <c r="CK11" s="91"/>
      <c r="CL11" s="91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</row>
    <row r="12" spans="1:172" ht="16.5" customHeight="1" x14ac:dyDescent="0.25">
      <c r="A12" s="34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12"/>
      <c r="BL12" s="12"/>
      <c r="BM12" s="127"/>
      <c r="BN12" s="127"/>
      <c r="BO12" s="127"/>
      <c r="BP12" s="127"/>
      <c r="BQ12" s="127"/>
      <c r="BR12" s="127"/>
      <c r="BS12" s="127"/>
      <c r="BT12" s="127"/>
      <c r="BU12" s="127"/>
      <c r="BV12" s="92"/>
      <c r="BW12" s="92"/>
      <c r="BX12" s="92"/>
      <c r="BY12" s="92"/>
      <c r="BZ12" s="92"/>
      <c r="CA12" s="92"/>
      <c r="CB12" s="92"/>
      <c r="CC12" s="90"/>
    </row>
    <row r="13" spans="1:172" ht="15.95" customHeight="1" x14ac:dyDescent="0.25">
      <c r="A13" s="32">
        <v>1</v>
      </c>
      <c r="B13" s="3" t="s">
        <v>5</v>
      </c>
      <c r="C13" s="41">
        <v>92.14</v>
      </c>
      <c r="D13" s="38">
        <v>110.97</v>
      </c>
      <c r="E13" s="6"/>
      <c r="F13" s="41">
        <v>93</v>
      </c>
      <c r="G13" s="38">
        <v>110.5</v>
      </c>
      <c r="H13" s="6"/>
      <c r="I13" s="41">
        <v>92.91</v>
      </c>
      <c r="J13" s="38">
        <v>111.19</v>
      </c>
      <c r="K13" s="6"/>
      <c r="L13" s="41">
        <v>93.65</v>
      </c>
      <c r="M13" s="38">
        <v>110.34</v>
      </c>
      <c r="N13" s="6"/>
      <c r="O13" s="41">
        <v>93.84</v>
      </c>
      <c r="P13" s="38">
        <v>109.97</v>
      </c>
      <c r="Q13" s="6"/>
      <c r="R13" s="41">
        <v>92.46</v>
      </c>
      <c r="S13" s="38">
        <v>112.74</v>
      </c>
      <c r="T13" s="6"/>
      <c r="U13" s="41">
        <v>93.22</v>
      </c>
      <c r="V13" s="38">
        <v>111.96</v>
      </c>
      <c r="W13" s="6"/>
      <c r="X13" s="41">
        <v>94.24</v>
      </c>
      <c r="Y13" s="38">
        <v>110.79</v>
      </c>
      <c r="Z13" s="6"/>
      <c r="AA13" s="41">
        <v>93.33</v>
      </c>
      <c r="AB13" s="38">
        <v>111.32</v>
      </c>
      <c r="AC13" s="6"/>
      <c r="AD13" s="41">
        <v>93.48</v>
      </c>
      <c r="AE13" s="38">
        <v>112.2</v>
      </c>
      <c r="AF13" s="6"/>
      <c r="AG13" s="41">
        <v>92.53</v>
      </c>
      <c r="AH13" s="38">
        <v>113.36</v>
      </c>
      <c r="AI13" s="6"/>
      <c r="AJ13" s="41">
        <v>94.03</v>
      </c>
      <c r="AK13" s="38">
        <v>111.38</v>
      </c>
      <c r="AL13" s="6"/>
      <c r="AM13" s="41">
        <v>93.56</v>
      </c>
      <c r="AN13" s="38">
        <v>111.96</v>
      </c>
      <c r="AO13" s="6"/>
      <c r="AP13" s="41">
        <v>93.35</v>
      </c>
      <c r="AQ13" s="38">
        <v>111.74</v>
      </c>
      <c r="AR13" s="6"/>
      <c r="AS13" s="41">
        <v>93.27</v>
      </c>
      <c r="AT13" s="38">
        <v>113.48</v>
      </c>
      <c r="AU13" s="6"/>
      <c r="AV13" s="41">
        <v>93.27</v>
      </c>
      <c r="AW13" s="38">
        <v>113.34</v>
      </c>
      <c r="AX13" s="6"/>
      <c r="AY13" s="41">
        <v>93.89</v>
      </c>
      <c r="AZ13" s="38">
        <v>112.33</v>
      </c>
      <c r="BA13" s="6"/>
      <c r="BB13" s="41">
        <v>91.93</v>
      </c>
      <c r="BC13" s="38">
        <v>115.99</v>
      </c>
      <c r="BD13" s="6"/>
      <c r="BE13" s="41">
        <v>91.57</v>
      </c>
      <c r="BF13" s="38">
        <v>116.52</v>
      </c>
      <c r="BG13" s="38"/>
      <c r="BH13" s="41">
        <v>92.16</v>
      </c>
      <c r="BI13" s="38">
        <v>115.54</v>
      </c>
      <c r="BJ13" s="38"/>
      <c r="BK13" s="41">
        <f>(C13+F13+I13+L13+O13+R13+U13+X13+AA13+AD13+AG13+AJ13+AM13+AP13+AS13+AV13+AY13+BB13+BE13+BH13)/20</f>
        <v>93.091500000000011</v>
      </c>
      <c r="BL13" s="66">
        <f>(D13+G13+J13+M13+P13+S13+V13+Y13+AB13+AE13+AH13+AK13+AN13+AQ13+AT13+AW13+AZ13+BC13+BF13+BI13)/20</f>
        <v>112.381</v>
      </c>
      <c r="BM13" s="129"/>
      <c r="BN13" s="129"/>
      <c r="BO13" s="129"/>
      <c r="BP13" s="129"/>
      <c r="BQ13" s="129"/>
      <c r="BR13" s="129"/>
      <c r="BS13" s="129"/>
      <c r="BT13" s="129"/>
      <c r="BU13" s="129"/>
      <c r="BV13" s="151"/>
      <c r="BW13" s="92"/>
      <c r="BX13" s="92"/>
      <c r="BY13" s="92"/>
      <c r="BZ13" s="98"/>
      <c r="CA13" s="98"/>
      <c r="CB13" s="92"/>
      <c r="CC13" s="90"/>
    </row>
    <row r="14" spans="1:172" s="23" customFormat="1" ht="15.95" customHeight="1" x14ac:dyDescent="0.25">
      <c r="A14" s="32">
        <v>2</v>
      </c>
      <c r="B14" s="3" t="s">
        <v>6</v>
      </c>
      <c r="C14" s="41">
        <v>0.63239999999999996</v>
      </c>
      <c r="D14" s="38">
        <v>161.69</v>
      </c>
      <c r="E14" s="6"/>
      <c r="F14" s="41">
        <v>0.63549999999999995</v>
      </c>
      <c r="G14" s="38">
        <v>161.69</v>
      </c>
      <c r="H14" s="6"/>
      <c r="I14" s="41">
        <v>0.63390000000000002</v>
      </c>
      <c r="J14" s="38">
        <v>162.97999999999999</v>
      </c>
      <c r="K14" s="6"/>
      <c r="L14" s="41">
        <v>0.63880000000000003</v>
      </c>
      <c r="M14" s="38">
        <v>161.77000000000001</v>
      </c>
      <c r="N14" s="6"/>
      <c r="O14" s="41">
        <v>0.63619999999999999</v>
      </c>
      <c r="P14" s="38">
        <v>162.21</v>
      </c>
      <c r="Q14" s="6"/>
      <c r="R14" s="41">
        <v>0.63470000000000004</v>
      </c>
      <c r="S14" s="38">
        <v>164.23</v>
      </c>
      <c r="T14" s="6"/>
      <c r="U14" s="41">
        <v>0.63590000000000002</v>
      </c>
      <c r="V14" s="38">
        <v>164.13</v>
      </c>
      <c r="W14" s="6"/>
      <c r="X14" s="41">
        <v>0.64180000000000004</v>
      </c>
      <c r="Y14" s="38">
        <v>162.69999999999999</v>
      </c>
      <c r="Z14" s="6"/>
      <c r="AA14" s="41">
        <v>0.63849999999999996</v>
      </c>
      <c r="AB14" s="38">
        <v>162.71</v>
      </c>
      <c r="AC14" s="6"/>
      <c r="AD14" s="41">
        <v>0.64510000000000001</v>
      </c>
      <c r="AE14" s="38">
        <v>162.6</v>
      </c>
      <c r="AF14" s="6"/>
      <c r="AG14" s="41">
        <v>0.64510000000000001</v>
      </c>
      <c r="AH14" s="38">
        <v>162.61000000000001</v>
      </c>
      <c r="AI14" s="6"/>
      <c r="AJ14" s="41">
        <v>0.64649999999999996</v>
      </c>
      <c r="AK14" s="38">
        <v>161.99</v>
      </c>
      <c r="AL14" s="6"/>
      <c r="AM14" s="41">
        <v>0.64549999999999996</v>
      </c>
      <c r="AN14" s="38">
        <v>162.28</v>
      </c>
      <c r="AO14" s="6"/>
      <c r="AP14" s="41">
        <v>0.65269999999999995</v>
      </c>
      <c r="AQ14" s="38">
        <v>159.81</v>
      </c>
      <c r="AR14" s="6"/>
      <c r="AS14" s="41">
        <v>0.65739999999999998</v>
      </c>
      <c r="AT14" s="38">
        <v>161.01</v>
      </c>
      <c r="AU14" s="6"/>
      <c r="AV14" s="41">
        <v>0.65490000000000004</v>
      </c>
      <c r="AW14" s="38">
        <v>161.41</v>
      </c>
      <c r="AX14" s="6"/>
      <c r="AY14" s="41">
        <v>0.66059999999999997</v>
      </c>
      <c r="AZ14" s="38">
        <v>159.65</v>
      </c>
      <c r="BA14" s="6"/>
      <c r="BB14" s="41">
        <v>0.65849999999999997</v>
      </c>
      <c r="BC14" s="38">
        <v>161.93</v>
      </c>
      <c r="BD14" s="6"/>
      <c r="BE14" s="41">
        <v>0.66059999999999997</v>
      </c>
      <c r="BF14" s="38">
        <v>161.52000000000001</v>
      </c>
      <c r="BG14" s="38"/>
      <c r="BH14" s="41">
        <v>0.65959999999999996</v>
      </c>
      <c r="BI14" s="38">
        <v>161.43</v>
      </c>
      <c r="BJ14" s="38"/>
      <c r="BK14" s="41">
        <f t="shared" ref="BK14:BL25" si="0">(C14+F14+I14+L14+O14+R14+U14+X14+AA14+AD14+AG14+AJ14+AM14+AP14+AS14+AV14+AY14+BB14+BE14+BH14)/20</f>
        <v>0.64571000000000001</v>
      </c>
      <c r="BL14" s="66">
        <f t="shared" si="0"/>
        <v>162.01749999999998</v>
      </c>
      <c r="BM14" s="129"/>
      <c r="BN14" s="129"/>
      <c r="BO14" s="129"/>
      <c r="BP14" s="129"/>
      <c r="BQ14" s="129"/>
      <c r="BR14" s="129"/>
      <c r="BS14" s="129"/>
      <c r="BT14" s="129"/>
      <c r="BU14" s="129"/>
      <c r="BV14" s="151"/>
      <c r="BW14" s="92"/>
      <c r="BX14" s="92"/>
      <c r="BY14" s="92"/>
      <c r="BZ14" s="98"/>
      <c r="CA14" s="98"/>
      <c r="CB14" s="92"/>
      <c r="CC14" s="90"/>
      <c r="CD14" s="91"/>
      <c r="CE14" s="91"/>
      <c r="CF14" s="91"/>
      <c r="CG14" s="91"/>
      <c r="CH14" s="91"/>
      <c r="CI14" s="91"/>
      <c r="CJ14" s="91"/>
      <c r="CK14" s="91"/>
      <c r="CL14" s="91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</row>
    <row r="15" spans="1:172" ht="15.95" customHeight="1" x14ac:dyDescent="0.25">
      <c r="A15" s="32">
        <v>3</v>
      </c>
      <c r="B15" s="3" t="s">
        <v>7</v>
      </c>
      <c r="C15" s="41">
        <v>0.90429999999999999</v>
      </c>
      <c r="D15" s="38">
        <v>113.06</v>
      </c>
      <c r="E15" s="6"/>
      <c r="F15" s="41">
        <v>0.90969999999999995</v>
      </c>
      <c r="G15" s="38">
        <v>112.96</v>
      </c>
      <c r="H15" s="6"/>
      <c r="I15" s="41">
        <v>0.90910000000000002</v>
      </c>
      <c r="J15" s="38">
        <v>113.64</v>
      </c>
      <c r="K15" s="6"/>
      <c r="L15" s="41">
        <v>0.91220000000000001</v>
      </c>
      <c r="M15" s="38">
        <v>113.28</v>
      </c>
      <c r="N15" s="6"/>
      <c r="O15" s="41">
        <v>0.90839999999999999</v>
      </c>
      <c r="P15" s="38">
        <v>113.61</v>
      </c>
      <c r="Q15" s="6"/>
      <c r="R15" s="41">
        <v>0.9163</v>
      </c>
      <c r="S15" s="38">
        <v>113.76</v>
      </c>
      <c r="T15" s="6"/>
      <c r="U15" s="41">
        <v>0.91639999999999999</v>
      </c>
      <c r="V15" s="38">
        <v>113.89</v>
      </c>
      <c r="W15" s="6"/>
      <c r="X15" s="41">
        <v>0.92110000000000003</v>
      </c>
      <c r="Y15" s="38">
        <v>113.36</v>
      </c>
      <c r="Z15" s="6"/>
      <c r="AA15" s="41">
        <v>0.91769999999999996</v>
      </c>
      <c r="AB15" s="38">
        <v>113.21</v>
      </c>
      <c r="AC15" s="6"/>
      <c r="AD15" s="41">
        <v>0.92420000000000002</v>
      </c>
      <c r="AE15" s="38">
        <v>113.49</v>
      </c>
      <c r="AF15" s="6"/>
      <c r="AG15" s="41">
        <v>0.92220000000000002</v>
      </c>
      <c r="AH15" s="38">
        <v>113.74</v>
      </c>
      <c r="AI15" s="6"/>
      <c r="AJ15" s="41">
        <v>0.92220000000000002</v>
      </c>
      <c r="AK15" s="38">
        <v>113.56</v>
      </c>
      <c r="AL15" s="6"/>
      <c r="AM15" s="41">
        <v>0.92359999999999998</v>
      </c>
      <c r="AN15" s="38">
        <v>113.41</v>
      </c>
      <c r="AO15" s="6"/>
      <c r="AP15" s="41">
        <v>0.91979999999999995</v>
      </c>
      <c r="AQ15" s="38">
        <v>113.4</v>
      </c>
      <c r="AR15" s="6"/>
      <c r="AS15" s="41">
        <v>0.93120000000000003</v>
      </c>
      <c r="AT15" s="38">
        <v>113.67</v>
      </c>
      <c r="AU15" s="6"/>
      <c r="AV15" s="41">
        <v>0.93079999999999996</v>
      </c>
      <c r="AW15" s="38">
        <v>113.57</v>
      </c>
      <c r="AX15" s="6"/>
      <c r="AY15" s="41">
        <v>0.92659999999999998</v>
      </c>
      <c r="AZ15" s="38">
        <v>113.82</v>
      </c>
      <c r="BA15" s="6"/>
      <c r="BB15" s="41">
        <v>0.92959999999999998</v>
      </c>
      <c r="BC15" s="38">
        <v>114.71</v>
      </c>
      <c r="BD15" s="6"/>
      <c r="BE15" s="41">
        <v>0.93079999999999996</v>
      </c>
      <c r="BF15" s="38">
        <v>114.63</v>
      </c>
      <c r="BG15" s="38"/>
      <c r="BH15" s="41">
        <v>0.93059999999999998</v>
      </c>
      <c r="BI15" s="38">
        <v>114.42</v>
      </c>
      <c r="BJ15" s="38"/>
      <c r="BK15" s="41">
        <f t="shared" si="0"/>
        <v>0.92034000000000005</v>
      </c>
      <c r="BL15" s="66">
        <f t="shared" si="0"/>
        <v>113.65950000000001</v>
      </c>
      <c r="BM15" s="129"/>
      <c r="BN15" s="129"/>
      <c r="BO15" s="129"/>
      <c r="BP15" s="129"/>
      <c r="BQ15" s="129"/>
      <c r="BR15" s="129"/>
      <c r="BS15" s="129"/>
      <c r="BT15" s="129"/>
      <c r="BU15" s="129"/>
      <c r="BV15" s="151"/>
      <c r="BW15" s="92"/>
      <c r="BX15" s="92"/>
      <c r="BY15" s="92"/>
      <c r="BZ15" s="98"/>
      <c r="CA15" s="98"/>
      <c r="CB15" s="92"/>
      <c r="CC15" s="90"/>
    </row>
    <row r="16" spans="1:172" ht="15.95" customHeight="1" x14ac:dyDescent="0.25">
      <c r="A16" s="32">
        <v>4</v>
      </c>
      <c r="B16" s="3" t="s">
        <v>8</v>
      </c>
      <c r="C16" s="41">
        <v>0.73170000000000002</v>
      </c>
      <c r="D16" s="38">
        <v>139.63</v>
      </c>
      <c r="E16" s="6"/>
      <c r="F16" s="41">
        <v>0.73580000000000001</v>
      </c>
      <c r="G16" s="38">
        <v>139.65</v>
      </c>
      <c r="H16" s="6"/>
      <c r="I16" s="41">
        <v>0.73899999999999999</v>
      </c>
      <c r="J16" s="38">
        <v>139.69999999999999</v>
      </c>
      <c r="K16" s="6"/>
      <c r="L16" s="41">
        <v>0.73960000000000004</v>
      </c>
      <c r="M16" s="38">
        <v>139.72999999999999</v>
      </c>
      <c r="N16" s="6"/>
      <c r="O16" s="41">
        <v>0.73750000000000004</v>
      </c>
      <c r="P16" s="38">
        <v>139.80000000000001</v>
      </c>
      <c r="Q16" s="6"/>
      <c r="R16" s="41">
        <v>0.74560000000000004</v>
      </c>
      <c r="S16" s="38">
        <v>139.78</v>
      </c>
      <c r="T16" s="6"/>
      <c r="U16" s="41">
        <v>0.74660000000000004</v>
      </c>
      <c r="V16" s="38">
        <v>139.77000000000001</v>
      </c>
      <c r="W16" s="6"/>
      <c r="X16" s="41">
        <v>0.74619999999999997</v>
      </c>
      <c r="Y16" s="38">
        <v>139.83000000000001</v>
      </c>
      <c r="Z16" s="6"/>
      <c r="AA16" s="41">
        <v>0.74229999999999996</v>
      </c>
      <c r="AB16" s="38">
        <v>139.91</v>
      </c>
      <c r="AC16" s="6"/>
      <c r="AD16" s="41">
        <v>0.75039999999999996</v>
      </c>
      <c r="AE16" s="38">
        <v>139.87</v>
      </c>
      <c r="AF16" s="6"/>
      <c r="AG16" s="41">
        <v>0.75019999999999998</v>
      </c>
      <c r="AH16" s="38">
        <v>139.82</v>
      </c>
      <c r="AI16" s="6"/>
      <c r="AJ16" s="41">
        <v>0.74870000000000003</v>
      </c>
      <c r="AK16" s="38">
        <v>139.80000000000001</v>
      </c>
      <c r="AL16" s="6"/>
      <c r="AM16" s="41">
        <v>0.74919999999999998</v>
      </c>
      <c r="AN16" s="38">
        <v>139.76</v>
      </c>
      <c r="AO16" s="6"/>
      <c r="AP16" s="41">
        <v>0.74609999999999999</v>
      </c>
      <c r="AQ16" s="38">
        <v>139.79</v>
      </c>
      <c r="AR16" s="6"/>
      <c r="AS16" s="41">
        <v>0.75829999999999997</v>
      </c>
      <c r="AT16" s="38">
        <v>139.71</v>
      </c>
      <c r="AU16" s="6"/>
      <c r="AV16" s="41">
        <v>0.75700000000000001</v>
      </c>
      <c r="AW16" s="38">
        <v>139.66999999999999</v>
      </c>
      <c r="AX16" s="6"/>
      <c r="AY16" s="41">
        <v>0.75470000000000004</v>
      </c>
      <c r="AZ16" s="38">
        <v>139.68</v>
      </c>
      <c r="BA16" s="6"/>
      <c r="BB16" s="41">
        <v>0.76429999999999998</v>
      </c>
      <c r="BC16" s="38">
        <v>139.66</v>
      </c>
      <c r="BD16" s="6"/>
      <c r="BE16" s="41">
        <v>0.76400000000000001</v>
      </c>
      <c r="BF16" s="38">
        <v>139.68</v>
      </c>
      <c r="BG16" s="38"/>
      <c r="BH16" s="41">
        <v>0.76280000000000003</v>
      </c>
      <c r="BI16" s="38">
        <v>139.66</v>
      </c>
      <c r="BJ16" s="38"/>
      <c r="BK16" s="41">
        <f t="shared" si="0"/>
        <v>0.74849999999999994</v>
      </c>
      <c r="BL16" s="66">
        <f t="shared" si="0"/>
        <v>139.74499999999995</v>
      </c>
      <c r="BM16" s="129"/>
      <c r="BN16" s="129"/>
      <c r="BO16" s="129"/>
      <c r="BP16" s="129"/>
      <c r="BQ16" s="129"/>
      <c r="BR16" s="129"/>
      <c r="BS16" s="129"/>
      <c r="BT16" s="129"/>
      <c r="BU16" s="129"/>
      <c r="BV16" s="151"/>
      <c r="BW16" s="92"/>
      <c r="BX16" s="92"/>
      <c r="BY16" s="92"/>
      <c r="BZ16" s="98"/>
      <c r="CA16" s="98"/>
      <c r="CB16" s="92"/>
      <c r="CC16" s="90"/>
    </row>
    <row r="17" spans="1:172" ht="15.95" customHeight="1" x14ac:dyDescent="0.25">
      <c r="A17" s="32">
        <v>5</v>
      </c>
      <c r="B17" s="3" t="s">
        <v>9</v>
      </c>
      <c r="C17" s="41">
        <v>1664.91</v>
      </c>
      <c r="D17" s="39">
        <v>170227.68</v>
      </c>
      <c r="E17" s="6"/>
      <c r="F17" s="41">
        <v>1664.39</v>
      </c>
      <c r="G17" s="39">
        <v>171033.76</v>
      </c>
      <c r="H17" s="6"/>
      <c r="I17" s="41">
        <v>1677.69</v>
      </c>
      <c r="J17" s="39">
        <v>173323.2</v>
      </c>
      <c r="K17" s="6"/>
      <c r="L17" s="41">
        <v>1669.36</v>
      </c>
      <c r="M17" s="39">
        <v>172497.06</v>
      </c>
      <c r="N17" s="6"/>
      <c r="O17" s="41">
        <v>1676.61</v>
      </c>
      <c r="P17" s="39">
        <v>173025.1</v>
      </c>
      <c r="Q17" s="6"/>
      <c r="R17" s="41">
        <v>1670.5</v>
      </c>
      <c r="S17" s="39">
        <v>174137.1</v>
      </c>
      <c r="T17" s="6"/>
      <c r="U17" s="41">
        <v>1663.36</v>
      </c>
      <c r="V17" s="39">
        <v>173599.69</v>
      </c>
      <c r="W17" s="6"/>
      <c r="X17" s="41">
        <v>1641.65</v>
      </c>
      <c r="Y17" s="39">
        <v>171408.78</v>
      </c>
      <c r="Z17" s="6"/>
      <c r="AA17" s="41">
        <v>1646.5</v>
      </c>
      <c r="AB17" s="39">
        <v>171063.12</v>
      </c>
      <c r="AC17" s="6"/>
      <c r="AD17" s="41">
        <v>1641.65</v>
      </c>
      <c r="AE17" s="39">
        <v>172189.59</v>
      </c>
      <c r="AF17" s="6"/>
      <c r="AG17" s="41">
        <v>1627.61</v>
      </c>
      <c r="AH17" s="39">
        <v>170728.15</v>
      </c>
      <c r="AI17" s="6"/>
      <c r="AJ17" s="41">
        <v>1610.91</v>
      </c>
      <c r="AK17" s="39">
        <v>168707.58</v>
      </c>
      <c r="AL17" s="6"/>
      <c r="AM17" s="41">
        <v>1612.41</v>
      </c>
      <c r="AN17" s="39">
        <v>168892.89</v>
      </c>
      <c r="AO17" s="6"/>
      <c r="AP17" s="41">
        <v>1601.56</v>
      </c>
      <c r="AQ17" s="39">
        <v>167054.72</v>
      </c>
      <c r="AR17" s="6"/>
      <c r="AS17" s="41">
        <v>1568.11</v>
      </c>
      <c r="AT17" s="39">
        <v>165978.56</v>
      </c>
      <c r="AU17" s="6"/>
      <c r="AV17" s="41">
        <v>1579.61</v>
      </c>
      <c r="AW17" s="39">
        <v>166983.53</v>
      </c>
      <c r="AX17" s="6"/>
      <c r="AY17" s="41">
        <v>1590.94</v>
      </c>
      <c r="AZ17" s="39">
        <v>167786.5</v>
      </c>
      <c r="BA17" s="24"/>
      <c r="BB17" s="41">
        <v>1595.26</v>
      </c>
      <c r="BC17" s="39">
        <v>170105.56</v>
      </c>
      <c r="BD17" s="24"/>
      <c r="BE17" s="41">
        <v>1607.76</v>
      </c>
      <c r="BF17" s="39">
        <v>171544.98</v>
      </c>
      <c r="BG17" s="39"/>
      <c r="BH17" s="41">
        <v>1590.29</v>
      </c>
      <c r="BI17" s="39">
        <v>169332.09</v>
      </c>
      <c r="BJ17" s="39"/>
      <c r="BK17" s="41">
        <f t="shared" si="0"/>
        <v>1630.0539999999999</v>
      </c>
      <c r="BL17" s="66">
        <f t="shared" si="0"/>
        <v>170480.98199999999</v>
      </c>
      <c r="BM17" s="130"/>
      <c r="BN17" s="129"/>
      <c r="BO17" s="129"/>
      <c r="BP17" s="129"/>
      <c r="BQ17" s="129"/>
      <c r="BR17" s="129"/>
      <c r="BS17" s="129"/>
      <c r="BT17" s="129"/>
      <c r="BU17" s="129"/>
      <c r="BV17" s="151"/>
      <c r="BW17" s="92"/>
      <c r="BX17" s="92"/>
      <c r="BY17" s="99"/>
      <c r="BZ17" s="98"/>
      <c r="CA17" s="98"/>
      <c r="CB17" s="92"/>
      <c r="CC17" s="90"/>
    </row>
    <row r="18" spans="1:172" ht="15.95" customHeight="1" x14ac:dyDescent="0.25">
      <c r="A18" s="32">
        <v>6</v>
      </c>
      <c r="B18" s="3" t="s">
        <v>10</v>
      </c>
      <c r="C18" s="41">
        <v>31.35</v>
      </c>
      <c r="D18" s="38">
        <v>3205.36</v>
      </c>
      <c r="E18" s="6"/>
      <c r="F18" s="41">
        <v>31.6</v>
      </c>
      <c r="G18" s="38">
        <v>3247.24</v>
      </c>
      <c r="H18" s="6"/>
      <c r="I18" s="41">
        <v>31.91</v>
      </c>
      <c r="J18" s="38">
        <v>3296.64</v>
      </c>
      <c r="K18" s="6"/>
      <c r="L18" s="41">
        <v>31.64</v>
      </c>
      <c r="M18" s="38">
        <v>3269.4</v>
      </c>
      <c r="N18" s="6"/>
      <c r="O18" s="41">
        <v>31.79</v>
      </c>
      <c r="P18" s="38">
        <v>3280.71</v>
      </c>
      <c r="Q18" s="6"/>
      <c r="R18" s="41">
        <v>31.48</v>
      </c>
      <c r="S18" s="38">
        <v>3281.55</v>
      </c>
      <c r="T18" s="6"/>
      <c r="U18" s="41">
        <v>31.37</v>
      </c>
      <c r="V18" s="38">
        <v>3273.99</v>
      </c>
      <c r="W18" s="6"/>
      <c r="X18" s="41">
        <v>30.68</v>
      </c>
      <c r="Y18" s="38">
        <v>3203.38</v>
      </c>
      <c r="Z18" s="6"/>
      <c r="AA18" s="41">
        <v>30.97</v>
      </c>
      <c r="AB18" s="38">
        <v>3217.63</v>
      </c>
      <c r="AC18" s="6"/>
      <c r="AD18" s="41">
        <v>30.76</v>
      </c>
      <c r="AE18" s="38">
        <v>3226.36</v>
      </c>
      <c r="AF18" s="6"/>
      <c r="AG18" s="41">
        <v>30.21</v>
      </c>
      <c r="AH18" s="38">
        <v>3168.88</v>
      </c>
      <c r="AI18" s="6"/>
      <c r="AJ18" s="41">
        <v>29.96</v>
      </c>
      <c r="AK18" s="38">
        <v>3137.65</v>
      </c>
      <c r="AL18" s="6"/>
      <c r="AM18" s="41">
        <v>29.99</v>
      </c>
      <c r="AN18" s="38">
        <v>3141.32</v>
      </c>
      <c r="AO18" s="6"/>
      <c r="AP18" s="41">
        <v>29.43</v>
      </c>
      <c r="AQ18" s="38">
        <v>3069.77</v>
      </c>
      <c r="AR18" s="6"/>
      <c r="AS18" s="41">
        <v>28.47</v>
      </c>
      <c r="AT18" s="38">
        <v>3013.44</v>
      </c>
      <c r="AU18" s="6"/>
      <c r="AV18" s="41">
        <v>28.78</v>
      </c>
      <c r="AW18" s="38">
        <v>3042.39</v>
      </c>
      <c r="AX18" s="6"/>
      <c r="AY18" s="41">
        <v>29.07</v>
      </c>
      <c r="AZ18" s="38">
        <v>3065.83</v>
      </c>
      <c r="BA18" s="6"/>
      <c r="BB18" s="41">
        <v>28.91</v>
      </c>
      <c r="BC18" s="38">
        <v>3082.73</v>
      </c>
      <c r="BD18" s="6"/>
      <c r="BE18" s="41">
        <v>29.15</v>
      </c>
      <c r="BF18" s="38">
        <v>3110.25</v>
      </c>
      <c r="BG18" s="38"/>
      <c r="BH18" s="41">
        <v>28.9</v>
      </c>
      <c r="BI18" s="38">
        <v>3077.24</v>
      </c>
      <c r="BJ18" s="38"/>
      <c r="BK18" s="41">
        <f t="shared" si="0"/>
        <v>30.320999999999991</v>
      </c>
      <c r="BL18" s="66">
        <f t="shared" si="0"/>
        <v>3170.5880000000002</v>
      </c>
      <c r="BM18" s="129"/>
      <c r="BN18" s="129"/>
      <c r="BO18" s="129"/>
      <c r="BP18" s="129"/>
      <c r="BQ18" s="129"/>
      <c r="BR18" s="129"/>
      <c r="BS18" s="129"/>
      <c r="BT18" s="129"/>
      <c r="BU18" s="129"/>
      <c r="BV18" s="151"/>
      <c r="BW18" s="92"/>
      <c r="BX18" s="92"/>
      <c r="BY18" s="92"/>
      <c r="BZ18" s="98"/>
      <c r="CA18" s="98"/>
      <c r="CB18" s="92"/>
      <c r="CC18" s="90"/>
    </row>
    <row r="19" spans="1:172" ht="15.95" customHeight="1" x14ac:dyDescent="0.25">
      <c r="A19" s="32">
        <v>7</v>
      </c>
      <c r="B19" s="3" t="s">
        <v>27</v>
      </c>
      <c r="C19" s="41">
        <v>0.96419999999999995</v>
      </c>
      <c r="D19" s="38">
        <v>106.04</v>
      </c>
      <c r="E19" s="6"/>
      <c r="F19" s="41">
        <v>0.95899999999999996</v>
      </c>
      <c r="G19" s="38">
        <v>107.16</v>
      </c>
      <c r="H19" s="6"/>
      <c r="I19" s="41">
        <v>0.96140000000000003</v>
      </c>
      <c r="J19" s="38">
        <v>107.45</v>
      </c>
      <c r="K19" s="6"/>
      <c r="L19" s="41">
        <v>0.96989999999999998</v>
      </c>
      <c r="M19" s="38">
        <v>106.53</v>
      </c>
      <c r="N19" s="6"/>
      <c r="O19" s="41">
        <v>0.96840000000000004</v>
      </c>
      <c r="P19" s="38">
        <v>106.56</v>
      </c>
      <c r="Q19" s="6"/>
      <c r="R19" s="41">
        <v>0.96789999999999998</v>
      </c>
      <c r="S19" s="38">
        <v>107.7</v>
      </c>
      <c r="T19" s="6"/>
      <c r="U19" s="41">
        <v>0.97370000000000001</v>
      </c>
      <c r="V19" s="38">
        <v>107.18</v>
      </c>
      <c r="W19" s="6"/>
      <c r="X19" s="41">
        <v>0.97670000000000001</v>
      </c>
      <c r="Y19" s="38">
        <v>106.91</v>
      </c>
      <c r="Z19" s="6"/>
      <c r="AA19" s="41">
        <v>0.96699999999999997</v>
      </c>
      <c r="AB19" s="38">
        <v>107.44</v>
      </c>
      <c r="AC19" s="6"/>
      <c r="AD19" s="41">
        <v>0.96689999999999998</v>
      </c>
      <c r="AE19" s="38">
        <v>108.48</v>
      </c>
      <c r="AF19" s="6"/>
      <c r="AG19" s="41">
        <v>0.96560000000000001</v>
      </c>
      <c r="AH19" s="38">
        <v>108.63</v>
      </c>
      <c r="AI19" s="6"/>
      <c r="AJ19" s="41">
        <v>0.97170000000000001</v>
      </c>
      <c r="AK19" s="38">
        <v>107.78</v>
      </c>
      <c r="AL19" s="6"/>
      <c r="AM19" s="41">
        <v>0.9667</v>
      </c>
      <c r="AN19" s="38">
        <v>108.35</v>
      </c>
      <c r="AO19" s="6"/>
      <c r="AP19" s="41">
        <v>0.9667</v>
      </c>
      <c r="AQ19" s="38">
        <v>107.91</v>
      </c>
      <c r="AR19" s="6"/>
      <c r="AS19" s="41">
        <v>0.97689999999999999</v>
      </c>
      <c r="AT19" s="38">
        <v>108.34</v>
      </c>
      <c r="AU19" s="6"/>
      <c r="AV19" s="41">
        <v>0.96989999999999998</v>
      </c>
      <c r="AW19" s="38">
        <v>108.99</v>
      </c>
      <c r="AX19" s="6"/>
      <c r="AY19" s="41">
        <v>0.97099999999999997</v>
      </c>
      <c r="AZ19" s="38">
        <v>108.62</v>
      </c>
      <c r="BA19" s="6"/>
      <c r="BB19" s="41">
        <v>0.97460000000000002</v>
      </c>
      <c r="BC19" s="38">
        <v>109.41</v>
      </c>
      <c r="BD19" s="6"/>
      <c r="BE19" s="41">
        <v>0.98150000000000004</v>
      </c>
      <c r="BF19" s="38">
        <v>108.71</v>
      </c>
      <c r="BG19" s="38"/>
      <c r="BH19" s="41">
        <v>0.97499999999999998</v>
      </c>
      <c r="BI19" s="38">
        <v>109.2</v>
      </c>
      <c r="BJ19" s="38"/>
      <c r="BK19" s="41">
        <f t="shared" si="0"/>
        <v>0.96973500000000001</v>
      </c>
      <c r="BL19" s="66">
        <f t="shared" si="0"/>
        <v>107.86949999999997</v>
      </c>
      <c r="BM19" s="129"/>
      <c r="BN19" s="129"/>
      <c r="BO19" s="129"/>
      <c r="BP19" s="129"/>
      <c r="BQ19" s="129"/>
      <c r="BR19" s="129"/>
      <c r="BS19" s="129"/>
      <c r="BT19" s="129"/>
      <c r="BU19" s="129"/>
      <c r="BV19" s="151"/>
      <c r="BW19" s="92"/>
      <c r="BX19" s="92"/>
      <c r="BY19" s="92"/>
      <c r="BZ19" s="98"/>
      <c r="CA19" s="98"/>
      <c r="CB19" s="92"/>
      <c r="CC19" s="90"/>
    </row>
    <row r="20" spans="1:172" ht="15.95" customHeight="1" x14ac:dyDescent="0.25">
      <c r="A20" s="32">
        <v>8</v>
      </c>
      <c r="B20" s="3" t="s">
        <v>28</v>
      </c>
      <c r="C20" s="41">
        <v>0.99960000000000004</v>
      </c>
      <c r="D20" s="38">
        <v>102.29</v>
      </c>
      <c r="E20" s="6"/>
      <c r="F20" s="41">
        <v>0.99509999999999998</v>
      </c>
      <c r="G20" s="38">
        <v>103.27</v>
      </c>
      <c r="H20" s="6"/>
      <c r="I20" s="41">
        <v>0.99819999999999998</v>
      </c>
      <c r="J20" s="38">
        <v>103.5</v>
      </c>
      <c r="K20" s="6"/>
      <c r="L20" s="41">
        <v>0.99639999999999995</v>
      </c>
      <c r="M20" s="38">
        <v>103.7</v>
      </c>
      <c r="N20" s="6"/>
      <c r="O20" s="41">
        <v>0.99390000000000001</v>
      </c>
      <c r="P20" s="38">
        <v>103.83</v>
      </c>
      <c r="Q20" s="6"/>
      <c r="R20" s="41">
        <v>0.998</v>
      </c>
      <c r="S20" s="38">
        <v>104.45</v>
      </c>
      <c r="T20" s="6"/>
      <c r="U20" s="41">
        <v>1.0064</v>
      </c>
      <c r="V20" s="38">
        <v>103.7</v>
      </c>
      <c r="W20" s="6"/>
      <c r="X20" s="41">
        <v>1.0083</v>
      </c>
      <c r="Y20" s="38">
        <v>103.55</v>
      </c>
      <c r="Z20" s="6"/>
      <c r="AA20" s="41">
        <v>1.0032000000000001</v>
      </c>
      <c r="AB20" s="38">
        <v>103.56</v>
      </c>
      <c r="AC20" s="6"/>
      <c r="AD20" s="41">
        <v>1.0009999999999999</v>
      </c>
      <c r="AE20" s="38">
        <v>104.78</v>
      </c>
      <c r="AF20" s="6"/>
      <c r="AG20" s="41">
        <v>1.002</v>
      </c>
      <c r="AH20" s="38">
        <v>104.69</v>
      </c>
      <c r="AI20" s="6"/>
      <c r="AJ20" s="41">
        <v>1.0072000000000001</v>
      </c>
      <c r="AK20" s="38">
        <v>103.98</v>
      </c>
      <c r="AL20" s="6"/>
      <c r="AM20" s="41">
        <v>1.0113000000000001</v>
      </c>
      <c r="AN20" s="38">
        <v>103.58</v>
      </c>
      <c r="AO20" s="6"/>
      <c r="AP20" s="41">
        <v>1.0130999999999999</v>
      </c>
      <c r="AQ20" s="38">
        <v>102.96</v>
      </c>
      <c r="AR20" s="6"/>
      <c r="AS20" s="41">
        <v>1.0195000000000001</v>
      </c>
      <c r="AT20" s="38">
        <v>103.82</v>
      </c>
      <c r="AU20" s="6"/>
      <c r="AV20" s="41">
        <v>1.0193000000000001</v>
      </c>
      <c r="AW20" s="38">
        <v>103.71</v>
      </c>
      <c r="AX20" s="6"/>
      <c r="AY20" s="41">
        <v>1.0229999999999999</v>
      </c>
      <c r="AZ20" s="38">
        <v>103.09</v>
      </c>
      <c r="BA20" s="6"/>
      <c r="BB20" s="41">
        <v>1.0253000000000001</v>
      </c>
      <c r="BC20" s="38">
        <v>104</v>
      </c>
      <c r="BD20" s="6"/>
      <c r="BE20" s="41">
        <v>1.0266999999999999</v>
      </c>
      <c r="BF20" s="38">
        <v>103.92</v>
      </c>
      <c r="BG20" s="38"/>
      <c r="BH20" s="41">
        <v>1.0235000000000001</v>
      </c>
      <c r="BI20" s="38">
        <v>104.03</v>
      </c>
      <c r="BJ20" s="38"/>
      <c r="BK20" s="41">
        <f t="shared" si="0"/>
        <v>1.0085500000000001</v>
      </c>
      <c r="BL20" s="66">
        <f t="shared" si="0"/>
        <v>103.72050000000002</v>
      </c>
      <c r="BM20" s="129"/>
      <c r="BN20" s="129"/>
      <c r="BO20" s="129"/>
      <c r="BP20" s="129"/>
      <c r="BQ20" s="129"/>
      <c r="BR20" s="129"/>
      <c r="BS20" s="129"/>
      <c r="BT20" s="129"/>
      <c r="BU20" s="129"/>
      <c r="BV20" s="151"/>
      <c r="BW20" s="92"/>
      <c r="BX20" s="92"/>
      <c r="BY20" s="92"/>
      <c r="BZ20" s="98"/>
      <c r="CA20" s="98"/>
      <c r="CB20" s="92"/>
      <c r="CC20" s="90"/>
    </row>
    <row r="21" spans="1:172" ht="15.95" customHeight="1" x14ac:dyDescent="0.25">
      <c r="A21" s="32">
        <v>9</v>
      </c>
      <c r="B21" s="3" t="s">
        <v>13</v>
      </c>
      <c r="C21" s="41">
        <v>6.2927</v>
      </c>
      <c r="D21" s="38">
        <v>16.25</v>
      </c>
      <c r="E21" s="6"/>
      <c r="F21" s="41">
        <v>6.3121</v>
      </c>
      <c r="G21" s="38">
        <v>16.28</v>
      </c>
      <c r="H21" s="6"/>
      <c r="I21" s="41">
        <v>6.3204000000000002</v>
      </c>
      <c r="J21" s="38">
        <v>16.350000000000001</v>
      </c>
      <c r="K21" s="6"/>
      <c r="L21" s="41">
        <v>6.3494000000000002</v>
      </c>
      <c r="M21" s="38">
        <v>16.27</v>
      </c>
      <c r="N21" s="6"/>
      <c r="O21" s="41">
        <v>6.3375000000000004</v>
      </c>
      <c r="P21" s="38">
        <v>16.28</v>
      </c>
      <c r="Q21" s="6"/>
      <c r="R21" s="41">
        <v>6.4092000000000002</v>
      </c>
      <c r="S21" s="38">
        <v>16.260000000000002</v>
      </c>
      <c r="T21" s="6"/>
      <c r="U21" s="41">
        <v>6.4078999999999997</v>
      </c>
      <c r="V21" s="38">
        <v>16.29</v>
      </c>
      <c r="W21" s="6"/>
      <c r="X21" s="41">
        <v>6.3879000000000001</v>
      </c>
      <c r="Y21" s="38">
        <v>16.350000000000001</v>
      </c>
      <c r="Z21" s="6"/>
      <c r="AA21" s="41">
        <v>6.3051000000000004</v>
      </c>
      <c r="AB21" s="38">
        <v>16.48</v>
      </c>
      <c r="AC21" s="6"/>
      <c r="AD21" s="41">
        <v>6.3494000000000002</v>
      </c>
      <c r="AE21" s="38">
        <v>16.52</v>
      </c>
      <c r="AF21" s="6"/>
      <c r="AG21" s="41">
        <v>6.3407999999999998</v>
      </c>
      <c r="AH21" s="38">
        <v>16.54</v>
      </c>
      <c r="AI21" s="6"/>
      <c r="AJ21" s="41">
        <v>6.3303000000000003</v>
      </c>
      <c r="AK21" s="38">
        <v>16.54</v>
      </c>
      <c r="AL21" s="6"/>
      <c r="AM21" s="41">
        <v>6.3303000000000003</v>
      </c>
      <c r="AN21" s="38">
        <v>16.55</v>
      </c>
      <c r="AO21" s="6"/>
      <c r="AP21" s="41">
        <v>6.2859999999999996</v>
      </c>
      <c r="AQ21" s="38">
        <v>16.59</v>
      </c>
      <c r="AR21" s="6"/>
      <c r="AS21" s="41">
        <v>6.4264999999999999</v>
      </c>
      <c r="AT21" s="38">
        <v>16.47</v>
      </c>
      <c r="AU21" s="6"/>
      <c r="AV21" s="41">
        <v>6.4114000000000004</v>
      </c>
      <c r="AW21" s="38">
        <v>16.489999999999998</v>
      </c>
      <c r="AX21" s="6"/>
      <c r="AY21" s="41">
        <v>6.3837999999999999</v>
      </c>
      <c r="AZ21" s="38">
        <v>16.52</v>
      </c>
      <c r="BA21" s="6"/>
      <c r="BB21" s="41">
        <v>6.4592000000000001</v>
      </c>
      <c r="BC21" s="38">
        <v>16.510000000000002</v>
      </c>
      <c r="BD21" s="6"/>
      <c r="BE21" s="41">
        <v>6.4451999999999998</v>
      </c>
      <c r="BF21" s="38">
        <v>16.55</v>
      </c>
      <c r="BG21" s="38"/>
      <c r="BH21" s="41">
        <v>6.4448999999999996</v>
      </c>
      <c r="BI21" s="38">
        <v>16.52</v>
      </c>
      <c r="BJ21" s="38"/>
      <c r="BK21" s="41">
        <f t="shared" si="0"/>
        <v>6.3664999999999994</v>
      </c>
      <c r="BL21" s="66">
        <f t="shared" si="0"/>
        <v>16.430499999999999</v>
      </c>
      <c r="BM21" s="129"/>
      <c r="BN21" s="129"/>
      <c r="BO21" s="129"/>
      <c r="BP21" s="129"/>
      <c r="BQ21" s="129"/>
      <c r="BR21" s="129"/>
      <c r="BS21" s="129"/>
      <c r="BT21" s="129"/>
      <c r="BU21" s="129"/>
      <c r="BV21" s="151"/>
      <c r="BW21" s="92"/>
      <c r="BX21" s="92"/>
      <c r="BY21" s="92"/>
      <c r="BZ21" s="98"/>
      <c r="CA21" s="98"/>
      <c r="CB21" s="92"/>
      <c r="CC21" s="90"/>
    </row>
    <row r="22" spans="1:172" ht="15.95" customHeight="1" x14ac:dyDescent="0.25">
      <c r="A22" s="32">
        <v>10</v>
      </c>
      <c r="B22" s="3" t="s">
        <v>14</v>
      </c>
      <c r="C22" s="41">
        <v>5.444</v>
      </c>
      <c r="D22" s="38">
        <v>18.78</v>
      </c>
      <c r="E22" s="6"/>
      <c r="F22" s="41">
        <v>5.4698000000000002</v>
      </c>
      <c r="G22" s="38">
        <v>18.79</v>
      </c>
      <c r="H22" s="6"/>
      <c r="I22" s="41">
        <v>5.4771999999999998</v>
      </c>
      <c r="J22" s="38">
        <v>18.86</v>
      </c>
      <c r="K22" s="6"/>
      <c r="L22" s="41">
        <v>5.4953000000000003</v>
      </c>
      <c r="M22" s="38">
        <v>18.8</v>
      </c>
      <c r="N22" s="6"/>
      <c r="O22" s="41">
        <v>5.4843000000000002</v>
      </c>
      <c r="P22" s="38">
        <v>18.82</v>
      </c>
      <c r="Q22" s="6"/>
      <c r="R22" s="41">
        <v>5.5133000000000001</v>
      </c>
      <c r="S22" s="38">
        <v>18.91</v>
      </c>
      <c r="T22" s="6"/>
      <c r="U22" s="41">
        <v>5.5141999999999998</v>
      </c>
      <c r="V22" s="38">
        <v>18.93</v>
      </c>
      <c r="W22" s="6"/>
      <c r="X22" s="41">
        <v>5.5082000000000004</v>
      </c>
      <c r="Y22" s="38">
        <v>18.96</v>
      </c>
      <c r="Z22" s="6"/>
      <c r="AA22" s="41">
        <v>5.476</v>
      </c>
      <c r="AB22" s="38">
        <v>18.97</v>
      </c>
      <c r="AC22" s="6"/>
      <c r="AD22" s="41">
        <v>5.5212000000000003</v>
      </c>
      <c r="AE22" s="38">
        <v>19</v>
      </c>
      <c r="AF22" s="6"/>
      <c r="AG22" s="41">
        <v>5.5467000000000004</v>
      </c>
      <c r="AH22" s="38">
        <v>18.91</v>
      </c>
      <c r="AI22" s="6"/>
      <c r="AJ22" s="41">
        <v>5.5518999999999998</v>
      </c>
      <c r="AK22" s="38">
        <v>18.86</v>
      </c>
      <c r="AL22" s="6"/>
      <c r="AM22" s="41">
        <v>5.5495999999999999</v>
      </c>
      <c r="AN22" s="38">
        <v>18.87</v>
      </c>
      <c r="AO22" s="6"/>
      <c r="AP22" s="41">
        <v>5.532</v>
      </c>
      <c r="AQ22" s="38">
        <v>18.86</v>
      </c>
      <c r="AR22" s="6"/>
      <c r="AS22" s="41">
        <v>5.6757999999999997</v>
      </c>
      <c r="AT22" s="38">
        <v>18.649999999999999</v>
      </c>
      <c r="AU22" s="6"/>
      <c r="AV22" s="41">
        <v>5.6691000000000003</v>
      </c>
      <c r="AW22" s="38">
        <v>18.649999999999999</v>
      </c>
      <c r="AX22" s="6"/>
      <c r="AY22" s="41">
        <v>5.6315999999999997</v>
      </c>
      <c r="AZ22" s="38">
        <v>18.73</v>
      </c>
      <c r="BA22" s="6"/>
      <c r="BB22" s="41">
        <v>5.7055999999999996</v>
      </c>
      <c r="BC22" s="38">
        <v>18.690000000000001</v>
      </c>
      <c r="BD22" s="6"/>
      <c r="BE22" s="41">
        <v>5.7066999999999997</v>
      </c>
      <c r="BF22" s="38">
        <v>18.7</v>
      </c>
      <c r="BG22" s="38"/>
      <c r="BH22" s="41">
        <v>5.7065000000000001</v>
      </c>
      <c r="BI22" s="38">
        <v>18.66</v>
      </c>
      <c r="BJ22" s="38"/>
      <c r="BK22" s="41">
        <f t="shared" si="0"/>
        <v>5.5589500000000003</v>
      </c>
      <c r="BL22" s="66">
        <f t="shared" si="0"/>
        <v>18.82</v>
      </c>
      <c r="BM22" s="129"/>
      <c r="BN22" s="129"/>
      <c r="BO22" s="129"/>
      <c r="BP22" s="129"/>
      <c r="BQ22" s="129"/>
      <c r="BR22" s="129"/>
      <c r="BS22" s="129"/>
      <c r="BT22" s="129"/>
      <c r="BU22" s="129"/>
      <c r="BV22" s="151"/>
      <c r="BW22" s="92"/>
      <c r="BX22" s="92"/>
      <c r="BY22" s="92"/>
      <c r="BZ22" s="98"/>
      <c r="CA22" s="98"/>
      <c r="CB22" s="92"/>
      <c r="CC22" s="90"/>
    </row>
    <row r="23" spans="1:172" ht="15.95" customHeight="1" x14ac:dyDescent="0.25">
      <c r="A23" s="32">
        <v>11</v>
      </c>
      <c r="B23" s="3" t="s">
        <v>15</v>
      </c>
      <c r="C23" s="41">
        <v>5.4589999999999996</v>
      </c>
      <c r="D23" s="38">
        <v>18.73</v>
      </c>
      <c r="E23" s="6"/>
      <c r="F23" s="41">
        <v>5.4888000000000003</v>
      </c>
      <c r="G23" s="38">
        <v>18.72</v>
      </c>
      <c r="H23" s="6"/>
      <c r="I23" s="41">
        <v>5.5125000000000002</v>
      </c>
      <c r="J23" s="38">
        <v>18.739999999999998</v>
      </c>
      <c r="K23" s="6"/>
      <c r="L23" s="41">
        <v>5.5168999999999997</v>
      </c>
      <c r="M23" s="38">
        <v>18.73</v>
      </c>
      <c r="N23" s="6"/>
      <c r="O23" s="41">
        <v>5.5015999999999998</v>
      </c>
      <c r="P23" s="38">
        <v>18.760000000000002</v>
      </c>
      <c r="Q23" s="6"/>
      <c r="R23" s="41">
        <v>5.5617000000000001</v>
      </c>
      <c r="S23" s="38">
        <v>18.739999999999998</v>
      </c>
      <c r="T23" s="6"/>
      <c r="U23" s="41">
        <v>5.5696000000000003</v>
      </c>
      <c r="V23" s="38">
        <v>18.739999999999998</v>
      </c>
      <c r="W23" s="6"/>
      <c r="X23" s="41">
        <v>5.5658000000000003</v>
      </c>
      <c r="Y23" s="38">
        <v>18.760000000000002</v>
      </c>
      <c r="Z23" s="6"/>
      <c r="AA23" s="41">
        <v>5.5374999999999996</v>
      </c>
      <c r="AB23" s="38">
        <v>18.760000000000002</v>
      </c>
      <c r="AC23" s="6"/>
      <c r="AD23" s="41">
        <v>5.5972999999999997</v>
      </c>
      <c r="AE23" s="38">
        <v>18.739999999999998</v>
      </c>
      <c r="AF23" s="6"/>
      <c r="AG23" s="41">
        <v>5.5952999999999999</v>
      </c>
      <c r="AH23" s="38">
        <v>18.75</v>
      </c>
      <c r="AI23" s="6"/>
      <c r="AJ23" s="41">
        <v>5.5830000000000002</v>
      </c>
      <c r="AK23" s="38">
        <v>18.760000000000002</v>
      </c>
      <c r="AL23" s="6"/>
      <c r="AM23" s="41">
        <v>5.5875000000000004</v>
      </c>
      <c r="AN23" s="38">
        <v>18.75</v>
      </c>
      <c r="AO23" s="6"/>
      <c r="AP23" s="41">
        <v>5.5650000000000004</v>
      </c>
      <c r="AQ23" s="38">
        <v>18.739999999999998</v>
      </c>
      <c r="AR23" s="6"/>
      <c r="AS23" s="41">
        <v>5.6548999999999996</v>
      </c>
      <c r="AT23" s="38">
        <v>18.72</v>
      </c>
      <c r="AU23" s="6"/>
      <c r="AV23" s="41">
        <v>5.6455000000000002</v>
      </c>
      <c r="AW23" s="38">
        <v>18.72</v>
      </c>
      <c r="AX23" s="6"/>
      <c r="AY23" s="41">
        <v>5.6295000000000002</v>
      </c>
      <c r="AZ23" s="38">
        <v>18.73</v>
      </c>
      <c r="BA23" s="6"/>
      <c r="BB23" s="41">
        <v>5.7008999999999999</v>
      </c>
      <c r="BC23" s="38">
        <v>18.7</v>
      </c>
      <c r="BD23" s="6"/>
      <c r="BE23" s="41">
        <v>5.6962999999999999</v>
      </c>
      <c r="BF23" s="38">
        <v>18.73</v>
      </c>
      <c r="BG23" s="38"/>
      <c r="BH23" s="41">
        <v>5.6844999999999999</v>
      </c>
      <c r="BI23" s="38">
        <v>18.73</v>
      </c>
      <c r="BJ23" s="38"/>
      <c r="BK23" s="41">
        <f t="shared" si="0"/>
        <v>5.5826550000000008</v>
      </c>
      <c r="BL23" s="66">
        <f t="shared" si="0"/>
        <v>18.737500000000004</v>
      </c>
      <c r="BM23" s="129"/>
      <c r="BN23" s="129"/>
      <c r="BO23" s="129"/>
      <c r="BP23" s="129"/>
      <c r="BQ23" s="129"/>
      <c r="BR23" s="129"/>
      <c r="BS23" s="129"/>
      <c r="BT23" s="129"/>
      <c r="BU23" s="129"/>
      <c r="BV23" s="151"/>
      <c r="BW23" s="92"/>
      <c r="BX23" s="92"/>
      <c r="BY23" s="92"/>
      <c r="BZ23" s="98"/>
      <c r="CA23" s="98"/>
      <c r="CB23" s="92"/>
      <c r="CC23" s="90"/>
    </row>
    <row r="24" spans="1:172" ht="15.95" customHeight="1" x14ac:dyDescent="0.25">
      <c r="A24" s="32">
        <v>12</v>
      </c>
      <c r="B24" s="3" t="s">
        <v>29</v>
      </c>
      <c r="C24" s="41">
        <v>0.64878999999999998</v>
      </c>
      <c r="D24" s="38">
        <v>157.59</v>
      </c>
      <c r="E24" s="6"/>
      <c r="F24" s="41">
        <v>0.64763000000000004</v>
      </c>
      <c r="G24" s="38">
        <v>158.66999999999999</v>
      </c>
      <c r="H24" s="6"/>
      <c r="I24" s="41">
        <v>0.65003999999999995</v>
      </c>
      <c r="J24" s="38">
        <v>158.93</v>
      </c>
      <c r="K24" s="6"/>
      <c r="L24" s="41">
        <v>0.65014000000000005</v>
      </c>
      <c r="M24" s="38">
        <v>158.94</v>
      </c>
      <c r="N24" s="6"/>
      <c r="O24" s="41">
        <v>0.65132999999999996</v>
      </c>
      <c r="P24" s="38">
        <v>158.44</v>
      </c>
      <c r="Q24" s="6"/>
      <c r="R24" s="41">
        <v>0.65059</v>
      </c>
      <c r="S24" s="38">
        <v>160.22999999999999</v>
      </c>
      <c r="T24" s="6"/>
      <c r="U24" s="41">
        <v>0.65230999999999995</v>
      </c>
      <c r="V24" s="38">
        <v>160</v>
      </c>
      <c r="W24" s="6"/>
      <c r="X24" s="41">
        <v>0.65366999999999997</v>
      </c>
      <c r="Y24" s="38">
        <v>159.72999999999999</v>
      </c>
      <c r="Z24" s="6"/>
      <c r="AA24" s="41">
        <v>0.65339000000000003</v>
      </c>
      <c r="AB24" s="38">
        <v>159.01</v>
      </c>
      <c r="AC24" s="6"/>
      <c r="AD24" s="41">
        <v>0.65246999999999999</v>
      </c>
      <c r="AE24" s="38">
        <v>160.75</v>
      </c>
      <c r="AF24" s="6"/>
      <c r="AG24" s="41">
        <v>0.65547999999999995</v>
      </c>
      <c r="AH24" s="38">
        <v>160.03</v>
      </c>
      <c r="AI24" s="6"/>
      <c r="AJ24" s="41">
        <v>0.65510999999999997</v>
      </c>
      <c r="AK24" s="38">
        <v>159.86000000000001</v>
      </c>
      <c r="AL24" s="6"/>
      <c r="AM24" s="41">
        <v>0.65510999999999997</v>
      </c>
      <c r="AN24" s="38">
        <v>159.88999999999999</v>
      </c>
      <c r="AO24" s="6"/>
      <c r="AP24" s="41">
        <v>0.65564999999999996</v>
      </c>
      <c r="AQ24" s="38">
        <v>159.09</v>
      </c>
      <c r="AR24" s="6"/>
      <c r="AS24" s="41">
        <v>0.65573000000000004</v>
      </c>
      <c r="AT24" s="38">
        <v>161.41999999999999</v>
      </c>
      <c r="AU24" s="6"/>
      <c r="AV24" s="41">
        <v>0.65912999999999999</v>
      </c>
      <c r="AW24" s="38">
        <v>160.38</v>
      </c>
      <c r="AX24" s="6"/>
      <c r="AY24" s="41">
        <v>0.65958000000000006</v>
      </c>
      <c r="AZ24" s="38">
        <v>159.9</v>
      </c>
      <c r="BA24" s="6"/>
      <c r="BB24" s="41">
        <v>0.65868000000000004</v>
      </c>
      <c r="BC24" s="38">
        <v>161.88999999999999</v>
      </c>
      <c r="BD24" s="6"/>
      <c r="BE24" s="41">
        <v>0.66103000000000001</v>
      </c>
      <c r="BF24" s="38">
        <v>161.41</v>
      </c>
      <c r="BG24" s="38"/>
      <c r="BH24" s="41">
        <v>0.66037999999999997</v>
      </c>
      <c r="BI24" s="38">
        <v>161.24</v>
      </c>
      <c r="BJ24" s="38"/>
      <c r="BK24" s="41">
        <f t="shared" si="0"/>
        <v>0.654312</v>
      </c>
      <c r="BL24" s="66">
        <f t="shared" si="0"/>
        <v>159.86999999999998</v>
      </c>
      <c r="BM24" s="129"/>
      <c r="BN24" s="129"/>
      <c r="BO24" s="129"/>
      <c r="BP24" s="129"/>
      <c r="BQ24" s="129"/>
      <c r="BR24" s="129"/>
      <c r="BS24" s="129"/>
      <c r="BT24" s="129"/>
      <c r="BU24" s="129"/>
      <c r="BV24" s="151"/>
      <c r="BW24" s="92"/>
      <c r="BX24" s="92"/>
      <c r="BY24" s="92"/>
      <c r="BZ24" s="98"/>
      <c r="CA24" s="98"/>
      <c r="CB24" s="92"/>
      <c r="CC24" s="90"/>
    </row>
    <row r="25" spans="1:172" s="21" customFormat="1" ht="15.95" customHeight="1" thickBot="1" x14ac:dyDescent="0.3">
      <c r="A25" s="35">
        <v>13</v>
      </c>
      <c r="B25" s="4" t="s">
        <v>17</v>
      </c>
      <c r="C25" s="42">
        <v>1</v>
      </c>
      <c r="D25" s="40">
        <v>102.24</v>
      </c>
      <c r="E25" s="8"/>
      <c r="F25" s="42">
        <v>1</v>
      </c>
      <c r="G25" s="40">
        <v>102.76</v>
      </c>
      <c r="H25" s="8"/>
      <c r="I25" s="42">
        <v>1</v>
      </c>
      <c r="J25" s="40">
        <v>103.31</v>
      </c>
      <c r="K25" s="8"/>
      <c r="L25" s="42">
        <v>1</v>
      </c>
      <c r="M25" s="40">
        <v>103.33</v>
      </c>
      <c r="N25" s="8"/>
      <c r="O25" s="42">
        <v>1</v>
      </c>
      <c r="P25" s="40">
        <v>103.2</v>
      </c>
      <c r="Q25" s="8"/>
      <c r="R25" s="42">
        <v>1</v>
      </c>
      <c r="S25" s="40">
        <v>104.24</v>
      </c>
      <c r="T25" s="8"/>
      <c r="U25" s="42">
        <v>1</v>
      </c>
      <c r="V25" s="40">
        <v>104.37</v>
      </c>
      <c r="W25" s="8"/>
      <c r="X25" s="42">
        <v>1</v>
      </c>
      <c r="Y25" s="40">
        <v>104.41</v>
      </c>
      <c r="Z25" s="8"/>
      <c r="AA25" s="42">
        <v>1</v>
      </c>
      <c r="AB25" s="40">
        <v>103.9</v>
      </c>
      <c r="AC25" s="8"/>
      <c r="AD25" s="42">
        <v>1</v>
      </c>
      <c r="AE25" s="40">
        <v>104.89</v>
      </c>
      <c r="AF25" s="8"/>
      <c r="AG25" s="42">
        <v>1</v>
      </c>
      <c r="AH25" s="40">
        <v>104.9</v>
      </c>
      <c r="AI25" s="8"/>
      <c r="AJ25" s="42">
        <v>1</v>
      </c>
      <c r="AK25" s="40">
        <v>104.73</v>
      </c>
      <c r="AL25" s="8"/>
      <c r="AM25" s="42">
        <v>1</v>
      </c>
      <c r="AN25" s="40">
        <v>104.75</v>
      </c>
      <c r="AO25" s="8"/>
      <c r="AP25" s="42">
        <v>1</v>
      </c>
      <c r="AQ25" s="40">
        <v>104.31</v>
      </c>
      <c r="AR25" s="8"/>
      <c r="AS25" s="42">
        <v>1</v>
      </c>
      <c r="AT25" s="40">
        <v>105.85</v>
      </c>
      <c r="AU25" s="8"/>
      <c r="AV25" s="42">
        <v>1</v>
      </c>
      <c r="AW25" s="40">
        <v>105.71</v>
      </c>
      <c r="AX25" s="8"/>
      <c r="AY25" s="42">
        <v>1</v>
      </c>
      <c r="AZ25" s="40">
        <v>105.46</v>
      </c>
      <c r="BA25" s="8"/>
      <c r="BB25" s="42">
        <v>1</v>
      </c>
      <c r="BC25" s="40">
        <v>106.63</v>
      </c>
      <c r="BD25" s="8"/>
      <c r="BE25" s="42">
        <v>1</v>
      </c>
      <c r="BF25" s="40">
        <v>106.7</v>
      </c>
      <c r="BG25" s="40"/>
      <c r="BH25" s="42">
        <v>1</v>
      </c>
      <c r="BI25" s="40">
        <v>106.48</v>
      </c>
      <c r="BJ25" s="40"/>
      <c r="BK25" s="42">
        <f t="shared" si="0"/>
        <v>1</v>
      </c>
      <c r="BL25" s="67">
        <f t="shared" si="0"/>
        <v>104.60850000000001</v>
      </c>
      <c r="BM25" s="129"/>
      <c r="BN25" s="129"/>
      <c r="BO25" s="129"/>
      <c r="BP25" s="129"/>
      <c r="BQ25" s="129"/>
      <c r="BR25" s="129"/>
      <c r="BS25" s="129"/>
      <c r="BT25" s="129"/>
      <c r="BU25" s="129"/>
      <c r="BV25" s="151"/>
      <c r="BW25" s="92"/>
      <c r="BX25" s="92"/>
      <c r="BY25" s="92"/>
      <c r="BZ25" s="98"/>
      <c r="CA25" s="98"/>
      <c r="CB25" s="92"/>
      <c r="CC25" s="90"/>
      <c r="CD25" s="91"/>
      <c r="CE25" s="91"/>
      <c r="CF25" s="91"/>
      <c r="CG25" s="91"/>
      <c r="CH25" s="91"/>
      <c r="CI25" s="91"/>
      <c r="CJ25" s="91"/>
      <c r="CK25" s="91"/>
      <c r="CL25" s="91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</row>
    <row r="26" spans="1:172" ht="15.95" customHeight="1" thickTop="1" x14ac:dyDescent="0.25">
      <c r="A26" s="32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124"/>
      <c r="BN26" s="124"/>
      <c r="BO26" s="124"/>
      <c r="BP26" s="124"/>
      <c r="BQ26" s="124"/>
      <c r="BR26" s="124"/>
      <c r="BS26" s="124"/>
      <c r="BT26" s="124"/>
      <c r="BU26" s="124"/>
      <c r="BV26" s="92"/>
      <c r="BW26" s="92"/>
      <c r="BX26" s="92"/>
      <c r="BY26" s="92"/>
      <c r="BZ26" s="98"/>
      <c r="CA26" s="98"/>
      <c r="CB26" s="92"/>
      <c r="CC26" s="90"/>
    </row>
    <row r="27" spans="1:172" ht="15.95" customHeight="1" x14ac:dyDescent="0.25">
      <c r="A27" s="32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16"/>
      <c r="BA27" s="6"/>
      <c r="BB27" s="6"/>
      <c r="BC27" s="16"/>
      <c r="BD27" s="16"/>
      <c r="BE27" s="6"/>
      <c r="BF27" s="16"/>
      <c r="BG27" s="16"/>
      <c r="BH27" s="16"/>
      <c r="BI27" s="16"/>
      <c r="BJ27" s="16"/>
      <c r="BK27" s="16"/>
      <c r="BL27" s="16"/>
      <c r="BM27" s="124"/>
      <c r="BN27" s="124"/>
      <c r="BO27" s="124"/>
      <c r="BP27" s="124"/>
      <c r="BQ27" s="124"/>
      <c r="BR27" s="124"/>
      <c r="BS27" s="124"/>
      <c r="BT27" s="124"/>
      <c r="BU27" s="124"/>
      <c r="BV27" s="92"/>
      <c r="BW27" s="92"/>
      <c r="BX27" s="92" t="s">
        <v>24</v>
      </c>
      <c r="BY27" s="92"/>
      <c r="BZ27" s="98"/>
      <c r="CA27" s="98"/>
      <c r="CB27" s="92"/>
      <c r="CC27" s="90"/>
    </row>
    <row r="28" spans="1:172" s="53" customFormat="1" ht="15.95" customHeight="1" x14ac:dyDescent="0.25">
      <c r="A28" s="57"/>
      <c r="B28" s="58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9"/>
      <c r="BA28" s="54"/>
      <c r="BB28" s="54"/>
      <c r="BC28" s="59"/>
      <c r="BD28" s="59"/>
      <c r="BE28" s="54"/>
      <c r="BF28" s="59"/>
      <c r="BG28" s="59"/>
      <c r="BH28" s="59"/>
      <c r="BI28" s="59"/>
      <c r="BJ28" s="59"/>
      <c r="BK28" s="59"/>
      <c r="BL28" s="59"/>
      <c r="BM28" s="131"/>
      <c r="BN28" s="131"/>
      <c r="BO28" s="131"/>
      <c r="BP28" s="131"/>
      <c r="BQ28" s="131"/>
      <c r="BR28" s="131"/>
      <c r="BS28" s="131"/>
      <c r="BT28" s="131"/>
      <c r="BU28" s="131"/>
      <c r="BV28" s="100"/>
      <c r="BW28" s="100"/>
      <c r="BX28" s="100"/>
      <c r="BY28" s="100" t="s">
        <v>5</v>
      </c>
      <c r="BZ28" s="100" t="s">
        <v>6</v>
      </c>
      <c r="CA28" s="100" t="s">
        <v>7</v>
      </c>
      <c r="CB28" s="100" t="s">
        <v>8</v>
      </c>
      <c r="CC28" s="90" t="s">
        <v>9</v>
      </c>
      <c r="CD28" s="90" t="s">
        <v>10</v>
      </c>
      <c r="CE28" s="90" t="s">
        <v>11</v>
      </c>
      <c r="CF28" s="90" t="s">
        <v>12</v>
      </c>
      <c r="CG28" s="90" t="s">
        <v>13</v>
      </c>
      <c r="CH28" s="90" t="s">
        <v>14</v>
      </c>
      <c r="CI28" s="90" t="s">
        <v>15</v>
      </c>
      <c r="CJ28" s="90" t="s">
        <v>16</v>
      </c>
      <c r="CK28" s="90" t="s">
        <v>17</v>
      </c>
      <c r="CL28" s="90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</row>
    <row r="29" spans="1:172" s="53" customFormat="1" ht="15.95" customHeight="1" x14ac:dyDescent="0.25">
      <c r="A29" s="57"/>
      <c r="B29" s="58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9"/>
      <c r="BA29" s="54"/>
      <c r="BB29" s="54"/>
      <c r="BC29" s="59"/>
      <c r="BD29" s="59"/>
      <c r="BE29" s="54"/>
      <c r="BF29" s="59"/>
      <c r="BG29" s="59"/>
      <c r="BH29" s="59"/>
      <c r="BI29" s="59"/>
      <c r="BJ29" s="59"/>
      <c r="BK29" s="59"/>
      <c r="BL29" s="59"/>
      <c r="BM29" s="131"/>
      <c r="BN29" s="131"/>
      <c r="BO29" s="131"/>
      <c r="BP29" s="131"/>
      <c r="BQ29" s="131"/>
      <c r="BR29" s="131"/>
      <c r="BS29" s="131"/>
      <c r="BT29" s="131"/>
      <c r="BU29" s="131"/>
      <c r="BV29" s="100"/>
      <c r="BW29" s="100">
        <v>1</v>
      </c>
      <c r="BX29" s="100" t="s">
        <v>53</v>
      </c>
      <c r="BY29" s="100">
        <v>110.97</v>
      </c>
      <c r="BZ29" s="100">
        <v>161.69</v>
      </c>
      <c r="CA29" s="100">
        <v>113.06</v>
      </c>
      <c r="CB29" s="100">
        <v>139.63</v>
      </c>
      <c r="CC29" s="100">
        <v>170227.68</v>
      </c>
      <c r="CD29" s="100">
        <v>3205.36</v>
      </c>
      <c r="CE29" s="100">
        <v>106.04</v>
      </c>
      <c r="CF29" s="100">
        <v>102.29</v>
      </c>
      <c r="CG29" s="100">
        <v>16.25</v>
      </c>
      <c r="CH29" s="100">
        <v>18.78</v>
      </c>
      <c r="CI29" s="100">
        <v>18.73</v>
      </c>
      <c r="CJ29" s="100">
        <v>157.59</v>
      </c>
      <c r="CK29" s="100">
        <v>102.24</v>
      </c>
      <c r="CL29" s="9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</row>
    <row r="30" spans="1:172" s="53" customFormat="1" ht="15.95" customHeight="1" x14ac:dyDescent="0.25">
      <c r="A30" s="57"/>
      <c r="B30" s="58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9"/>
      <c r="BA30" s="54"/>
      <c r="BB30" s="54"/>
      <c r="BC30" s="59"/>
      <c r="BD30" s="59"/>
      <c r="BE30" s="54"/>
      <c r="BF30" s="59"/>
      <c r="BG30" s="59"/>
      <c r="BH30" s="59"/>
      <c r="BI30" s="59"/>
      <c r="BJ30" s="59"/>
      <c r="BK30" s="59"/>
      <c r="BL30" s="59"/>
      <c r="BM30" s="131"/>
      <c r="BN30" s="131"/>
      <c r="BO30" s="131"/>
      <c r="BP30" s="131"/>
      <c r="BQ30" s="131"/>
      <c r="BR30" s="131"/>
      <c r="BS30" s="131"/>
      <c r="BT30" s="131"/>
      <c r="BU30" s="131"/>
      <c r="BV30" s="100"/>
      <c r="BW30" s="152">
        <v>2</v>
      </c>
      <c r="BX30" s="100" t="s">
        <v>54</v>
      </c>
      <c r="BY30" s="100">
        <v>110.5</v>
      </c>
      <c r="BZ30" s="100">
        <v>161.69</v>
      </c>
      <c r="CA30" s="100">
        <v>112.96</v>
      </c>
      <c r="CB30" s="100">
        <v>139.65</v>
      </c>
      <c r="CC30" s="100">
        <v>171033.76</v>
      </c>
      <c r="CD30" s="100">
        <v>3247.24</v>
      </c>
      <c r="CE30" s="100">
        <v>107.16</v>
      </c>
      <c r="CF30" s="100">
        <v>103.27</v>
      </c>
      <c r="CG30" s="100">
        <v>16.28</v>
      </c>
      <c r="CH30" s="100">
        <v>18.79</v>
      </c>
      <c r="CI30" s="100">
        <v>18.72</v>
      </c>
      <c r="CJ30" s="100">
        <v>158.66999999999999</v>
      </c>
      <c r="CK30" s="100">
        <v>102.76</v>
      </c>
      <c r="CL30" s="90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</row>
    <row r="31" spans="1:172" s="53" customFormat="1" ht="15.95" customHeight="1" x14ac:dyDescent="0.25">
      <c r="A31" s="57"/>
      <c r="B31" s="58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9"/>
      <c r="BA31" s="54"/>
      <c r="BB31" s="54"/>
      <c r="BC31" s="59"/>
      <c r="BD31" s="59"/>
      <c r="BE31" s="54"/>
      <c r="BF31" s="59"/>
      <c r="BG31" s="59"/>
      <c r="BH31" s="59"/>
      <c r="BI31" s="59"/>
      <c r="BJ31" s="59"/>
      <c r="BK31" s="59"/>
      <c r="BL31" s="59"/>
      <c r="BM31" s="131"/>
      <c r="BN31" s="131"/>
      <c r="BO31" s="131"/>
      <c r="BP31" s="131"/>
      <c r="BQ31" s="131"/>
      <c r="BR31" s="131"/>
      <c r="BS31" s="131"/>
      <c r="BT31" s="131"/>
      <c r="BU31" s="131"/>
      <c r="BV31" s="100"/>
      <c r="BW31" s="100">
        <v>3</v>
      </c>
      <c r="BX31" s="100" t="s">
        <v>55</v>
      </c>
      <c r="BY31" s="100">
        <v>111.19</v>
      </c>
      <c r="BZ31" s="100">
        <v>162.97999999999999</v>
      </c>
      <c r="CA31" s="100">
        <v>113.64</v>
      </c>
      <c r="CB31" s="100">
        <v>139.69999999999999</v>
      </c>
      <c r="CC31" s="100">
        <v>173323.2</v>
      </c>
      <c r="CD31" s="100">
        <v>3296.64</v>
      </c>
      <c r="CE31" s="100">
        <v>107.45</v>
      </c>
      <c r="CF31" s="100">
        <v>103.5</v>
      </c>
      <c r="CG31" s="100">
        <v>16.350000000000001</v>
      </c>
      <c r="CH31" s="100">
        <v>18.86</v>
      </c>
      <c r="CI31" s="100">
        <v>18.739999999999998</v>
      </c>
      <c r="CJ31" s="100">
        <v>158.93</v>
      </c>
      <c r="CK31" s="100">
        <v>103.31</v>
      </c>
      <c r="CL31" s="90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</row>
    <row r="32" spans="1:172" s="53" customFormat="1" ht="15.95" customHeight="1" x14ac:dyDescent="0.25">
      <c r="A32" s="57"/>
      <c r="B32" s="58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9"/>
      <c r="BA32" s="54"/>
      <c r="BB32" s="54"/>
      <c r="BC32" s="59"/>
      <c r="BD32" s="59"/>
      <c r="BE32" s="54"/>
      <c r="BF32" s="59"/>
      <c r="BG32" s="59"/>
      <c r="BH32" s="59"/>
      <c r="BI32" s="59"/>
      <c r="BJ32" s="59"/>
      <c r="BK32" s="59"/>
      <c r="BL32" s="59"/>
      <c r="BM32" s="131"/>
      <c r="BN32" s="131"/>
      <c r="BO32" s="131"/>
      <c r="BP32" s="131"/>
      <c r="BQ32" s="131"/>
      <c r="BR32" s="131"/>
      <c r="BS32" s="131"/>
      <c r="BT32" s="131"/>
      <c r="BU32" s="131"/>
      <c r="BV32" s="100"/>
      <c r="BW32" s="152">
        <v>4</v>
      </c>
      <c r="BX32" s="100" t="s">
        <v>56</v>
      </c>
      <c r="BY32" s="100">
        <v>110.34</v>
      </c>
      <c r="BZ32" s="100">
        <v>161.77000000000001</v>
      </c>
      <c r="CA32" s="100">
        <v>113.28</v>
      </c>
      <c r="CB32" s="100">
        <v>139.72999999999999</v>
      </c>
      <c r="CC32" s="100">
        <v>172497.06</v>
      </c>
      <c r="CD32" s="100">
        <v>3269.4</v>
      </c>
      <c r="CE32" s="100">
        <v>106.53</v>
      </c>
      <c r="CF32" s="100">
        <v>103.7</v>
      </c>
      <c r="CG32" s="100">
        <v>16.27</v>
      </c>
      <c r="CH32" s="100">
        <v>18.8</v>
      </c>
      <c r="CI32" s="100">
        <v>18.73</v>
      </c>
      <c r="CJ32" s="100">
        <v>158.94</v>
      </c>
      <c r="CK32" s="100">
        <v>103.33</v>
      </c>
      <c r="CL32" s="9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</row>
    <row r="33" spans="1:172" s="53" customFormat="1" ht="15.95" customHeight="1" x14ac:dyDescent="0.25">
      <c r="A33" s="57"/>
      <c r="B33" s="61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9"/>
      <c r="BA33" s="54"/>
      <c r="BB33" s="54"/>
      <c r="BC33" s="59"/>
      <c r="BD33" s="59"/>
      <c r="BE33" s="54"/>
      <c r="BF33" s="59"/>
      <c r="BG33" s="59"/>
      <c r="BH33" s="59"/>
      <c r="BI33" s="59"/>
      <c r="BJ33" s="59"/>
      <c r="BK33" s="59"/>
      <c r="BL33" s="59"/>
      <c r="BM33" s="131"/>
      <c r="BN33" s="131"/>
      <c r="BO33" s="131"/>
      <c r="BP33" s="131"/>
      <c r="BQ33" s="131"/>
      <c r="BR33" s="131"/>
      <c r="BS33" s="131"/>
      <c r="BT33" s="131"/>
      <c r="BU33" s="131"/>
      <c r="BV33" s="100"/>
      <c r="BW33" s="100">
        <v>5</v>
      </c>
      <c r="BX33" s="101" t="s">
        <v>57</v>
      </c>
      <c r="BY33" s="100">
        <v>109.97</v>
      </c>
      <c r="BZ33" s="100">
        <v>162.21</v>
      </c>
      <c r="CA33" s="100">
        <v>113.61</v>
      </c>
      <c r="CB33" s="100">
        <v>139.80000000000001</v>
      </c>
      <c r="CC33" s="100">
        <v>173025.1</v>
      </c>
      <c r="CD33" s="100">
        <v>3280.71</v>
      </c>
      <c r="CE33" s="100">
        <v>106.56</v>
      </c>
      <c r="CF33" s="100">
        <v>103.83</v>
      </c>
      <c r="CG33" s="100">
        <v>16.28</v>
      </c>
      <c r="CH33" s="100">
        <v>18.82</v>
      </c>
      <c r="CI33" s="100">
        <v>18.760000000000002</v>
      </c>
      <c r="CJ33" s="100">
        <v>158.44</v>
      </c>
      <c r="CK33" s="100">
        <v>103.2</v>
      </c>
      <c r="CL33" s="100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6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</row>
    <row r="34" spans="1:172" s="53" customFormat="1" ht="15.95" customHeight="1" x14ac:dyDescent="0.25">
      <c r="A34" s="57"/>
      <c r="B34" s="61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9"/>
      <c r="BA34" s="54"/>
      <c r="BB34" s="54"/>
      <c r="BC34" s="59"/>
      <c r="BD34" s="59"/>
      <c r="BE34" s="54"/>
      <c r="BF34" s="59"/>
      <c r="BG34" s="59"/>
      <c r="BH34" s="59"/>
      <c r="BI34" s="59"/>
      <c r="BJ34" s="59"/>
      <c r="BK34" s="59"/>
      <c r="BL34" s="59"/>
      <c r="BM34" s="131"/>
      <c r="BN34" s="131"/>
      <c r="BO34" s="131"/>
      <c r="BP34" s="131"/>
      <c r="BQ34" s="131"/>
      <c r="BR34" s="131"/>
      <c r="BS34" s="131"/>
      <c r="BT34" s="131"/>
      <c r="BU34" s="131"/>
      <c r="BV34" s="100"/>
      <c r="BW34" s="152">
        <v>6</v>
      </c>
      <c r="BX34" s="101" t="s">
        <v>58</v>
      </c>
      <c r="BY34" s="100">
        <v>112.74</v>
      </c>
      <c r="BZ34" s="100">
        <v>164.23</v>
      </c>
      <c r="CA34" s="100">
        <v>113.76</v>
      </c>
      <c r="CB34" s="100">
        <v>139.78</v>
      </c>
      <c r="CC34" s="100">
        <v>174137.1</v>
      </c>
      <c r="CD34" s="100">
        <v>3281.55</v>
      </c>
      <c r="CE34" s="100">
        <v>107.7</v>
      </c>
      <c r="CF34" s="100">
        <v>104.45</v>
      </c>
      <c r="CG34" s="100">
        <v>16.260000000000002</v>
      </c>
      <c r="CH34" s="100">
        <v>18.91</v>
      </c>
      <c r="CI34" s="100">
        <v>18.739999999999998</v>
      </c>
      <c r="CJ34" s="100">
        <v>160.22999999999999</v>
      </c>
      <c r="CK34" s="100">
        <v>104.24</v>
      </c>
      <c r="CL34" s="10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6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</row>
    <row r="35" spans="1:172" s="53" customFormat="1" ht="15.95" customHeight="1" x14ac:dyDescent="0.25">
      <c r="A35" s="57"/>
      <c r="B35" s="61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9"/>
      <c r="BA35" s="54"/>
      <c r="BB35" s="54"/>
      <c r="BC35" s="59"/>
      <c r="BD35" s="59"/>
      <c r="BE35" s="54"/>
      <c r="BF35" s="59"/>
      <c r="BG35" s="59"/>
      <c r="BH35" s="59"/>
      <c r="BI35" s="59"/>
      <c r="BJ35" s="59"/>
      <c r="BK35" s="59"/>
      <c r="BL35" s="59"/>
      <c r="BM35" s="131"/>
      <c r="BN35" s="131"/>
      <c r="BO35" s="131"/>
      <c r="BP35" s="131"/>
      <c r="BQ35" s="131"/>
      <c r="BR35" s="131"/>
      <c r="BS35" s="131"/>
      <c r="BT35" s="131"/>
      <c r="BU35" s="131"/>
      <c r="BV35" s="100"/>
      <c r="BW35" s="100">
        <v>7</v>
      </c>
      <c r="BX35" s="101" t="s">
        <v>59</v>
      </c>
      <c r="BY35" s="100">
        <v>111.96</v>
      </c>
      <c r="BZ35" s="100">
        <v>164.13</v>
      </c>
      <c r="CA35" s="100">
        <v>113.89</v>
      </c>
      <c r="CB35" s="100">
        <v>139.77000000000001</v>
      </c>
      <c r="CC35" s="100">
        <v>173599.69</v>
      </c>
      <c r="CD35" s="100">
        <v>3273.99</v>
      </c>
      <c r="CE35" s="100">
        <v>107.18</v>
      </c>
      <c r="CF35" s="100">
        <v>103.7</v>
      </c>
      <c r="CG35" s="100">
        <v>16.29</v>
      </c>
      <c r="CH35" s="100">
        <v>18.93</v>
      </c>
      <c r="CI35" s="100">
        <v>18.739999999999998</v>
      </c>
      <c r="CJ35" s="100">
        <v>160</v>
      </c>
      <c r="CK35" s="100">
        <v>104.37</v>
      </c>
      <c r="CL35" s="100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6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</row>
    <row r="36" spans="1:172" s="53" customFormat="1" ht="15.95" customHeight="1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4"/>
      <c r="BA36" s="63"/>
      <c r="BB36" s="63"/>
      <c r="BC36" s="64"/>
      <c r="BD36" s="64"/>
      <c r="BE36" s="63"/>
      <c r="BF36" s="64"/>
      <c r="BG36" s="64"/>
      <c r="BH36" s="64"/>
      <c r="BI36" s="64"/>
      <c r="BJ36" s="64"/>
      <c r="BK36" s="59"/>
      <c r="BL36" s="59"/>
      <c r="BM36" s="131"/>
      <c r="BN36" s="131"/>
      <c r="BO36" s="131"/>
      <c r="BP36" s="131"/>
      <c r="BQ36" s="131"/>
      <c r="BR36" s="131"/>
      <c r="BS36" s="131"/>
      <c r="BT36" s="131"/>
      <c r="BU36" s="131"/>
      <c r="BV36" s="100"/>
      <c r="BW36" s="152">
        <v>8</v>
      </c>
      <c r="BX36" s="101" t="s">
        <v>60</v>
      </c>
      <c r="BY36" s="100">
        <v>110.79</v>
      </c>
      <c r="BZ36" s="100">
        <v>162.69999999999999</v>
      </c>
      <c r="CA36" s="100">
        <v>113.36</v>
      </c>
      <c r="CB36" s="100">
        <v>139.83000000000001</v>
      </c>
      <c r="CC36" s="100">
        <v>171408.78</v>
      </c>
      <c r="CD36" s="100">
        <v>3203.38</v>
      </c>
      <c r="CE36" s="100">
        <v>106.91</v>
      </c>
      <c r="CF36" s="100">
        <v>103.55</v>
      </c>
      <c r="CG36" s="100">
        <v>16.350000000000001</v>
      </c>
      <c r="CH36" s="100">
        <v>18.96</v>
      </c>
      <c r="CI36" s="100">
        <v>18.760000000000002</v>
      </c>
      <c r="CJ36" s="100">
        <v>159.72999999999999</v>
      </c>
      <c r="CK36" s="100">
        <v>104.41</v>
      </c>
      <c r="CL36" s="10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6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</row>
    <row r="37" spans="1:172" s="53" customFormat="1" ht="15.95" customHeight="1" x14ac:dyDescent="0.25">
      <c r="A37" s="51"/>
      <c r="B37" s="56"/>
      <c r="C37" s="56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65"/>
      <c r="BA37" s="51"/>
      <c r="BB37" s="51"/>
      <c r="BC37" s="65"/>
      <c r="BD37" s="65"/>
      <c r="BE37" s="51"/>
      <c r="BF37" s="65"/>
      <c r="BG37" s="65"/>
      <c r="BH37" s="65"/>
      <c r="BI37" s="65"/>
      <c r="BJ37" s="65"/>
      <c r="BK37" s="65"/>
      <c r="BL37" s="65"/>
      <c r="BM37" s="132"/>
      <c r="BN37" s="132"/>
      <c r="BO37" s="132"/>
      <c r="BP37" s="132"/>
      <c r="BQ37" s="132"/>
      <c r="BR37" s="132"/>
      <c r="BS37" s="132"/>
      <c r="BT37" s="132"/>
      <c r="BU37" s="132"/>
      <c r="BV37" s="101"/>
      <c r="BW37" s="100">
        <v>9</v>
      </c>
      <c r="BX37" s="101" t="s">
        <v>61</v>
      </c>
      <c r="BY37" s="101">
        <v>111.32</v>
      </c>
      <c r="BZ37" s="100">
        <v>162.71</v>
      </c>
      <c r="CA37" s="100">
        <v>113.21</v>
      </c>
      <c r="CB37" s="100">
        <v>139.91</v>
      </c>
      <c r="CC37" s="100">
        <v>171063.12</v>
      </c>
      <c r="CD37" s="100">
        <v>3217.63</v>
      </c>
      <c r="CE37" s="100">
        <v>107.44</v>
      </c>
      <c r="CF37" s="100">
        <v>103.56</v>
      </c>
      <c r="CG37" s="100">
        <v>16.48</v>
      </c>
      <c r="CH37" s="100">
        <v>18.97</v>
      </c>
      <c r="CI37" s="100">
        <v>18.760000000000002</v>
      </c>
      <c r="CJ37" s="100">
        <v>159.01</v>
      </c>
      <c r="CK37" s="100">
        <v>103.9</v>
      </c>
      <c r="CL37" s="100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6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</row>
    <row r="38" spans="1:172" s="53" customFormat="1" ht="15.95" customHeight="1" x14ac:dyDescent="0.25">
      <c r="A38" s="51"/>
      <c r="B38" s="56"/>
      <c r="C38" s="56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65"/>
      <c r="BA38" s="51"/>
      <c r="BB38" s="51"/>
      <c r="BC38" s="65"/>
      <c r="BD38" s="65"/>
      <c r="BE38" s="51"/>
      <c r="BF38" s="65"/>
      <c r="BG38" s="65"/>
      <c r="BH38" s="65"/>
      <c r="BI38" s="65"/>
      <c r="BJ38" s="65"/>
      <c r="BK38" s="65"/>
      <c r="BL38" s="65"/>
      <c r="BM38" s="132"/>
      <c r="BN38" s="132"/>
      <c r="BO38" s="132"/>
      <c r="BP38" s="132"/>
      <c r="BQ38" s="132"/>
      <c r="BR38" s="132"/>
      <c r="BS38" s="132"/>
      <c r="BT38" s="132"/>
      <c r="BU38" s="132"/>
      <c r="BV38" s="101"/>
      <c r="BW38" s="152">
        <v>10</v>
      </c>
      <c r="BX38" s="101" t="s">
        <v>62</v>
      </c>
      <c r="BY38" s="101">
        <v>112.2</v>
      </c>
      <c r="BZ38" s="100">
        <v>162.6</v>
      </c>
      <c r="CA38" s="100">
        <v>113.49</v>
      </c>
      <c r="CB38" s="100">
        <v>139.87</v>
      </c>
      <c r="CC38" s="100">
        <v>172189.59</v>
      </c>
      <c r="CD38" s="100">
        <v>3226.36</v>
      </c>
      <c r="CE38" s="100">
        <v>108.48</v>
      </c>
      <c r="CF38" s="100">
        <v>104.78</v>
      </c>
      <c r="CG38" s="100">
        <v>16.52</v>
      </c>
      <c r="CH38" s="100">
        <v>19</v>
      </c>
      <c r="CI38" s="100">
        <v>18.739999999999998</v>
      </c>
      <c r="CJ38" s="100">
        <v>160.75</v>
      </c>
      <c r="CK38" s="100">
        <v>104.89</v>
      </c>
      <c r="CL38" s="100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6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</row>
    <row r="39" spans="1:172" s="53" customFormat="1" ht="15.95" customHeight="1" x14ac:dyDescent="0.25">
      <c r="A39" s="51"/>
      <c r="B39" s="56"/>
      <c r="C39" s="56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65"/>
      <c r="BA39" s="51"/>
      <c r="BB39" s="51"/>
      <c r="BC39" s="65"/>
      <c r="BD39" s="65"/>
      <c r="BE39" s="51"/>
      <c r="BF39" s="65"/>
      <c r="BG39" s="65"/>
      <c r="BH39" s="65"/>
      <c r="BI39" s="65"/>
      <c r="BJ39" s="65"/>
      <c r="BK39" s="65"/>
      <c r="BL39" s="65"/>
      <c r="BM39" s="132"/>
      <c r="BN39" s="132"/>
      <c r="BO39" s="132"/>
      <c r="BP39" s="132"/>
      <c r="BQ39" s="132"/>
      <c r="BR39" s="132"/>
      <c r="BS39" s="132"/>
      <c r="BT39" s="132"/>
      <c r="BU39" s="132"/>
      <c r="BV39" s="101"/>
      <c r="BW39" s="100">
        <v>11</v>
      </c>
      <c r="BX39" s="101" t="s">
        <v>63</v>
      </c>
      <c r="BY39" s="101">
        <v>113.36</v>
      </c>
      <c r="BZ39" s="100">
        <v>162.61000000000001</v>
      </c>
      <c r="CA39" s="100">
        <v>113.74</v>
      </c>
      <c r="CB39" s="100">
        <v>139.82</v>
      </c>
      <c r="CC39" s="100">
        <v>170728.15</v>
      </c>
      <c r="CD39" s="100">
        <v>3168.88</v>
      </c>
      <c r="CE39" s="100">
        <v>108.63</v>
      </c>
      <c r="CF39" s="100">
        <v>104.69</v>
      </c>
      <c r="CG39" s="100">
        <v>16.54</v>
      </c>
      <c r="CH39" s="100">
        <v>18.91</v>
      </c>
      <c r="CI39" s="100">
        <v>18.75</v>
      </c>
      <c r="CJ39" s="100">
        <v>160.03</v>
      </c>
      <c r="CK39" s="100">
        <v>104.9</v>
      </c>
      <c r="CL39" s="10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6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</row>
    <row r="40" spans="1:172" s="53" customFormat="1" ht="15.95" customHeight="1" x14ac:dyDescent="0.25">
      <c r="A40" s="51"/>
      <c r="B40" s="56"/>
      <c r="C40" s="56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65"/>
      <c r="BA40" s="51"/>
      <c r="BB40" s="51"/>
      <c r="BC40" s="65"/>
      <c r="BD40" s="65"/>
      <c r="BE40" s="51"/>
      <c r="BF40" s="65"/>
      <c r="BG40" s="65"/>
      <c r="BH40" s="65"/>
      <c r="BI40" s="65"/>
      <c r="BJ40" s="65"/>
      <c r="BK40" s="65"/>
      <c r="BL40" s="65"/>
      <c r="BM40" s="132"/>
      <c r="BN40" s="132"/>
      <c r="BO40" s="132"/>
      <c r="BP40" s="132"/>
      <c r="BQ40" s="132"/>
      <c r="BR40" s="132"/>
      <c r="BS40" s="132"/>
      <c r="BT40" s="132"/>
      <c r="BU40" s="132"/>
      <c r="BV40" s="101"/>
      <c r="BW40" s="152">
        <v>12</v>
      </c>
      <c r="BX40" s="101" t="s">
        <v>64</v>
      </c>
      <c r="BY40" s="101">
        <v>111.38</v>
      </c>
      <c r="BZ40" s="100">
        <v>161.99</v>
      </c>
      <c r="CA40" s="100">
        <v>113.56</v>
      </c>
      <c r="CB40" s="100">
        <v>139.80000000000001</v>
      </c>
      <c r="CC40" s="100">
        <v>168707.58</v>
      </c>
      <c r="CD40" s="100">
        <v>3137.65</v>
      </c>
      <c r="CE40" s="100">
        <v>107.78</v>
      </c>
      <c r="CF40" s="100">
        <v>103.98</v>
      </c>
      <c r="CG40" s="100">
        <v>16.54</v>
      </c>
      <c r="CH40" s="100">
        <v>18.86</v>
      </c>
      <c r="CI40" s="100">
        <v>18.760000000000002</v>
      </c>
      <c r="CJ40" s="100">
        <v>159.86000000000001</v>
      </c>
      <c r="CK40" s="100">
        <v>104.73</v>
      </c>
      <c r="CL40" s="100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6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</row>
    <row r="41" spans="1:172" s="53" customFormat="1" ht="15.95" customHeight="1" x14ac:dyDescent="0.25">
      <c r="A41" s="51"/>
      <c r="B41" s="56"/>
      <c r="C41" s="56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65"/>
      <c r="BA41" s="51"/>
      <c r="BB41" s="51"/>
      <c r="BC41" s="65"/>
      <c r="BD41" s="65"/>
      <c r="BE41" s="51"/>
      <c r="BF41" s="65"/>
      <c r="BG41" s="65"/>
      <c r="BH41" s="65"/>
      <c r="BI41" s="65"/>
      <c r="BJ41" s="65"/>
      <c r="BK41" s="65"/>
      <c r="BL41" s="65"/>
      <c r="BM41" s="132"/>
      <c r="BN41" s="132"/>
      <c r="BO41" s="132"/>
      <c r="BP41" s="132"/>
      <c r="BQ41" s="132"/>
      <c r="BR41" s="132"/>
      <c r="BS41" s="132"/>
      <c r="BT41" s="132"/>
      <c r="BU41" s="132"/>
      <c r="BV41" s="101"/>
      <c r="BW41" s="100">
        <v>13</v>
      </c>
      <c r="BX41" s="101" t="s">
        <v>65</v>
      </c>
      <c r="BY41" s="101">
        <v>111.96</v>
      </c>
      <c r="BZ41" s="100">
        <v>162.28</v>
      </c>
      <c r="CA41" s="100">
        <v>113.41</v>
      </c>
      <c r="CB41" s="100">
        <v>139.76</v>
      </c>
      <c r="CC41" s="100">
        <v>168892.89</v>
      </c>
      <c r="CD41" s="100">
        <v>3141.32</v>
      </c>
      <c r="CE41" s="100">
        <v>108.35</v>
      </c>
      <c r="CF41" s="100">
        <v>103.58</v>
      </c>
      <c r="CG41" s="100">
        <v>16.55</v>
      </c>
      <c r="CH41" s="100">
        <v>18.87</v>
      </c>
      <c r="CI41" s="100">
        <v>18.75</v>
      </c>
      <c r="CJ41" s="100">
        <v>159.88999999999999</v>
      </c>
      <c r="CK41" s="100">
        <v>104.75</v>
      </c>
      <c r="CL41" s="10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6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</row>
    <row r="42" spans="1:172" s="53" customFormat="1" ht="15.95" customHeight="1" x14ac:dyDescent="0.25">
      <c r="A42" s="51"/>
      <c r="B42" s="56"/>
      <c r="C42" s="56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65"/>
      <c r="BA42" s="51"/>
      <c r="BB42" s="51"/>
      <c r="BC42" s="65"/>
      <c r="BD42" s="65"/>
      <c r="BE42" s="51"/>
      <c r="BF42" s="65"/>
      <c r="BG42" s="65"/>
      <c r="BH42" s="65"/>
      <c r="BI42" s="65"/>
      <c r="BJ42" s="65"/>
      <c r="BK42" s="65"/>
      <c r="BL42" s="65"/>
      <c r="BM42" s="132"/>
      <c r="BN42" s="132"/>
      <c r="BO42" s="132"/>
      <c r="BP42" s="132"/>
      <c r="BQ42" s="132"/>
      <c r="BR42" s="132"/>
      <c r="BS42" s="132"/>
      <c r="BT42" s="132"/>
      <c r="BU42" s="132"/>
      <c r="BV42" s="101"/>
      <c r="BW42" s="152">
        <v>14</v>
      </c>
      <c r="BX42" s="101" t="s">
        <v>66</v>
      </c>
      <c r="BY42" s="101">
        <v>111.74</v>
      </c>
      <c r="BZ42" s="100">
        <v>159.81</v>
      </c>
      <c r="CA42" s="100">
        <v>113.4</v>
      </c>
      <c r="CB42" s="100">
        <v>139.79</v>
      </c>
      <c r="CC42" s="100">
        <v>167054.72</v>
      </c>
      <c r="CD42" s="100">
        <v>3069.77</v>
      </c>
      <c r="CE42" s="100">
        <v>107.91</v>
      </c>
      <c r="CF42" s="100">
        <v>102.96</v>
      </c>
      <c r="CG42" s="100">
        <v>16.59</v>
      </c>
      <c r="CH42" s="100">
        <v>18.86</v>
      </c>
      <c r="CI42" s="100">
        <v>18.739999999999998</v>
      </c>
      <c r="CJ42" s="100">
        <v>159.09</v>
      </c>
      <c r="CK42" s="100">
        <v>104.31</v>
      </c>
      <c r="CL42" s="100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6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</row>
    <row r="43" spans="1:172" s="53" customFormat="1" ht="15.95" customHeight="1" x14ac:dyDescent="0.25">
      <c r="A43" s="51"/>
      <c r="B43" s="56"/>
      <c r="C43" s="56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65"/>
      <c r="BA43" s="51"/>
      <c r="BB43" s="51"/>
      <c r="BC43" s="65"/>
      <c r="BD43" s="65"/>
      <c r="BE43" s="51"/>
      <c r="BF43" s="65"/>
      <c r="BG43" s="65"/>
      <c r="BH43" s="65"/>
      <c r="BI43" s="65"/>
      <c r="BJ43" s="65"/>
      <c r="BK43" s="65"/>
      <c r="BL43" s="65"/>
      <c r="BM43" s="132"/>
      <c r="BN43" s="132"/>
      <c r="BO43" s="132"/>
      <c r="BP43" s="132"/>
      <c r="BQ43" s="132"/>
      <c r="BR43" s="132"/>
      <c r="BS43" s="132"/>
      <c r="BT43" s="132"/>
      <c r="BU43" s="132"/>
      <c r="BV43" s="101"/>
      <c r="BW43" s="100">
        <v>15</v>
      </c>
      <c r="BX43" s="101" t="s">
        <v>67</v>
      </c>
      <c r="BY43" s="101">
        <v>113.48</v>
      </c>
      <c r="BZ43" s="100">
        <v>161.01</v>
      </c>
      <c r="CA43" s="100">
        <v>113.67</v>
      </c>
      <c r="CB43" s="100">
        <v>139.71</v>
      </c>
      <c r="CC43" s="100">
        <v>165978.56</v>
      </c>
      <c r="CD43" s="100">
        <v>3013.44</v>
      </c>
      <c r="CE43" s="100">
        <v>108.34</v>
      </c>
      <c r="CF43" s="100">
        <v>103.82</v>
      </c>
      <c r="CG43" s="100">
        <v>16.47</v>
      </c>
      <c r="CH43" s="100">
        <v>18.649999999999999</v>
      </c>
      <c r="CI43" s="100">
        <v>18.72</v>
      </c>
      <c r="CJ43" s="100">
        <v>161.41999999999999</v>
      </c>
      <c r="CK43" s="100">
        <v>105.85</v>
      </c>
      <c r="CL43" s="10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6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</row>
    <row r="44" spans="1:172" s="53" customFormat="1" ht="15.95" customHeight="1" x14ac:dyDescent="0.25">
      <c r="A44" s="57"/>
      <c r="B44" s="58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9"/>
      <c r="BA44" s="54"/>
      <c r="BB44" s="54"/>
      <c r="BC44" s="59"/>
      <c r="BD44" s="59"/>
      <c r="BE44" s="54"/>
      <c r="BF44" s="59"/>
      <c r="BG44" s="59"/>
      <c r="BH44" s="59"/>
      <c r="BI44" s="59"/>
      <c r="BJ44" s="59"/>
      <c r="BK44" s="59"/>
      <c r="BL44" s="59"/>
      <c r="BM44" s="131"/>
      <c r="BN44" s="131"/>
      <c r="BO44" s="131"/>
      <c r="BP44" s="131"/>
      <c r="BQ44" s="131"/>
      <c r="BR44" s="131"/>
      <c r="BS44" s="131"/>
      <c r="BT44" s="131"/>
      <c r="BU44" s="131"/>
      <c r="BV44" s="100"/>
      <c r="BW44" s="152">
        <v>16</v>
      </c>
      <c r="BX44" s="101" t="s">
        <v>68</v>
      </c>
      <c r="BY44" s="100">
        <v>113.34</v>
      </c>
      <c r="BZ44" s="100">
        <v>161.41</v>
      </c>
      <c r="CA44" s="100">
        <v>113.57</v>
      </c>
      <c r="CB44" s="100">
        <v>139.66999999999999</v>
      </c>
      <c r="CC44" s="100">
        <v>166983.53</v>
      </c>
      <c r="CD44" s="100">
        <v>3042.39</v>
      </c>
      <c r="CE44" s="100">
        <v>108.99</v>
      </c>
      <c r="CF44" s="100">
        <v>103.71</v>
      </c>
      <c r="CG44" s="100">
        <v>16.489999999999998</v>
      </c>
      <c r="CH44" s="100">
        <v>18.649999999999999</v>
      </c>
      <c r="CI44" s="100">
        <v>18.72</v>
      </c>
      <c r="CJ44" s="100">
        <v>160.38</v>
      </c>
      <c r="CK44" s="100">
        <v>105.71</v>
      </c>
      <c r="CL44" s="100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6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</row>
    <row r="45" spans="1:172" s="53" customFormat="1" ht="15.95" customHeight="1" x14ac:dyDescent="0.25">
      <c r="A45" s="57"/>
      <c r="B45" s="58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9"/>
      <c r="BA45" s="54"/>
      <c r="BB45" s="54"/>
      <c r="BC45" s="59"/>
      <c r="BD45" s="59"/>
      <c r="BE45" s="54"/>
      <c r="BF45" s="59"/>
      <c r="BG45" s="59"/>
      <c r="BH45" s="59"/>
      <c r="BI45" s="59"/>
      <c r="BJ45" s="59"/>
      <c r="BK45" s="59"/>
      <c r="BL45" s="59"/>
      <c r="BM45" s="131"/>
      <c r="BN45" s="131"/>
      <c r="BO45" s="131"/>
      <c r="BP45" s="131"/>
      <c r="BQ45" s="131"/>
      <c r="BR45" s="131"/>
      <c r="BS45" s="131"/>
      <c r="BT45" s="131"/>
      <c r="BU45" s="131"/>
      <c r="BV45" s="100"/>
      <c r="BW45" s="100">
        <v>17</v>
      </c>
      <c r="BX45" s="101" t="s">
        <v>69</v>
      </c>
      <c r="BY45" s="100">
        <v>112.33</v>
      </c>
      <c r="BZ45" s="100">
        <v>159.65</v>
      </c>
      <c r="CA45" s="100">
        <v>113.82</v>
      </c>
      <c r="CB45" s="100">
        <v>139.68</v>
      </c>
      <c r="CC45" s="100">
        <v>167786.5</v>
      </c>
      <c r="CD45" s="100">
        <v>3065.83</v>
      </c>
      <c r="CE45" s="100">
        <v>108.62</v>
      </c>
      <c r="CF45" s="100">
        <v>103.09</v>
      </c>
      <c r="CG45" s="100">
        <v>16.52</v>
      </c>
      <c r="CH45" s="100">
        <v>18.73</v>
      </c>
      <c r="CI45" s="100">
        <v>18.73</v>
      </c>
      <c r="CJ45" s="100">
        <v>159.9</v>
      </c>
      <c r="CK45" s="100">
        <v>105.46</v>
      </c>
      <c r="CL45" s="100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6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</row>
    <row r="46" spans="1:172" s="53" customFormat="1" ht="15.95" customHeight="1" x14ac:dyDescent="0.25">
      <c r="A46" s="57"/>
      <c r="B46" s="61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9"/>
      <c r="BA46" s="54"/>
      <c r="BB46" s="54"/>
      <c r="BC46" s="59"/>
      <c r="BD46" s="59"/>
      <c r="BE46" s="54"/>
      <c r="BF46" s="59"/>
      <c r="BG46" s="59"/>
      <c r="BH46" s="59"/>
      <c r="BI46" s="59"/>
      <c r="BJ46" s="59"/>
      <c r="BK46" s="59"/>
      <c r="BL46" s="59"/>
      <c r="BM46" s="131"/>
      <c r="BN46" s="131"/>
      <c r="BO46" s="131"/>
      <c r="BP46" s="131"/>
      <c r="BQ46" s="131"/>
      <c r="BR46" s="131"/>
      <c r="BS46" s="131"/>
      <c r="BT46" s="131"/>
      <c r="BU46" s="131"/>
      <c r="BV46" s="100"/>
      <c r="BW46" s="152">
        <v>18</v>
      </c>
      <c r="BX46" s="101" t="s">
        <v>70</v>
      </c>
      <c r="BY46" s="100">
        <v>115.99</v>
      </c>
      <c r="BZ46" s="100">
        <v>161.93</v>
      </c>
      <c r="CA46" s="100">
        <v>114.71</v>
      </c>
      <c r="CB46" s="100">
        <v>139.66</v>
      </c>
      <c r="CC46" s="100">
        <v>170105.56</v>
      </c>
      <c r="CD46" s="100">
        <v>3082.73</v>
      </c>
      <c r="CE46" s="100">
        <v>109.41</v>
      </c>
      <c r="CF46" s="100">
        <v>104</v>
      </c>
      <c r="CG46" s="100">
        <v>16.510000000000002</v>
      </c>
      <c r="CH46" s="100">
        <v>18.690000000000001</v>
      </c>
      <c r="CI46" s="100">
        <v>18.7</v>
      </c>
      <c r="CJ46" s="100">
        <v>161.88999999999999</v>
      </c>
      <c r="CK46" s="100">
        <v>106.63</v>
      </c>
      <c r="CL46" s="10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6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</row>
    <row r="47" spans="1:172" s="53" customFormat="1" ht="15.95" customHeight="1" x14ac:dyDescent="0.25">
      <c r="A47" s="57"/>
      <c r="B47" s="61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9"/>
      <c r="BA47" s="54"/>
      <c r="BB47" s="54"/>
      <c r="BC47" s="59"/>
      <c r="BD47" s="59"/>
      <c r="BE47" s="54"/>
      <c r="BF47" s="59"/>
      <c r="BG47" s="59"/>
      <c r="BH47" s="59"/>
      <c r="BI47" s="59"/>
      <c r="BJ47" s="59"/>
      <c r="BK47" s="59"/>
      <c r="BL47" s="59"/>
      <c r="BM47" s="131"/>
      <c r="BN47" s="131"/>
      <c r="BO47" s="131"/>
      <c r="BP47" s="131"/>
      <c r="BQ47" s="131"/>
      <c r="BR47" s="131"/>
      <c r="BS47" s="131"/>
      <c r="BT47" s="131"/>
      <c r="BU47" s="131"/>
      <c r="BV47" s="100"/>
      <c r="BW47" s="100">
        <v>19</v>
      </c>
      <c r="BX47" s="101" t="s">
        <v>71</v>
      </c>
      <c r="BY47" s="100">
        <v>116.52</v>
      </c>
      <c r="BZ47" s="100">
        <v>161.52000000000001</v>
      </c>
      <c r="CA47" s="100">
        <v>114.63</v>
      </c>
      <c r="CB47" s="100">
        <v>139.68</v>
      </c>
      <c r="CC47" s="100">
        <v>171544.98</v>
      </c>
      <c r="CD47" s="100">
        <v>3110.25</v>
      </c>
      <c r="CE47" s="100">
        <v>108.71</v>
      </c>
      <c r="CF47" s="100">
        <v>103.92</v>
      </c>
      <c r="CG47" s="100">
        <v>16.55</v>
      </c>
      <c r="CH47" s="100">
        <v>18.7</v>
      </c>
      <c r="CI47" s="100">
        <v>18.73</v>
      </c>
      <c r="CJ47" s="100">
        <v>161.41</v>
      </c>
      <c r="CK47" s="100">
        <v>106.7</v>
      </c>
      <c r="CL47" s="100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6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</row>
    <row r="48" spans="1:172" s="53" customFormat="1" ht="15.95" customHeight="1" x14ac:dyDescent="0.25">
      <c r="A48" s="57"/>
      <c r="B48" s="61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9"/>
      <c r="BA48" s="54"/>
      <c r="BB48" s="54"/>
      <c r="BC48" s="59"/>
      <c r="BD48" s="59"/>
      <c r="BE48" s="54"/>
      <c r="BF48" s="59"/>
      <c r="BG48" s="59"/>
      <c r="BH48" s="59"/>
      <c r="BI48" s="59"/>
      <c r="BJ48" s="59"/>
      <c r="BK48" s="59"/>
      <c r="BL48" s="59"/>
      <c r="BM48" s="131"/>
      <c r="BN48" s="131"/>
      <c r="BO48" s="131"/>
      <c r="BP48" s="131"/>
      <c r="BQ48" s="131"/>
      <c r="BR48" s="131"/>
      <c r="BS48" s="131"/>
      <c r="BT48" s="131"/>
      <c r="BU48" s="131"/>
      <c r="BV48" s="100"/>
      <c r="BW48" s="152">
        <v>20</v>
      </c>
      <c r="BX48" s="101" t="s">
        <v>72</v>
      </c>
      <c r="BY48" s="100">
        <v>115.54</v>
      </c>
      <c r="BZ48" s="100">
        <v>161.43</v>
      </c>
      <c r="CA48" s="100">
        <v>114.42</v>
      </c>
      <c r="CB48" s="100">
        <v>139.66</v>
      </c>
      <c r="CC48" s="100">
        <v>169332.09</v>
      </c>
      <c r="CD48" s="100">
        <v>3077.24</v>
      </c>
      <c r="CE48" s="100">
        <v>109.2</v>
      </c>
      <c r="CF48" s="100">
        <v>104.03</v>
      </c>
      <c r="CG48" s="100">
        <v>16.52</v>
      </c>
      <c r="CH48" s="100">
        <v>18.66</v>
      </c>
      <c r="CI48" s="100">
        <v>18.73</v>
      </c>
      <c r="CJ48" s="100">
        <v>161.24</v>
      </c>
      <c r="CK48" s="100">
        <v>106.48</v>
      </c>
      <c r="CL48" s="10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6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</row>
    <row r="49" spans="1:172" s="141" customFormat="1" ht="15.95" customHeight="1" x14ac:dyDescent="0.2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00"/>
      <c r="BW49" s="100"/>
      <c r="BX49" s="100"/>
      <c r="BY49" s="100">
        <f>AVERAGE(BY29:BY48)</f>
        <v>112.381</v>
      </c>
      <c r="BZ49" s="100">
        <f t="shared" ref="BZ49:CK49" si="1">AVERAGE(BZ29:BZ48)</f>
        <v>162.01749999999998</v>
      </c>
      <c r="CA49" s="100">
        <f t="shared" si="1"/>
        <v>113.65950000000001</v>
      </c>
      <c r="CB49" s="100">
        <f t="shared" si="1"/>
        <v>139.74499999999995</v>
      </c>
      <c r="CC49" s="100">
        <f t="shared" si="1"/>
        <v>170480.98199999999</v>
      </c>
      <c r="CD49" s="100">
        <f t="shared" si="1"/>
        <v>3170.5880000000002</v>
      </c>
      <c r="CE49" s="100">
        <f t="shared" si="1"/>
        <v>107.86949999999997</v>
      </c>
      <c r="CF49" s="100">
        <f t="shared" si="1"/>
        <v>103.72050000000002</v>
      </c>
      <c r="CG49" s="100">
        <f t="shared" si="1"/>
        <v>16.430499999999999</v>
      </c>
      <c r="CH49" s="100">
        <f t="shared" si="1"/>
        <v>18.82</v>
      </c>
      <c r="CI49" s="100">
        <f t="shared" si="1"/>
        <v>18.737500000000004</v>
      </c>
      <c r="CJ49" s="100">
        <f t="shared" si="1"/>
        <v>159.86999999999998</v>
      </c>
      <c r="CK49" s="100">
        <f t="shared" si="1"/>
        <v>104.60850000000001</v>
      </c>
      <c r="CL49" s="100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9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0"/>
      <c r="FF49" s="140"/>
      <c r="FG49" s="140"/>
      <c r="FH49" s="140"/>
      <c r="FI49" s="140"/>
      <c r="FJ49" s="140"/>
      <c r="FK49" s="140"/>
      <c r="FL49" s="140"/>
      <c r="FM49" s="140"/>
      <c r="FN49" s="140"/>
      <c r="FO49" s="140"/>
      <c r="FP49" s="140"/>
    </row>
    <row r="50" spans="1:172" s="53" customFormat="1" ht="15.95" customHeight="1" x14ac:dyDescent="0.25">
      <c r="A50" s="51"/>
      <c r="B50" s="56"/>
      <c r="C50" s="56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65"/>
      <c r="BA50" s="51"/>
      <c r="BB50" s="51"/>
      <c r="BC50" s="65"/>
      <c r="BD50" s="65"/>
      <c r="BE50" s="51"/>
      <c r="BF50" s="65"/>
      <c r="BG50" s="65"/>
      <c r="BH50" s="65"/>
      <c r="BI50" s="65"/>
      <c r="BJ50" s="65"/>
      <c r="BK50" s="65"/>
      <c r="BL50" s="65"/>
      <c r="BM50" s="132"/>
      <c r="BN50" s="132"/>
      <c r="BO50" s="132"/>
      <c r="BP50" s="132"/>
      <c r="BQ50" s="132"/>
      <c r="BR50" s="132"/>
      <c r="BS50" s="132"/>
      <c r="BT50" s="132"/>
      <c r="BU50" s="132"/>
      <c r="BV50" s="101"/>
      <c r="BW50" s="100"/>
      <c r="BX50" s="101"/>
      <c r="BY50" s="101">
        <v>112.381</v>
      </c>
      <c r="BZ50" s="101">
        <v>162.01749999999998</v>
      </c>
      <c r="CA50" s="101">
        <v>113.65950000000001</v>
      </c>
      <c r="CB50" s="101">
        <v>139.74499999999995</v>
      </c>
      <c r="CC50" s="101">
        <v>170480.98199999999</v>
      </c>
      <c r="CD50" s="101">
        <v>3170.5880000000002</v>
      </c>
      <c r="CE50" s="101">
        <v>107.86949999999997</v>
      </c>
      <c r="CF50" s="101">
        <v>103.72050000000002</v>
      </c>
      <c r="CG50" s="101">
        <v>16.430499999999999</v>
      </c>
      <c r="CH50" s="101">
        <v>18.82</v>
      </c>
      <c r="CI50" s="101">
        <v>18.737500000000004</v>
      </c>
      <c r="CJ50" s="101">
        <v>159.86999999999998</v>
      </c>
      <c r="CK50" s="101">
        <v>104.60850000000001</v>
      </c>
      <c r="CL50" s="100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6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</row>
    <row r="51" spans="1:172" s="150" customFormat="1" ht="15.95" customHeight="1" x14ac:dyDescent="0.25">
      <c r="A51" s="142"/>
      <c r="B51" s="143"/>
      <c r="C51" s="143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4"/>
      <c r="BA51" s="142"/>
      <c r="BB51" s="142"/>
      <c r="BC51" s="144"/>
      <c r="BD51" s="144"/>
      <c r="BE51" s="142"/>
      <c r="BF51" s="144"/>
      <c r="BG51" s="144"/>
      <c r="BH51" s="144"/>
      <c r="BI51" s="144"/>
      <c r="BJ51" s="144"/>
      <c r="BK51" s="144"/>
      <c r="BL51" s="144"/>
      <c r="BM51" s="145"/>
      <c r="BN51" s="145"/>
      <c r="BO51" s="145"/>
      <c r="BP51" s="145"/>
      <c r="BQ51" s="145"/>
      <c r="BR51" s="145"/>
      <c r="BS51" s="145"/>
      <c r="BT51" s="145"/>
      <c r="BU51" s="145"/>
      <c r="BV51" s="153"/>
      <c r="BW51" s="154"/>
      <c r="BX51" s="153"/>
      <c r="BY51" s="153">
        <f>BY50-BY49</f>
        <v>0</v>
      </c>
      <c r="BZ51" s="153">
        <f t="shared" ref="BZ51:CK51" si="2">BZ50-BZ49</f>
        <v>0</v>
      </c>
      <c r="CA51" s="153">
        <f t="shared" si="2"/>
        <v>0</v>
      </c>
      <c r="CB51" s="153">
        <f t="shared" si="2"/>
        <v>0</v>
      </c>
      <c r="CC51" s="153">
        <f t="shared" si="2"/>
        <v>0</v>
      </c>
      <c r="CD51" s="153">
        <f t="shared" si="2"/>
        <v>0</v>
      </c>
      <c r="CE51" s="153">
        <f t="shared" si="2"/>
        <v>0</v>
      </c>
      <c r="CF51" s="153">
        <f t="shared" si="2"/>
        <v>0</v>
      </c>
      <c r="CG51" s="153">
        <f t="shared" si="2"/>
        <v>0</v>
      </c>
      <c r="CH51" s="153">
        <f t="shared" si="2"/>
        <v>0</v>
      </c>
      <c r="CI51" s="153">
        <f t="shared" si="2"/>
        <v>0</v>
      </c>
      <c r="CJ51" s="153">
        <f t="shared" si="2"/>
        <v>0</v>
      </c>
      <c r="CK51" s="153">
        <f t="shared" si="2"/>
        <v>0</v>
      </c>
      <c r="CL51" s="154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7"/>
      <c r="CY51" s="147"/>
      <c r="CZ51" s="147"/>
      <c r="DA51" s="147"/>
      <c r="DB51" s="147"/>
      <c r="DC51" s="147"/>
      <c r="DD51" s="147"/>
      <c r="DE51" s="147"/>
      <c r="DF51" s="147"/>
      <c r="DG51" s="147"/>
      <c r="DH51" s="147"/>
      <c r="DI51" s="147"/>
      <c r="DJ51" s="147"/>
      <c r="DK51" s="147"/>
      <c r="DL51" s="147"/>
      <c r="DM51" s="147"/>
      <c r="DN51" s="147"/>
      <c r="DO51" s="147"/>
      <c r="DP51" s="147"/>
      <c r="DQ51" s="147"/>
      <c r="DR51" s="147"/>
      <c r="DS51" s="147"/>
      <c r="DT51" s="147"/>
      <c r="DU51" s="147"/>
      <c r="DV51" s="147"/>
      <c r="DW51" s="147"/>
      <c r="DX51" s="147"/>
      <c r="DY51" s="147"/>
      <c r="DZ51" s="147"/>
      <c r="EA51" s="147"/>
      <c r="EB51" s="147"/>
      <c r="EC51" s="147"/>
      <c r="ED51" s="147"/>
      <c r="EE51" s="147"/>
      <c r="EF51" s="147"/>
      <c r="EG51" s="147"/>
      <c r="EH51" s="147"/>
      <c r="EI51" s="147"/>
      <c r="EJ51" s="147"/>
      <c r="EK51" s="147"/>
      <c r="EL51" s="148"/>
      <c r="EM51" s="149"/>
      <c r="EN51" s="149"/>
      <c r="EO51" s="149"/>
      <c r="EP51" s="149"/>
      <c r="EQ51" s="149"/>
      <c r="ER51" s="149"/>
      <c r="ES51" s="149"/>
      <c r="ET51" s="149"/>
      <c r="EU51" s="149"/>
      <c r="EV51" s="149"/>
      <c r="EW51" s="149"/>
      <c r="EX51" s="149"/>
      <c r="EY51" s="149"/>
      <c r="EZ51" s="149"/>
      <c r="FA51" s="149"/>
      <c r="FB51" s="149"/>
      <c r="FC51" s="149"/>
      <c r="FD51" s="149"/>
      <c r="FE51" s="149"/>
      <c r="FF51" s="149"/>
      <c r="FG51" s="149"/>
      <c r="FH51" s="149"/>
      <c r="FI51" s="149"/>
      <c r="FJ51" s="149"/>
      <c r="FK51" s="149"/>
      <c r="FL51" s="149"/>
      <c r="FM51" s="149"/>
      <c r="FN51" s="149"/>
      <c r="FO51" s="149"/>
      <c r="FP51" s="149"/>
    </row>
    <row r="52" spans="1:172" s="53" customFormat="1" ht="15.95" customHeight="1" x14ac:dyDescent="0.25">
      <c r="A52" s="51"/>
      <c r="B52" s="56"/>
      <c r="C52" s="56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65"/>
      <c r="BA52" s="51"/>
      <c r="BB52" s="51"/>
      <c r="BC52" s="65"/>
      <c r="BD52" s="65"/>
      <c r="BE52" s="51"/>
      <c r="BF52" s="65"/>
      <c r="BG52" s="65"/>
      <c r="BH52" s="65"/>
      <c r="BI52" s="65"/>
      <c r="BJ52" s="65"/>
      <c r="BK52" s="65"/>
      <c r="BL52" s="65"/>
      <c r="BM52" s="132"/>
      <c r="BN52" s="132"/>
      <c r="BO52" s="132"/>
      <c r="BP52" s="132"/>
      <c r="BQ52" s="132"/>
      <c r="BR52" s="132"/>
      <c r="BS52" s="132"/>
      <c r="BT52" s="132"/>
      <c r="BU52" s="132"/>
      <c r="BV52" s="101"/>
      <c r="BW52" s="100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6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</row>
    <row r="53" spans="1:172" ht="15.95" customHeight="1" x14ac:dyDescent="0.25">
      <c r="A53" s="36"/>
      <c r="B53" s="18"/>
      <c r="C53" s="1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6"/>
      <c r="BA53" s="25"/>
      <c r="BB53" s="25"/>
      <c r="BC53" s="26"/>
      <c r="BD53" s="26"/>
      <c r="BE53" s="25"/>
      <c r="BF53" s="26"/>
      <c r="BG53" s="26"/>
      <c r="BH53" s="26"/>
      <c r="BI53" s="26"/>
      <c r="BJ53" s="26"/>
      <c r="BK53" s="26"/>
      <c r="BL53" s="26"/>
      <c r="BM53" s="133"/>
      <c r="BN53" s="133"/>
      <c r="BO53" s="133"/>
      <c r="BP53" s="133"/>
      <c r="BQ53" s="133"/>
      <c r="BR53" s="133"/>
      <c r="BS53" s="133"/>
      <c r="BT53" s="133"/>
      <c r="BU53" s="133"/>
      <c r="BV53" s="89"/>
      <c r="BW53" s="103"/>
      <c r="BX53" s="89"/>
      <c r="BY53" s="89"/>
      <c r="BZ53" s="89"/>
      <c r="CA53" s="89"/>
      <c r="CB53" s="89"/>
      <c r="CC53" s="90"/>
      <c r="CL53" s="92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12"/>
    </row>
    <row r="54" spans="1:172" ht="15.95" customHeight="1" x14ac:dyDescent="0.25">
      <c r="A54" s="36"/>
      <c r="B54" s="18"/>
      <c r="C54" s="1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6"/>
      <c r="BA54" s="25"/>
      <c r="BB54" s="25"/>
      <c r="BC54" s="26"/>
      <c r="BD54" s="26"/>
      <c r="BE54" s="25"/>
      <c r="BF54" s="26"/>
      <c r="BG54" s="26"/>
      <c r="BH54" s="26"/>
      <c r="BI54" s="26"/>
      <c r="BJ54" s="26"/>
      <c r="BK54" s="26"/>
      <c r="BL54" s="26"/>
      <c r="BM54" s="133"/>
      <c r="BN54" s="133"/>
      <c r="BO54" s="133"/>
      <c r="BP54" s="133"/>
      <c r="BQ54" s="133"/>
      <c r="BR54" s="133"/>
      <c r="BS54" s="133"/>
      <c r="BT54" s="133"/>
      <c r="BU54" s="133"/>
      <c r="BV54" s="89"/>
      <c r="BW54" s="103"/>
      <c r="BX54" s="89"/>
      <c r="BY54" s="89"/>
      <c r="BZ54" s="89"/>
      <c r="CA54" s="89"/>
      <c r="CB54" s="89"/>
      <c r="CC54" s="90"/>
      <c r="CL54" s="92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12"/>
    </row>
    <row r="55" spans="1:172" ht="15.95" customHeight="1" x14ac:dyDescent="0.25">
      <c r="A55" s="36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6"/>
      <c r="BA55" s="25"/>
      <c r="BB55" s="25"/>
      <c r="BC55" s="26"/>
      <c r="BD55" s="26"/>
      <c r="BE55" s="25"/>
      <c r="BF55" s="26"/>
      <c r="BG55" s="26"/>
      <c r="BH55" s="26"/>
      <c r="BI55" s="26"/>
      <c r="BJ55" s="26"/>
      <c r="BK55" s="26"/>
      <c r="BL55" s="26"/>
      <c r="BM55" s="133"/>
      <c r="BN55" s="133"/>
      <c r="BO55" s="133"/>
      <c r="BP55" s="133"/>
      <c r="BQ55" s="133"/>
      <c r="BR55" s="133"/>
      <c r="BS55" s="133"/>
      <c r="BT55" s="133"/>
      <c r="BU55" s="133"/>
      <c r="BV55" s="89"/>
      <c r="BW55" s="103"/>
      <c r="BX55" s="89"/>
      <c r="BY55" s="89"/>
      <c r="BZ55" s="89"/>
      <c r="CA55" s="89"/>
      <c r="CB55" s="89"/>
      <c r="CC55" s="90"/>
      <c r="CL55" s="92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12"/>
    </row>
    <row r="56" spans="1:172" ht="15.95" customHeight="1" x14ac:dyDescent="0.25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6"/>
      <c r="BA56" s="25"/>
      <c r="BB56" s="25"/>
      <c r="BC56" s="26"/>
      <c r="BD56" s="26"/>
      <c r="BE56" s="25"/>
      <c r="BF56" s="26"/>
      <c r="BG56" s="26"/>
      <c r="BH56" s="26"/>
      <c r="BI56" s="26"/>
      <c r="BJ56" s="26"/>
      <c r="BK56" s="26"/>
      <c r="BL56" s="26"/>
      <c r="BM56" s="133"/>
      <c r="BN56" s="133"/>
      <c r="BO56" s="133"/>
      <c r="BP56" s="133"/>
      <c r="BQ56" s="133"/>
      <c r="BR56" s="133"/>
      <c r="BS56" s="133"/>
      <c r="BT56" s="133"/>
      <c r="BU56" s="133"/>
      <c r="BV56" s="89"/>
      <c r="BW56" s="103"/>
      <c r="BX56" s="89"/>
      <c r="BY56" s="89"/>
      <c r="BZ56" s="89"/>
      <c r="CA56" s="89"/>
      <c r="CB56" s="89"/>
      <c r="CC56" s="90"/>
      <c r="CL56" s="92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12"/>
    </row>
    <row r="57" spans="1:172" ht="15.9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N57" s="134"/>
      <c r="BO57" s="134"/>
      <c r="BP57" s="134"/>
      <c r="BQ57" s="134"/>
      <c r="BR57" s="134"/>
      <c r="BS57" s="134"/>
      <c r="BT57" s="134"/>
      <c r="BU57" s="13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92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12"/>
    </row>
    <row r="58" spans="1:172" ht="15.9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N58" s="134"/>
      <c r="BO58" s="134"/>
      <c r="BP58" s="134"/>
      <c r="BQ58" s="134"/>
      <c r="BR58" s="134"/>
      <c r="BS58" s="134"/>
      <c r="BT58" s="134"/>
      <c r="BU58" s="13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92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12"/>
    </row>
    <row r="59" spans="1:172" ht="15.9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N59" s="134"/>
      <c r="BO59" s="134"/>
      <c r="BP59" s="134"/>
      <c r="BQ59" s="134"/>
      <c r="BR59" s="134"/>
      <c r="BS59" s="134"/>
      <c r="BT59" s="134"/>
      <c r="BU59" s="13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92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12"/>
    </row>
    <row r="60" spans="1:172" ht="15.9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N60" s="134"/>
      <c r="BO60" s="134"/>
      <c r="BP60" s="134"/>
      <c r="BQ60" s="134"/>
      <c r="BR60" s="134"/>
      <c r="BS60" s="134"/>
      <c r="BT60" s="134"/>
      <c r="BU60" s="13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92"/>
      <c r="CM60" s="124"/>
      <c r="CN60" s="124"/>
      <c r="CO60" s="124"/>
      <c r="CP60" s="124"/>
      <c r="CQ60" s="124"/>
      <c r="CR60" s="124"/>
      <c r="CS60" s="124"/>
      <c r="CT60" s="124"/>
      <c r="CU60" s="124"/>
      <c r="CV60" s="124"/>
      <c r="CW60" s="124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12"/>
    </row>
    <row r="61" spans="1:172" ht="15.9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N61" s="134"/>
      <c r="BO61" s="134"/>
      <c r="BP61" s="134"/>
      <c r="BQ61" s="134"/>
      <c r="BR61" s="134"/>
      <c r="BS61" s="134"/>
      <c r="BT61" s="134"/>
      <c r="BU61" s="134"/>
      <c r="BV61" s="104"/>
      <c r="BW61" s="104"/>
      <c r="BX61" s="104" t="s">
        <v>18</v>
      </c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92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12"/>
    </row>
    <row r="62" spans="1:172" ht="15.9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 s="55"/>
      <c r="BL62" s="55"/>
      <c r="BM62" s="136"/>
      <c r="BN62" s="135"/>
      <c r="BO62" s="135"/>
      <c r="BP62" s="135"/>
      <c r="BQ62" s="135"/>
      <c r="BR62" s="135"/>
      <c r="BS62" s="135"/>
      <c r="BT62" s="135"/>
      <c r="BU62" s="135"/>
      <c r="BV62" s="104"/>
      <c r="BW62" s="104"/>
      <c r="BX62" s="104"/>
      <c r="BY62" s="92" t="s">
        <v>5</v>
      </c>
      <c r="BZ62" s="92" t="s">
        <v>6</v>
      </c>
      <c r="CA62" s="92" t="s">
        <v>7</v>
      </c>
      <c r="CB62" s="92" t="s">
        <v>8</v>
      </c>
      <c r="CC62" s="90" t="s">
        <v>9</v>
      </c>
      <c r="CD62" s="91" t="s">
        <v>10</v>
      </c>
      <c r="CE62" s="91" t="s">
        <v>11</v>
      </c>
      <c r="CF62" s="91" t="s">
        <v>12</v>
      </c>
      <c r="CG62" s="91" t="s">
        <v>13</v>
      </c>
      <c r="CH62" s="91" t="s">
        <v>14</v>
      </c>
      <c r="CI62" s="91" t="s">
        <v>15</v>
      </c>
      <c r="CJ62" s="91" t="s">
        <v>16</v>
      </c>
      <c r="CK62" s="91" t="s">
        <v>17</v>
      </c>
      <c r="CL62" s="92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12"/>
    </row>
    <row r="63" spans="1:172" ht="15.95" customHeight="1" x14ac:dyDescent="0.25">
      <c r="A63" s="32"/>
      <c r="B63" s="11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16"/>
      <c r="BA63" s="6"/>
      <c r="BB63" s="6"/>
      <c r="BC63" s="16"/>
      <c r="BD63" s="16"/>
      <c r="BE63" s="6"/>
      <c r="BF63" s="16"/>
      <c r="BG63" s="16"/>
      <c r="BH63" s="16"/>
      <c r="BI63" s="16"/>
      <c r="BJ63" s="16"/>
      <c r="BK63" s="16"/>
      <c r="BL63" s="16"/>
      <c r="BM63" s="124"/>
      <c r="BN63" s="124"/>
      <c r="BO63" s="124"/>
      <c r="BP63" s="124"/>
      <c r="BQ63" s="124"/>
      <c r="BR63" s="124"/>
      <c r="BS63" s="124"/>
      <c r="BT63" s="124"/>
      <c r="BU63" s="124"/>
      <c r="BV63" s="92"/>
      <c r="BW63" s="103">
        <v>1</v>
      </c>
      <c r="BX63" s="100" t="s">
        <v>53</v>
      </c>
      <c r="BY63" s="92">
        <v>92.14</v>
      </c>
      <c r="BZ63" s="92">
        <v>0.63239999999999996</v>
      </c>
      <c r="CA63" s="92">
        <v>0.90429999999999999</v>
      </c>
      <c r="CB63" s="92">
        <v>0.73170000000000002</v>
      </c>
      <c r="CC63" s="92">
        <v>1664.91</v>
      </c>
      <c r="CD63" s="92">
        <v>31.35</v>
      </c>
      <c r="CE63" s="92">
        <v>0.96419999999999995</v>
      </c>
      <c r="CF63" s="92">
        <v>0.99960000000000004</v>
      </c>
      <c r="CG63" s="92">
        <v>6.2927</v>
      </c>
      <c r="CH63" s="92">
        <v>5.444</v>
      </c>
      <c r="CI63" s="92">
        <v>5.4589999999999996</v>
      </c>
      <c r="CJ63" s="92">
        <v>0.64878999999999998</v>
      </c>
      <c r="CK63" s="92">
        <v>1</v>
      </c>
    </row>
    <row r="64" spans="1:172" ht="15.95" customHeight="1" x14ac:dyDescent="0.25">
      <c r="A64" s="1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17"/>
      <c r="BA64" s="17"/>
      <c r="BB64" s="17"/>
      <c r="BC64" s="117"/>
      <c r="BD64" s="117"/>
      <c r="BE64" s="17"/>
      <c r="BF64" s="117"/>
      <c r="BG64" s="117"/>
      <c r="BH64" s="117"/>
      <c r="BI64" s="117"/>
      <c r="BJ64" s="117"/>
      <c r="BK64" s="16"/>
      <c r="BL64" s="16"/>
      <c r="BM64" s="124"/>
      <c r="BN64" s="124"/>
      <c r="BO64" s="124"/>
      <c r="BP64" s="124"/>
      <c r="BQ64" s="124"/>
      <c r="BR64" s="124"/>
      <c r="BS64" s="124"/>
      <c r="BT64" s="124"/>
      <c r="BU64" s="124"/>
      <c r="BV64" s="92"/>
      <c r="BW64" s="103">
        <v>2</v>
      </c>
      <c r="BX64" s="100" t="s">
        <v>54</v>
      </c>
      <c r="BY64" s="92">
        <v>93</v>
      </c>
      <c r="BZ64" s="92">
        <v>0.63549999999999995</v>
      </c>
      <c r="CA64" s="92">
        <v>0.90969999999999995</v>
      </c>
      <c r="CB64" s="92">
        <v>0.73580000000000001</v>
      </c>
      <c r="CC64" s="92">
        <v>1664.39</v>
      </c>
      <c r="CD64" s="92">
        <v>31.6</v>
      </c>
      <c r="CE64" s="92">
        <v>0.95899999999999996</v>
      </c>
      <c r="CF64" s="92">
        <v>0.99509999999999998</v>
      </c>
      <c r="CG64" s="92">
        <v>6.3121</v>
      </c>
      <c r="CH64" s="92">
        <v>5.4698000000000002</v>
      </c>
      <c r="CI64" s="92">
        <v>5.4888000000000003</v>
      </c>
      <c r="CJ64" s="92">
        <v>0.64763000000000004</v>
      </c>
      <c r="CK64" s="92">
        <v>1</v>
      </c>
    </row>
    <row r="65" spans="1:89" ht="15.95" customHeight="1" x14ac:dyDescent="0.25">
      <c r="A65" s="36"/>
      <c r="B65" s="18"/>
      <c r="C65" s="18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6"/>
      <c r="BA65" s="25"/>
      <c r="BB65" s="25"/>
      <c r="BC65" s="26"/>
      <c r="BD65" s="26"/>
      <c r="BE65" s="25"/>
      <c r="BF65" s="26"/>
      <c r="BG65" s="26"/>
      <c r="BH65" s="26"/>
      <c r="BI65" s="26"/>
      <c r="BJ65" s="26"/>
      <c r="BK65" s="26"/>
      <c r="BL65" s="26"/>
      <c r="BM65" s="133"/>
      <c r="BN65" s="120"/>
      <c r="BO65" s="120"/>
      <c r="BP65" s="120"/>
      <c r="BQ65" s="120"/>
      <c r="BR65" s="120"/>
      <c r="BS65" s="120"/>
      <c r="BT65" s="120"/>
      <c r="BU65" s="120"/>
      <c r="BV65" s="92"/>
      <c r="BW65" s="103">
        <v>3</v>
      </c>
      <c r="BX65" s="100" t="s">
        <v>55</v>
      </c>
      <c r="BY65" s="92">
        <v>92.91</v>
      </c>
      <c r="BZ65" s="92">
        <v>0.63390000000000002</v>
      </c>
      <c r="CA65" s="92">
        <v>0.90910000000000002</v>
      </c>
      <c r="CB65" s="92">
        <v>0.73899999999999999</v>
      </c>
      <c r="CC65" s="92">
        <v>1677.69</v>
      </c>
      <c r="CD65" s="92">
        <v>31.91</v>
      </c>
      <c r="CE65" s="92">
        <v>0.96140000000000003</v>
      </c>
      <c r="CF65" s="92">
        <v>0.99819999999999998</v>
      </c>
      <c r="CG65" s="92">
        <v>6.3204000000000002</v>
      </c>
      <c r="CH65" s="92">
        <v>5.4771999999999998</v>
      </c>
      <c r="CI65" s="92">
        <v>5.5125000000000002</v>
      </c>
      <c r="CJ65" s="92">
        <v>0.65003999999999995</v>
      </c>
      <c r="CK65" s="92">
        <v>1</v>
      </c>
    </row>
    <row r="66" spans="1:89" ht="15.95" customHeight="1" x14ac:dyDescent="0.25">
      <c r="A66" s="36"/>
      <c r="B66" s="18"/>
      <c r="C66" s="18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6"/>
      <c r="BA66" s="25"/>
      <c r="BB66" s="25"/>
      <c r="BC66" s="26"/>
      <c r="BD66" s="26"/>
      <c r="BE66" s="25"/>
      <c r="BF66" s="26"/>
      <c r="BG66" s="26"/>
      <c r="BH66" s="26"/>
      <c r="BI66" s="26"/>
      <c r="BJ66" s="26"/>
      <c r="BK66" s="26"/>
      <c r="BL66" s="26"/>
      <c r="BM66" s="133"/>
      <c r="BN66" s="120"/>
      <c r="BO66" s="120"/>
      <c r="BP66" s="120"/>
      <c r="BQ66" s="120"/>
      <c r="BR66" s="120"/>
      <c r="BS66" s="120"/>
      <c r="BT66" s="120"/>
      <c r="BU66" s="120"/>
      <c r="BV66" s="92"/>
      <c r="BW66" s="103">
        <v>4</v>
      </c>
      <c r="BX66" s="100" t="s">
        <v>56</v>
      </c>
      <c r="BY66" s="92">
        <v>93.65</v>
      </c>
      <c r="BZ66" s="92">
        <v>0.63880000000000003</v>
      </c>
      <c r="CA66" s="92">
        <v>0.91220000000000001</v>
      </c>
      <c r="CB66" s="92">
        <v>0.73960000000000004</v>
      </c>
      <c r="CC66" s="92">
        <v>1669.36</v>
      </c>
      <c r="CD66" s="92">
        <v>31.64</v>
      </c>
      <c r="CE66" s="92">
        <v>0.96989999999999998</v>
      </c>
      <c r="CF66" s="92">
        <v>0.99639999999999995</v>
      </c>
      <c r="CG66" s="92">
        <v>6.3494000000000002</v>
      </c>
      <c r="CH66" s="92">
        <v>5.4953000000000003</v>
      </c>
      <c r="CI66" s="92">
        <v>5.5168999999999997</v>
      </c>
      <c r="CJ66" s="92">
        <v>0.65014000000000005</v>
      </c>
      <c r="CK66" s="92">
        <v>1</v>
      </c>
    </row>
    <row r="67" spans="1:89" ht="15.95" customHeight="1" x14ac:dyDescent="0.25">
      <c r="A67" s="36"/>
      <c r="B67" s="18"/>
      <c r="C67" s="18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6"/>
      <c r="BA67" s="25"/>
      <c r="BB67" s="25"/>
      <c r="BC67" s="26"/>
      <c r="BD67" s="26"/>
      <c r="BE67" s="25"/>
      <c r="BF67" s="26"/>
      <c r="BG67" s="26"/>
      <c r="BH67" s="26"/>
      <c r="BI67" s="26"/>
      <c r="BJ67" s="26"/>
      <c r="BK67" s="26"/>
      <c r="BL67" s="26"/>
      <c r="BM67" s="133"/>
      <c r="BN67" s="120"/>
      <c r="BO67" s="120"/>
      <c r="BP67" s="120"/>
      <c r="BQ67" s="120"/>
      <c r="BR67" s="120"/>
      <c r="BS67" s="120"/>
      <c r="BT67" s="120"/>
      <c r="BU67" s="120"/>
      <c r="BV67" s="92"/>
      <c r="BW67" s="103">
        <v>5</v>
      </c>
      <c r="BX67" s="101" t="s">
        <v>57</v>
      </c>
      <c r="BY67" s="92">
        <v>93.84</v>
      </c>
      <c r="BZ67" s="92">
        <v>0.63619999999999999</v>
      </c>
      <c r="CA67" s="92">
        <v>0.90839999999999999</v>
      </c>
      <c r="CB67" s="92">
        <v>0.73750000000000004</v>
      </c>
      <c r="CC67" s="92">
        <v>1676.61</v>
      </c>
      <c r="CD67" s="92">
        <v>31.79</v>
      </c>
      <c r="CE67" s="92">
        <v>0.96840000000000004</v>
      </c>
      <c r="CF67" s="92">
        <v>0.99390000000000001</v>
      </c>
      <c r="CG67" s="92">
        <v>6.3375000000000004</v>
      </c>
      <c r="CH67" s="92">
        <v>5.4843000000000002</v>
      </c>
      <c r="CI67" s="92">
        <v>5.5015999999999998</v>
      </c>
      <c r="CJ67" s="92">
        <v>0.65132999999999996</v>
      </c>
      <c r="CK67" s="92">
        <v>1</v>
      </c>
    </row>
    <row r="68" spans="1:89" ht="15.95" customHeight="1" x14ac:dyDescent="0.25">
      <c r="A68" s="36"/>
      <c r="B68" s="18"/>
      <c r="C68" s="1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6"/>
      <c r="BA68" s="25"/>
      <c r="BB68" s="25"/>
      <c r="BC68" s="26"/>
      <c r="BD68" s="26"/>
      <c r="BE68" s="25"/>
      <c r="BF68" s="26"/>
      <c r="BG68" s="26"/>
      <c r="BH68" s="26"/>
      <c r="BI68" s="26"/>
      <c r="BJ68" s="26"/>
      <c r="BK68" s="26"/>
      <c r="BL68" s="26"/>
      <c r="BM68" s="133"/>
      <c r="BN68" s="120"/>
      <c r="BO68" s="120"/>
      <c r="BP68" s="120"/>
      <c r="BQ68" s="120"/>
      <c r="BR68" s="120"/>
      <c r="BS68" s="120"/>
      <c r="BT68" s="120"/>
      <c r="BU68" s="120"/>
      <c r="BV68" s="92"/>
      <c r="BW68" s="103">
        <v>6</v>
      </c>
      <c r="BX68" s="101" t="s">
        <v>58</v>
      </c>
      <c r="BY68" s="92">
        <v>92.46</v>
      </c>
      <c r="BZ68" s="92">
        <v>0.63470000000000004</v>
      </c>
      <c r="CA68" s="92">
        <v>0.9163</v>
      </c>
      <c r="CB68" s="92">
        <v>0.74560000000000004</v>
      </c>
      <c r="CC68" s="92">
        <v>1670.5</v>
      </c>
      <c r="CD68" s="92">
        <v>31.48</v>
      </c>
      <c r="CE68" s="92">
        <v>0.96789999999999998</v>
      </c>
      <c r="CF68" s="92">
        <v>0.998</v>
      </c>
      <c r="CG68" s="92">
        <v>6.4092000000000002</v>
      </c>
      <c r="CH68" s="92">
        <v>5.5133000000000001</v>
      </c>
      <c r="CI68" s="92">
        <v>5.5617000000000001</v>
      </c>
      <c r="CJ68" s="92">
        <v>0.65059</v>
      </c>
      <c r="CK68" s="92">
        <v>1</v>
      </c>
    </row>
    <row r="69" spans="1:89" ht="15.95" customHeight="1" x14ac:dyDescent="0.25">
      <c r="A69" s="36"/>
      <c r="B69" s="18"/>
      <c r="C69" s="1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6"/>
      <c r="BA69" s="25"/>
      <c r="BB69" s="25"/>
      <c r="BC69" s="26"/>
      <c r="BD69" s="26"/>
      <c r="BE69" s="25"/>
      <c r="BF69" s="26"/>
      <c r="BG69" s="26"/>
      <c r="BH69" s="26"/>
      <c r="BI69" s="26"/>
      <c r="BJ69" s="26"/>
      <c r="BK69" s="26"/>
      <c r="BL69" s="26"/>
      <c r="BM69" s="133"/>
      <c r="BN69" s="120"/>
      <c r="BO69" s="120"/>
      <c r="BP69" s="120"/>
      <c r="BQ69" s="120"/>
      <c r="BR69" s="120"/>
      <c r="BS69" s="120"/>
      <c r="BT69" s="120"/>
      <c r="BU69" s="120"/>
      <c r="BV69" s="92"/>
      <c r="BW69" s="103">
        <v>7</v>
      </c>
      <c r="BX69" s="101" t="s">
        <v>59</v>
      </c>
      <c r="BY69" s="92">
        <v>93.22</v>
      </c>
      <c r="BZ69" s="92">
        <v>0.63590000000000002</v>
      </c>
      <c r="CA69" s="92">
        <v>0.91639999999999999</v>
      </c>
      <c r="CB69" s="92">
        <v>0.74660000000000004</v>
      </c>
      <c r="CC69" s="92">
        <v>1663.36</v>
      </c>
      <c r="CD69" s="92">
        <v>31.37</v>
      </c>
      <c r="CE69" s="92">
        <v>0.97370000000000001</v>
      </c>
      <c r="CF69" s="92">
        <v>1.0064</v>
      </c>
      <c r="CG69" s="92">
        <v>6.4078999999999997</v>
      </c>
      <c r="CH69" s="92">
        <v>5.5141999999999998</v>
      </c>
      <c r="CI69" s="92">
        <v>5.5696000000000003</v>
      </c>
      <c r="CJ69" s="92">
        <v>0.65230999999999995</v>
      </c>
      <c r="CK69" s="92">
        <v>1</v>
      </c>
    </row>
    <row r="70" spans="1:89" ht="15.95" customHeight="1" x14ac:dyDescent="0.25">
      <c r="A70" s="36"/>
      <c r="B70" s="18"/>
      <c r="C70" s="1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6"/>
      <c r="BA70" s="25"/>
      <c r="BB70" s="25"/>
      <c r="BC70" s="26"/>
      <c r="BD70" s="26"/>
      <c r="BE70" s="25"/>
      <c r="BF70" s="26"/>
      <c r="BG70" s="26"/>
      <c r="BH70" s="26"/>
      <c r="BI70" s="26"/>
      <c r="BJ70" s="26"/>
      <c r="BK70" s="26"/>
      <c r="BL70" s="26"/>
      <c r="BM70" s="133"/>
      <c r="BN70" s="120"/>
      <c r="BO70" s="120"/>
      <c r="BP70" s="120"/>
      <c r="BQ70" s="120"/>
      <c r="BR70" s="120"/>
      <c r="BS70" s="120"/>
      <c r="BT70" s="120"/>
      <c r="BU70" s="120"/>
      <c r="BV70" s="92"/>
      <c r="BW70" s="103">
        <v>8</v>
      </c>
      <c r="BX70" s="101" t="s">
        <v>60</v>
      </c>
      <c r="BY70" s="92">
        <v>94.24</v>
      </c>
      <c r="BZ70" s="92">
        <v>0.64180000000000004</v>
      </c>
      <c r="CA70" s="92">
        <v>0.92110000000000003</v>
      </c>
      <c r="CB70" s="92">
        <v>0.74619999999999997</v>
      </c>
      <c r="CC70" s="92">
        <v>1641.65</v>
      </c>
      <c r="CD70" s="92">
        <v>30.68</v>
      </c>
      <c r="CE70" s="92">
        <v>0.97670000000000001</v>
      </c>
      <c r="CF70" s="92">
        <v>1.0083</v>
      </c>
      <c r="CG70" s="92">
        <v>6.3879000000000001</v>
      </c>
      <c r="CH70" s="92">
        <v>5.5082000000000004</v>
      </c>
      <c r="CI70" s="92">
        <v>5.5658000000000003</v>
      </c>
      <c r="CJ70" s="92">
        <v>0.65366999999999997</v>
      </c>
      <c r="CK70" s="92">
        <v>1</v>
      </c>
    </row>
    <row r="71" spans="1:89" ht="15.95" customHeight="1" x14ac:dyDescent="0.25">
      <c r="A71" s="36"/>
      <c r="B71" s="18"/>
      <c r="C71" s="1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6"/>
      <c r="BA71" s="25"/>
      <c r="BB71" s="25"/>
      <c r="BC71" s="26"/>
      <c r="BD71" s="26"/>
      <c r="BE71" s="25"/>
      <c r="BF71" s="26"/>
      <c r="BG71" s="26"/>
      <c r="BH71" s="26"/>
      <c r="BI71" s="26"/>
      <c r="BJ71" s="26"/>
      <c r="BK71" s="26"/>
      <c r="BL71" s="26"/>
      <c r="BM71" s="133"/>
      <c r="BN71" s="120"/>
      <c r="BO71" s="120"/>
      <c r="BP71" s="120"/>
      <c r="BQ71" s="120"/>
      <c r="BR71" s="120"/>
      <c r="BS71" s="120"/>
      <c r="BT71" s="120"/>
      <c r="BU71" s="120"/>
      <c r="BV71" s="92"/>
      <c r="BW71" s="103">
        <v>9</v>
      </c>
      <c r="BX71" s="101" t="s">
        <v>61</v>
      </c>
      <c r="BY71" s="92">
        <v>93.33</v>
      </c>
      <c r="BZ71" s="92">
        <v>0.63849999999999996</v>
      </c>
      <c r="CA71" s="92">
        <v>0.91769999999999996</v>
      </c>
      <c r="CB71" s="92">
        <v>0.74229999999999996</v>
      </c>
      <c r="CC71" s="92">
        <v>1646.5</v>
      </c>
      <c r="CD71" s="92">
        <v>30.97</v>
      </c>
      <c r="CE71" s="92">
        <v>0.96699999999999997</v>
      </c>
      <c r="CF71" s="92">
        <v>1.0032000000000001</v>
      </c>
      <c r="CG71" s="92">
        <v>6.3051000000000004</v>
      </c>
      <c r="CH71" s="92">
        <v>5.476</v>
      </c>
      <c r="CI71" s="92">
        <v>5.5374999999999996</v>
      </c>
      <c r="CJ71" s="92">
        <v>0.65339000000000003</v>
      </c>
      <c r="CK71" s="92">
        <v>1</v>
      </c>
    </row>
    <row r="72" spans="1:89" ht="15.95" customHeight="1" x14ac:dyDescent="0.25">
      <c r="A72" s="36"/>
      <c r="B72" s="118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6"/>
      <c r="BA72" s="25"/>
      <c r="BB72" s="25"/>
      <c r="BC72" s="26"/>
      <c r="BD72" s="26"/>
      <c r="BE72" s="25"/>
      <c r="BF72" s="26"/>
      <c r="BG72" s="26"/>
      <c r="BH72" s="26"/>
      <c r="BI72" s="26"/>
      <c r="BJ72" s="26"/>
      <c r="BK72" s="26"/>
      <c r="BL72" s="26"/>
      <c r="BM72" s="133"/>
      <c r="BN72" s="120"/>
      <c r="BO72" s="120"/>
      <c r="BP72" s="120"/>
      <c r="BQ72" s="120"/>
      <c r="BR72" s="120"/>
      <c r="BS72" s="120"/>
      <c r="BT72" s="120"/>
      <c r="BU72" s="120"/>
      <c r="BV72" s="92"/>
      <c r="BW72" s="103">
        <v>10</v>
      </c>
      <c r="BX72" s="101" t="s">
        <v>62</v>
      </c>
      <c r="BY72" s="92">
        <v>93.48</v>
      </c>
      <c r="BZ72" s="92">
        <v>0.64510000000000001</v>
      </c>
      <c r="CA72" s="92">
        <v>0.92420000000000002</v>
      </c>
      <c r="CB72" s="92">
        <v>0.75039999999999996</v>
      </c>
      <c r="CC72" s="92">
        <v>1641.65</v>
      </c>
      <c r="CD72" s="92">
        <v>30.76</v>
      </c>
      <c r="CE72" s="92">
        <v>0.96689999999999998</v>
      </c>
      <c r="CF72" s="92">
        <v>1.0009999999999999</v>
      </c>
      <c r="CG72" s="92">
        <v>6.3494000000000002</v>
      </c>
      <c r="CH72" s="92">
        <v>5.5212000000000003</v>
      </c>
      <c r="CI72" s="92">
        <v>5.5972999999999997</v>
      </c>
      <c r="CJ72" s="92">
        <v>0.65246999999999999</v>
      </c>
      <c r="CK72" s="92">
        <v>1</v>
      </c>
    </row>
    <row r="73" spans="1:89" ht="15.95" customHeight="1" x14ac:dyDescent="0.25">
      <c r="A73" s="36"/>
      <c r="B73" s="118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119"/>
      <c r="BL73" s="119"/>
      <c r="BM73" s="133"/>
      <c r="BN73" s="120"/>
      <c r="BO73" s="120"/>
      <c r="BP73" s="120"/>
      <c r="BQ73" s="120"/>
      <c r="BR73" s="120"/>
      <c r="BS73" s="120"/>
      <c r="BT73" s="120"/>
      <c r="BU73" s="120"/>
      <c r="BV73" s="92"/>
      <c r="BW73" s="103">
        <v>11</v>
      </c>
      <c r="BX73" s="101" t="s">
        <v>63</v>
      </c>
      <c r="BY73" s="92">
        <v>92.53</v>
      </c>
      <c r="BZ73" s="92">
        <v>0.64510000000000001</v>
      </c>
      <c r="CA73" s="92">
        <v>0.92220000000000002</v>
      </c>
      <c r="CB73" s="92">
        <v>0.75019999999999998</v>
      </c>
      <c r="CC73" s="92">
        <v>1627.61</v>
      </c>
      <c r="CD73" s="92">
        <v>30.21</v>
      </c>
      <c r="CE73" s="92">
        <v>0.96560000000000001</v>
      </c>
      <c r="CF73" s="92">
        <v>1.002</v>
      </c>
      <c r="CG73" s="92">
        <v>6.3407999999999998</v>
      </c>
      <c r="CH73" s="92">
        <v>5.5467000000000004</v>
      </c>
      <c r="CI73" s="92">
        <v>5.5952999999999999</v>
      </c>
      <c r="CJ73" s="92">
        <v>0.65547999999999995</v>
      </c>
      <c r="CK73" s="92">
        <v>1</v>
      </c>
    </row>
    <row r="74" spans="1:89" ht="15.95" customHeight="1" x14ac:dyDescent="0.25">
      <c r="A74" s="36"/>
      <c r="B74" s="118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119"/>
      <c r="BL74" s="119"/>
      <c r="BM74" s="133"/>
      <c r="BN74" s="120"/>
      <c r="BO74" s="120"/>
      <c r="BP74" s="120"/>
      <c r="BQ74" s="120"/>
      <c r="BR74" s="120"/>
      <c r="BS74" s="120"/>
      <c r="BT74" s="120"/>
      <c r="BU74" s="120"/>
      <c r="BV74" s="92"/>
      <c r="BW74" s="103">
        <v>12</v>
      </c>
      <c r="BX74" s="101" t="s">
        <v>64</v>
      </c>
      <c r="BY74" s="92">
        <v>94.03</v>
      </c>
      <c r="BZ74" s="92">
        <v>0.64649999999999996</v>
      </c>
      <c r="CA74" s="92">
        <v>0.92220000000000002</v>
      </c>
      <c r="CB74" s="92">
        <v>0.74870000000000003</v>
      </c>
      <c r="CC74" s="92">
        <v>1610.91</v>
      </c>
      <c r="CD74" s="92">
        <v>29.96</v>
      </c>
      <c r="CE74" s="92">
        <v>0.97170000000000001</v>
      </c>
      <c r="CF74" s="92">
        <v>1.0072000000000001</v>
      </c>
      <c r="CG74" s="92">
        <v>6.3303000000000003</v>
      </c>
      <c r="CH74" s="92">
        <v>5.5518999999999998</v>
      </c>
      <c r="CI74" s="92">
        <v>5.5830000000000002</v>
      </c>
      <c r="CJ74" s="92">
        <v>0.65510999999999997</v>
      </c>
      <c r="CK74" s="92">
        <v>1</v>
      </c>
    </row>
    <row r="75" spans="1:89" ht="15.95" customHeight="1" x14ac:dyDescent="0.25">
      <c r="A75" s="36"/>
      <c r="B75" s="118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119"/>
      <c r="BL75" s="119"/>
      <c r="BM75" s="133"/>
      <c r="BN75" s="120"/>
      <c r="BO75" s="120"/>
      <c r="BP75" s="120"/>
      <c r="BQ75" s="120"/>
      <c r="BR75" s="120"/>
      <c r="BS75" s="120"/>
      <c r="BT75" s="120"/>
      <c r="BU75" s="120"/>
      <c r="BV75" s="92"/>
      <c r="BW75" s="103">
        <v>13</v>
      </c>
      <c r="BX75" s="101" t="s">
        <v>65</v>
      </c>
      <c r="BY75" s="92">
        <v>93.56</v>
      </c>
      <c r="BZ75" s="92">
        <v>0.64549999999999996</v>
      </c>
      <c r="CA75" s="92">
        <v>0.92359999999999998</v>
      </c>
      <c r="CB75" s="92">
        <v>0.74919999999999998</v>
      </c>
      <c r="CC75" s="92">
        <v>1612.41</v>
      </c>
      <c r="CD75" s="92">
        <v>29.99</v>
      </c>
      <c r="CE75" s="92">
        <v>0.9667</v>
      </c>
      <c r="CF75" s="92">
        <v>1.0113000000000001</v>
      </c>
      <c r="CG75" s="92">
        <v>6.3303000000000003</v>
      </c>
      <c r="CH75" s="92">
        <v>5.5495999999999999</v>
      </c>
      <c r="CI75" s="92">
        <v>5.5875000000000004</v>
      </c>
      <c r="CJ75" s="92">
        <v>0.65510999999999997</v>
      </c>
      <c r="CK75" s="92">
        <v>1</v>
      </c>
    </row>
    <row r="76" spans="1:89" ht="15.95" customHeight="1" x14ac:dyDescent="0.25">
      <c r="A76" s="36"/>
      <c r="B76" s="11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119"/>
      <c r="BL76" s="119"/>
      <c r="BM76" s="133"/>
      <c r="BN76" s="120"/>
      <c r="BO76" s="120"/>
      <c r="BP76" s="120"/>
      <c r="BQ76" s="120"/>
      <c r="BR76" s="120"/>
      <c r="BS76" s="120"/>
      <c r="BT76" s="120"/>
      <c r="BU76" s="120"/>
      <c r="BV76" s="92"/>
      <c r="BW76" s="103">
        <v>14</v>
      </c>
      <c r="BX76" s="101" t="s">
        <v>66</v>
      </c>
      <c r="BY76" s="92">
        <v>93.35</v>
      </c>
      <c r="BZ76" s="92">
        <v>0.65269999999999995</v>
      </c>
      <c r="CA76" s="92">
        <v>0.91979999999999995</v>
      </c>
      <c r="CB76" s="92">
        <v>0.74609999999999999</v>
      </c>
      <c r="CC76" s="92">
        <v>1601.56</v>
      </c>
      <c r="CD76" s="92">
        <v>29.43</v>
      </c>
      <c r="CE76" s="92">
        <v>0.9667</v>
      </c>
      <c r="CF76" s="92">
        <v>1.0130999999999999</v>
      </c>
      <c r="CG76" s="92">
        <v>6.2859999999999996</v>
      </c>
      <c r="CH76" s="92">
        <v>5.532</v>
      </c>
      <c r="CI76" s="92">
        <v>5.5650000000000004</v>
      </c>
      <c r="CJ76" s="92">
        <v>0.65564999999999996</v>
      </c>
      <c r="CK76" s="92">
        <v>1</v>
      </c>
    </row>
    <row r="77" spans="1:89" ht="15.95" customHeight="1" x14ac:dyDescent="0.25">
      <c r="A77" s="36"/>
      <c r="B77" s="118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119"/>
      <c r="BL77" s="119"/>
      <c r="BM77" s="133"/>
      <c r="BN77" s="120"/>
      <c r="BO77" s="120"/>
      <c r="BP77" s="120"/>
      <c r="BQ77" s="120"/>
      <c r="BR77" s="120"/>
      <c r="BS77" s="120"/>
      <c r="BT77" s="120"/>
      <c r="BU77" s="120"/>
      <c r="BV77" s="92"/>
      <c r="BW77" s="103">
        <v>15</v>
      </c>
      <c r="BX77" s="101" t="s">
        <v>67</v>
      </c>
      <c r="BY77" s="92">
        <v>93.27</v>
      </c>
      <c r="BZ77" s="92">
        <v>0.65739999999999998</v>
      </c>
      <c r="CA77" s="92">
        <v>0.93120000000000003</v>
      </c>
      <c r="CB77" s="92">
        <v>0.75829999999999997</v>
      </c>
      <c r="CC77" s="92">
        <v>1568.11</v>
      </c>
      <c r="CD77" s="92">
        <v>28.47</v>
      </c>
      <c r="CE77" s="92">
        <v>0.97689999999999999</v>
      </c>
      <c r="CF77" s="92">
        <v>1.0195000000000001</v>
      </c>
      <c r="CG77" s="92">
        <v>6.4264999999999999</v>
      </c>
      <c r="CH77" s="92">
        <v>5.6757999999999997</v>
      </c>
      <c r="CI77" s="92">
        <v>5.6548999999999996</v>
      </c>
      <c r="CJ77" s="92">
        <v>0.65573000000000004</v>
      </c>
      <c r="CK77" s="92">
        <v>1</v>
      </c>
    </row>
    <row r="78" spans="1:89" ht="15.95" customHeight="1" x14ac:dyDescent="0.25">
      <c r="A78" s="36"/>
      <c r="B78" s="118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119"/>
      <c r="BL78" s="119"/>
      <c r="BM78" s="133"/>
      <c r="BN78" s="120"/>
      <c r="BO78" s="120"/>
      <c r="BP78" s="120"/>
      <c r="BQ78" s="120"/>
      <c r="BR78" s="120"/>
      <c r="BS78" s="120"/>
      <c r="BT78" s="120"/>
      <c r="BU78" s="120"/>
      <c r="BV78" s="89"/>
      <c r="BW78" s="103">
        <v>16</v>
      </c>
      <c r="BX78" s="101" t="s">
        <v>68</v>
      </c>
      <c r="BY78" s="92">
        <v>93.27</v>
      </c>
      <c r="BZ78" s="92">
        <v>0.65490000000000004</v>
      </c>
      <c r="CA78" s="92">
        <v>0.93079999999999996</v>
      </c>
      <c r="CB78" s="92">
        <v>0.75700000000000001</v>
      </c>
      <c r="CC78" s="92">
        <v>1579.61</v>
      </c>
      <c r="CD78" s="92">
        <v>28.78</v>
      </c>
      <c r="CE78" s="92">
        <v>0.96989999999999998</v>
      </c>
      <c r="CF78" s="92">
        <v>1.0193000000000001</v>
      </c>
      <c r="CG78" s="92">
        <v>6.4114000000000004</v>
      </c>
      <c r="CH78" s="92">
        <v>5.6691000000000003</v>
      </c>
      <c r="CI78" s="92">
        <v>5.6455000000000002</v>
      </c>
      <c r="CJ78" s="92">
        <v>0.65912999999999999</v>
      </c>
      <c r="CK78" s="92">
        <v>1</v>
      </c>
    </row>
    <row r="79" spans="1:89" ht="15.95" customHeight="1" x14ac:dyDescent="0.25">
      <c r="A79" s="36"/>
      <c r="B79" s="11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119"/>
      <c r="BL79" s="119"/>
      <c r="BM79" s="133"/>
      <c r="BN79" s="120"/>
      <c r="BO79" s="120"/>
      <c r="BP79" s="120"/>
      <c r="BQ79" s="120"/>
      <c r="BR79" s="120"/>
      <c r="BS79" s="120"/>
      <c r="BT79" s="120"/>
      <c r="BU79" s="120"/>
      <c r="BV79" s="89"/>
      <c r="BW79" s="103">
        <v>17</v>
      </c>
      <c r="BX79" s="101" t="s">
        <v>69</v>
      </c>
      <c r="BY79" s="92">
        <v>93.89</v>
      </c>
      <c r="BZ79" s="92">
        <v>0.66059999999999997</v>
      </c>
      <c r="CA79" s="92">
        <v>0.92659999999999998</v>
      </c>
      <c r="CB79" s="92">
        <v>0.75470000000000004</v>
      </c>
      <c r="CC79" s="92">
        <v>1590.94</v>
      </c>
      <c r="CD79" s="92">
        <v>29.07</v>
      </c>
      <c r="CE79" s="92">
        <v>0.97099999999999997</v>
      </c>
      <c r="CF79" s="92">
        <v>1.0229999999999999</v>
      </c>
      <c r="CG79" s="92">
        <v>6.3837999999999999</v>
      </c>
      <c r="CH79" s="92">
        <v>5.6315999999999997</v>
      </c>
      <c r="CI79" s="92">
        <v>5.6295000000000002</v>
      </c>
      <c r="CJ79" s="92">
        <v>0.65958000000000006</v>
      </c>
      <c r="CK79" s="92">
        <v>1</v>
      </c>
    </row>
    <row r="80" spans="1:89" ht="15.95" customHeight="1" x14ac:dyDescent="0.25">
      <c r="A80" s="36"/>
      <c r="B80" s="11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119"/>
      <c r="BL80" s="119"/>
      <c r="BM80" s="133"/>
      <c r="BN80" s="120"/>
      <c r="BO80" s="120"/>
      <c r="BP80" s="120"/>
      <c r="BQ80" s="120"/>
      <c r="BR80" s="120"/>
      <c r="BS80" s="120"/>
      <c r="BT80" s="120"/>
      <c r="BU80" s="120"/>
      <c r="BV80" s="89"/>
      <c r="BW80" s="103">
        <v>18</v>
      </c>
      <c r="BX80" s="101" t="s">
        <v>70</v>
      </c>
      <c r="BY80" s="92">
        <v>91.93</v>
      </c>
      <c r="BZ80" s="92">
        <v>0.65849999999999997</v>
      </c>
      <c r="CA80" s="92">
        <v>0.92959999999999998</v>
      </c>
      <c r="CB80" s="92">
        <v>0.76429999999999998</v>
      </c>
      <c r="CC80" s="92">
        <v>1595.26</v>
      </c>
      <c r="CD80" s="92">
        <v>28.91</v>
      </c>
      <c r="CE80" s="92">
        <v>0.97460000000000002</v>
      </c>
      <c r="CF80" s="92">
        <v>1.0253000000000001</v>
      </c>
      <c r="CG80" s="92">
        <v>6.4592000000000001</v>
      </c>
      <c r="CH80" s="92">
        <v>5.7055999999999996</v>
      </c>
      <c r="CI80" s="92">
        <v>5.7008999999999999</v>
      </c>
      <c r="CJ80" s="92">
        <v>0.65868000000000004</v>
      </c>
      <c r="CK80" s="92">
        <v>1</v>
      </c>
    </row>
    <row r="81" spans="1:172" ht="15.95" customHeight="1" x14ac:dyDescent="0.25">
      <c r="BW81" s="103">
        <v>19</v>
      </c>
      <c r="BX81" s="101" t="s">
        <v>71</v>
      </c>
      <c r="BY81" s="92">
        <v>91.57</v>
      </c>
      <c r="BZ81" s="92">
        <v>0.66059999999999997</v>
      </c>
      <c r="CA81" s="92">
        <v>0.93079999999999996</v>
      </c>
      <c r="CB81" s="92">
        <v>0.76400000000000001</v>
      </c>
      <c r="CC81" s="92">
        <v>1607.76</v>
      </c>
      <c r="CD81" s="92">
        <v>29.15</v>
      </c>
      <c r="CE81" s="92">
        <v>0.98150000000000004</v>
      </c>
      <c r="CF81" s="92">
        <v>1.0266999999999999</v>
      </c>
      <c r="CG81" s="92">
        <v>6.4451999999999998</v>
      </c>
      <c r="CH81" s="92">
        <v>5.7066999999999997</v>
      </c>
      <c r="CI81" s="92">
        <v>5.6962999999999999</v>
      </c>
      <c r="CJ81" s="92">
        <v>0.66103000000000001</v>
      </c>
      <c r="CK81" s="92">
        <v>1</v>
      </c>
    </row>
    <row r="82" spans="1:172" ht="15.95" customHeight="1" x14ac:dyDescent="0.25">
      <c r="BW82" s="103">
        <v>20</v>
      </c>
      <c r="BX82" s="101" t="s">
        <v>72</v>
      </c>
      <c r="BY82" s="92">
        <v>92.16</v>
      </c>
      <c r="BZ82" s="92">
        <v>0.65959999999999996</v>
      </c>
      <c r="CA82" s="92">
        <v>0.93059999999999998</v>
      </c>
      <c r="CB82" s="92">
        <v>0.76280000000000003</v>
      </c>
      <c r="CC82" s="92">
        <v>1590.29</v>
      </c>
      <c r="CD82" s="92">
        <v>28.9</v>
      </c>
      <c r="CE82" s="92">
        <v>0.97499999999999998</v>
      </c>
      <c r="CF82" s="92">
        <v>1.0235000000000001</v>
      </c>
      <c r="CG82" s="92">
        <v>6.4448999999999996</v>
      </c>
      <c r="CH82" s="92">
        <v>5.7065000000000001</v>
      </c>
      <c r="CI82" s="92">
        <v>5.6844999999999999</v>
      </c>
      <c r="CJ82" s="92">
        <v>0.66037999999999997</v>
      </c>
      <c r="CK82" s="92">
        <v>1</v>
      </c>
    </row>
    <row r="83" spans="1:172" s="141" customFormat="1" ht="15.95" customHeight="1" x14ac:dyDescent="0.25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100"/>
      <c r="BW83" s="100"/>
      <c r="BX83" s="100"/>
      <c r="BY83" s="100">
        <f t="shared" ref="BY83:CK83" si="3">AVERAGE(BY63:BY82)</f>
        <v>93.091500000000011</v>
      </c>
      <c r="BZ83" s="100">
        <f t="shared" si="3"/>
        <v>0.64571000000000001</v>
      </c>
      <c r="CA83" s="100">
        <f t="shared" si="3"/>
        <v>0.92034000000000005</v>
      </c>
      <c r="CB83" s="100">
        <f t="shared" si="3"/>
        <v>0.74849999999999994</v>
      </c>
      <c r="CC83" s="100">
        <f t="shared" si="3"/>
        <v>1630.0539999999999</v>
      </c>
      <c r="CD83" s="100">
        <f t="shared" si="3"/>
        <v>30.320999999999991</v>
      </c>
      <c r="CE83" s="100">
        <f t="shared" si="3"/>
        <v>0.96973500000000001</v>
      </c>
      <c r="CF83" s="100">
        <f t="shared" si="3"/>
        <v>1.0085500000000001</v>
      </c>
      <c r="CG83" s="100">
        <f t="shared" si="3"/>
        <v>6.3664999999999994</v>
      </c>
      <c r="CH83" s="100">
        <f t="shared" si="3"/>
        <v>5.5589500000000003</v>
      </c>
      <c r="CI83" s="100">
        <f t="shared" si="3"/>
        <v>5.5826550000000008</v>
      </c>
      <c r="CJ83" s="100">
        <f t="shared" si="3"/>
        <v>0.654312</v>
      </c>
      <c r="CK83" s="100">
        <f t="shared" si="3"/>
        <v>1</v>
      </c>
      <c r="CL83" s="100"/>
      <c r="CM83" s="138"/>
      <c r="CN83" s="138"/>
      <c r="CO83" s="138"/>
      <c r="CP83" s="138"/>
      <c r="CQ83" s="138"/>
      <c r="CR83" s="138"/>
      <c r="CS83" s="138"/>
      <c r="CT83" s="138"/>
      <c r="CU83" s="138"/>
      <c r="CV83" s="138"/>
      <c r="CW83" s="138"/>
      <c r="CX83" s="138"/>
      <c r="CY83" s="138"/>
      <c r="CZ83" s="138"/>
      <c r="DA83" s="138"/>
      <c r="DB83" s="138"/>
      <c r="DC83" s="138"/>
      <c r="DD83" s="138"/>
      <c r="DE83" s="138"/>
      <c r="DF83" s="138"/>
      <c r="DG83" s="138"/>
      <c r="DH83" s="138"/>
      <c r="DI83" s="138"/>
      <c r="DJ83" s="138"/>
      <c r="DK83" s="138"/>
      <c r="DL83" s="138"/>
      <c r="DM83" s="138"/>
      <c r="DN83" s="138"/>
      <c r="DO83" s="138"/>
      <c r="DP83" s="138"/>
      <c r="DQ83" s="138"/>
      <c r="DR83" s="138"/>
      <c r="DS83" s="138"/>
      <c r="DT83" s="138"/>
      <c r="DU83" s="138"/>
      <c r="DV83" s="138"/>
      <c r="DW83" s="138"/>
      <c r="DX83" s="138"/>
      <c r="DY83" s="138"/>
      <c r="DZ83" s="138"/>
      <c r="EA83" s="138"/>
      <c r="EB83" s="138"/>
      <c r="EC83" s="138"/>
      <c r="ED83" s="138"/>
      <c r="EE83" s="138"/>
      <c r="EF83" s="138"/>
      <c r="EG83" s="138"/>
      <c r="EH83" s="138"/>
      <c r="EI83" s="138"/>
      <c r="EJ83" s="138"/>
      <c r="EK83" s="138"/>
      <c r="EL83" s="139"/>
      <c r="EM83" s="140"/>
      <c r="EN83" s="140"/>
      <c r="EO83" s="140"/>
      <c r="EP83" s="140"/>
      <c r="EQ83" s="140"/>
      <c r="ER83" s="140"/>
      <c r="ES83" s="140"/>
      <c r="ET83" s="140"/>
      <c r="EU83" s="140"/>
      <c r="EV83" s="140"/>
      <c r="EW83" s="140"/>
      <c r="EX83" s="140"/>
      <c r="EY83" s="140"/>
      <c r="EZ83" s="140"/>
      <c r="FA83" s="140"/>
      <c r="FB83" s="140"/>
      <c r="FC83" s="140"/>
      <c r="FD83" s="140"/>
      <c r="FE83" s="140"/>
      <c r="FF83" s="140"/>
      <c r="FG83" s="140"/>
      <c r="FH83" s="140"/>
      <c r="FI83" s="140"/>
      <c r="FJ83" s="140"/>
      <c r="FK83" s="140"/>
      <c r="FL83" s="140"/>
      <c r="FM83" s="140"/>
      <c r="FN83" s="140"/>
      <c r="FO83" s="140"/>
      <c r="FP83" s="140"/>
    </row>
    <row r="84" spans="1:172" s="53" customFormat="1" ht="15.95" customHeight="1" x14ac:dyDescent="0.25">
      <c r="A84" s="51"/>
      <c r="B84" s="56"/>
      <c r="C84" s="56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65"/>
      <c r="BA84" s="51"/>
      <c r="BB84" s="51"/>
      <c r="BC84" s="65"/>
      <c r="BD84" s="65"/>
      <c r="BE84" s="51"/>
      <c r="BF84" s="65"/>
      <c r="BG84" s="65"/>
      <c r="BH84" s="65"/>
      <c r="BI84" s="65"/>
      <c r="BJ84" s="65"/>
      <c r="BK84" s="65"/>
      <c r="BL84" s="65"/>
      <c r="BM84" s="132"/>
      <c r="BN84" s="132"/>
      <c r="BO84" s="132"/>
      <c r="BP84" s="132"/>
      <c r="BQ84" s="132"/>
      <c r="BR84" s="132"/>
      <c r="BS84" s="132"/>
      <c r="BT84" s="132"/>
      <c r="BU84" s="132"/>
      <c r="BV84" s="101"/>
      <c r="BW84" s="100"/>
      <c r="BX84" s="101"/>
      <c r="BY84" s="101">
        <v>93.091500000000011</v>
      </c>
      <c r="BZ84" s="101">
        <v>0.64571000000000001</v>
      </c>
      <c r="CA84" s="101">
        <v>0.92034000000000005</v>
      </c>
      <c r="CB84" s="101">
        <v>0.74849999999999994</v>
      </c>
      <c r="CC84" s="101">
        <v>1630.0539999999999</v>
      </c>
      <c r="CD84" s="101">
        <v>30.320999999999991</v>
      </c>
      <c r="CE84" s="101">
        <v>0.96973500000000001</v>
      </c>
      <c r="CF84" s="101">
        <v>1.0085500000000001</v>
      </c>
      <c r="CG84" s="101">
        <v>6.3664999999999994</v>
      </c>
      <c r="CH84" s="101">
        <v>5.5589500000000003</v>
      </c>
      <c r="CI84" s="101">
        <v>5.5826550000000008</v>
      </c>
      <c r="CJ84" s="101">
        <v>0.654312</v>
      </c>
      <c r="CK84" s="101">
        <v>1</v>
      </c>
      <c r="CL84" s="100"/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1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6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</row>
    <row r="85" spans="1:172" s="150" customFormat="1" ht="15.95" customHeight="1" x14ac:dyDescent="0.25">
      <c r="A85" s="142"/>
      <c r="B85" s="143"/>
      <c r="C85" s="143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4"/>
      <c r="BA85" s="142"/>
      <c r="BB85" s="142"/>
      <c r="BC85" s="144"/>
      <c r="BD85" s="144"/>
      <c r="BE85" s="142"/>
      <c r="BF85" s="144"/>
      <c r="BG85" s="144"/>
      <c r="BH85" s="144"/>
      <c r="BI85" s="144"/>
      <c r="BJ85" s="144"/>
      <c r="BK85" s="144"/>
      <c r="BL85" s="144"/>
      <c r="BM85" s="145"/>
      <c r="BN85" s="145"/>
      <c r="BO85" s="145"/>
      <c r="BP85" s="145"/>
      <c r="BQ85" s="145"/>
      <c r="BR85" s="145"/>
      <c r="BS85" s="145"/>
      <c r="BT85" s="145"/>
      <c r="BU85" s="145"/>
      <c r="BV85" s="153"/>
      <c r="BW85" s="154"/>
      <c r="BX85" s="153"/>
      <c r="BY85" s="153">
        <f t="shared" ref="BY85:CK85" si="4">BY84-BY83</f>
        <v>0</v>
      </c>
      <c r="BZ85" s="153">
        <f t="shared" si="4"/>
        <v>0</v>
      </c>
      <c r="CA85" s="153">
        <f t="shared" si="4"/>
        <v>0</v>
      </c>
      <c r="CB85" s="153">
        <f t="shared" si="4"/>
        <v>0</v>
      </c>
      <c r="CC85" s="153">
        <f t="shared" si="4"/>
        <v>0</v>
      </c>
      <c r="CD85" s="153">
        <f t="shared" si="4"/>
        <v>0</v>
      </c>
      <c r="CE85" s="153">
        <f t="shared" si="4"/>
        <v>0</v>
      </c>
      <c r="CF85" s="153">
        <f t="shared" si="4"/>
        <v>0</v>
      </c>
      <c r="CG85" s="153">
        <f t="shared" si="4"/>
        <v>0</v>
      </c>
      <c r="CH85" s="153">
        <f t="shared" si="4"/>
        <v>0</v>
      </c>
      <c r="CI85" s="153">
        <f t="shared" si="4"/>
        <v>0</v>
      </c>
      <c r="CJ85" s="153">
        <f t="shared" si="4"/>
        <v>0</v>
      </c>
      <c r="CK85" s="153">
        <f t="shared" si="4"/>
        <v>0</v>
      </c>
      <c r="CL85" s="154"/>
      <c r="CM85" s="146"/>
      <c r="CN85" s="146"/>
      <c r="CO85" s="146"/>
      <c r="CP85" s="146"/>
      <c r="CQ85" s="146"/>
      <c r="CR85" s="146"/>
      <c r="CS85" s="146"/>
      <c r="CT85" s="146"/>
      <c r="CU85" s="146"/>
      <c r="CV85" s="146"/>
      <c r="CW85" s="146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8"/>
      <c r="EM85" s="149"/>
      <c r="EN85" s="149"/>
      <c r="EO85" s="149"/>
      <c r="EP85" s="149"/>
      <c r="EQ85" s="149"/>
      <c r="ER85" s="149"/>
      <c r="ES85" s="149"/>
      <c r="ET85" s="149"/>
      <c r="EU85" s="149"/>
      <c r="EV85" s="149"/>
      <c r="EW85" s="149"/>
      <c r="EX85" s="149"/>
      <c r="EY85" s="149"/>
      <c r="EZ85" s="149"/>
      <c r="FA85" s="149"/>
      <c r="FB85" s="149"/>
      <c r="FC85" s="149"/>
      <c r="FD85" s="149"/>
      <c r="FE85" s="149"/>
      <c r="FF85" s="149"/>
      <c r="FG85" s="149"/>
      <c r="FH85" s="149"/>
      <c r="FI85" s="149"/>
      <c r="FJ85" s="149"/>
      <c r="FK85" s="149"/>
      <c r="FL85" s="149"/>
      <c r="FM85" s="149"/>
      <c r="FN85" s="149"/>
      <c r="FO85" s="149"/>
      <c r="FP85" s="149"/>
    </row>
    <row r="88" spans="1:172" ht="15.95" customHeight="1" x14ac:dyDescent="0.2">
      <c r="CB88" s="91"/>
    </row>
    <row r="92" spans="1:172" ht="15.95" customHeight="1" x14ac:dyDescent="0.2">
      <c r="BY92" s="91" t="s">
        <v>73</v>
      </c>
      <c r="BZ92" s="91" t="s">
        <v>74</v>
      </c>
      <c r="CA92" s="91" t="s">
        <v>75</v>
      </c>
      <c r="CB92" s="90" t="s">
        <v>76</v>
      </c>
      <c r="CC92" s="91" t="s">
        <v>77</v>
      </c>
      <c r="CD92" s="91" t="s">
        <v>78</v>
      </c>
      <c r="CE92" s="91" t="s">
        <v>79</v>
      </c>
      <c r="CF92" s="91" t="s">
        <v>80</v>
      </c>
      <c r="CG92" s="91" t="s">
        <v>81</v>
      </c>
      <c r="CH92" s="91" t="s">
        <v>82</v>
      </c>
      <c r="CI92" s="91" t="s">
        <v>83</v>
      </c>
      <c r="CJ92" s="91" t="s">
        <v>84</v>
      </c>
      <c r="CK92" s="91" t="s">
        <v>85</v>
      </c>
    </row>
    <row r="93" spans="1:172" ht="15.95" customHeight="1" x14ac:dyDescent="0.25">
      <c r="BX93" s="101" t="s">
        <v>57</v>
      </c>
      <c r="BY93" s="91">
        <v>109.97</v>
      </c>
      <c r="BZ93" s="91">
        <v>162.21</v>
      </c>
      <c r="CA93" s="91">
        <v>113.61</v>
      </c>
      <c r="CB93" s="90">
        <v>139.80000000000001</v>
      </c>
      <c r="CC93" s="91">
        <v>173025.1</v>
      </c>
      <c r="CD93" s="91">
        <v>3280.71</v>
      </c>
      <c r="CE93" s="91">
        <v>106.56</v>
      </c>
      <c r="CF93" s="91">
        <v>103.83</v>
      </c>
      <c r="CG93" s="91">
        <v>16.28</v>
      </c>
      <c r="CH93" s="91">
        <v>18.82</v>
      </c>
      <c r="CI93" s="91">
        <v>18.760000000000002</v>
      </c>
      <c r="CJ93" s="91">
        <v>103.2</v>
      </c>
      <c r="CK93" s="91">
        <v>158.44</v>
      </c>
    </row>
    <row r="94" spans="1:172" ht="15.95" customHeight="1" x14ac:dyDescent="0.25">
      <c r="BX94" s="101" t="s">
        <v>58</v>
      </c>
      <c r="BY94" s="91">
        <v>112.74</v>
      </c>
      <c r="BZ94" s="91">
        <v>164.23</v>
      </c>
      <c r="CA94" s="91">
        <v>113.76</v>
      </c>
      <c r="CB94" s="90">
        <v>139.78</v>
      </c>
      <c r="CC94" s="91">
        <v>174137.1</v>
      </c>
      <c r="CD94" s="91">
        <v>3281.55</v>
      </c>
      <c r="CE94" s="91">
        <v>107.7</v>
      </c>
      <c r="CF94" s="91">
        <v>104.45</v>
      </c>
      <c r="CG94" s="91">
        <v>16.260000000000002</v>
      </c>
      <c r="CH94" s="91">
        <v>18.91</v>
      </c>
      <c r="CI94" s="91">
        <v>18.739999999999998</v>
      </c>
      <c r="CJ94" s="91">
        <v>104.24</v>
      </c>
      <c r="CK94" s="91">
        <v>160.22999999999999</v>
      </c>
    </row>
    <row r="95" spans="1:172" ht="15.95" customHeight="1" x14ac:dyDescent="0.25">
      <c r="BX95" s="101" t="s">
        <v>59</v>
      </c>
      <c r="BY95" s="91">
        <v>111.96</v>
      </c>
      <c r="BZ95" s="91">
        <v>164.13</v>
      </c>
      <c r="CA95" s="91">
        <v>113.89</v>
      </c>
      <c r="CB95" s="90">
        <v>139.77000000000001</v>
      </c>
      <c r="CC95" s="91">
        <v>173599.69</v>
      </c>
      <c r="CD95" s="91">
        <v>3273.99</v>
      </c>
      <c r="CE95" s="91">
        <v>107.18</v>
      </c>
      <c r="CF95" s="91">
        <v>103.7</v>
      </c>
      <c r="CG95" s="91">
        <v>16.29</v>
      </c>
      <c r="CH95" s="91">
        <v>18.93</v>
      </c>
      <c r="CI95" s="91">
        <v>18.739999999999998</v>
      </c>
      <c r="CJ95" s="91">
        <v>104.37</v>
      </c>
      <c r="CK95" s="91">
        <v>160</v>
      </c>
    </row>
    <row r="96" spans="1:172" ht="15.95" customHeight="1" x14ac:dyDescent="0.25">
      <c r="BX96" s="101" t="s">
        <v>60</v>
      </c>
      <c r="BY96" s="91">
        <v>110.79</v>
      </c>
      <c r="BZ96" s="91">
        <v>162.69999999999999</v>
      </c>
      <c r="CA96" s="91">
        <v>113.36</v>
      </c>
      <c r="CB96" s="90">
        <v>139.83000000000001</v>
      </c>
      <c r="CC96" s="91">
        <v>171408.78</v>
      </c>
      <c r="CD96" s="91">
        <v>3203.38</v>
      </c>
      <c r="CE96" s="91">
        <v>106.91</v>
      </c>
      <c r="CF96" s="91">
        <v>103.55</v>
      </c>
      <c r="CG96" s="91">
        <v>16.350000000000001</v>
      </c>
      <c r="CH96" s="91">
        <v>18.96</v>
      </c>
      <c r="CI96" s="91">
        <v>18.760000000000002</v>
      </c>
      <c r="CJ96" s="91">
        <v>104.41</v>
      </c>
      <c r="CK96" s="91">
        <v>159.72999999999999</v>
      </c>
    </row>
    <row r="97" spans="76:89" ht="15.95" customHeight="1" x14ac:dyDescent="0.25">
      <c r="BX97" s="101" t="s">
        <v>61</v>
      </c>
      <c r="BY97" s="91">
        <v>111.32</v>
      </c>
      <c r="BZ97" s="91">
        <v>162.71</v>
      </c>
      <c r="CA97" s="91">
        <v>113.21</v>
      </c>
      <c r="CB97" s="90">
        <v>139.91</v>
      </c>
      <c r="CC97" s="91">
        <v>171063.12</v>
      </c>
      <c r="CD97" s="91">
        <v>3217.63</v>
      </c>
      <c r="CE97" s="91">
        <v>107.44</v>
      </c>
      <c r="CF97" s="91">
        <v>103.56</v>
      </c>
      <c r="CG97" s="91">
        <v>16.48</v>
      </c>
      <c r="CH97" s="91">
        <v>18.97</v>
      </c>
      <c r="CI97" s="91">
        <v>18.760000000000002</v>
      </c>
      <c r="CJ97" s="91">
        <v>103.9</v>
      </c>
      <c r="CK97" s="91">
        <v>159.01</v>
      </c>
    </row>
    <row r="98" spans="76:89" ht="15.95" customHeight="1" x14ac:dyDescent="0.25">
      <c r="BX98" s="101" t="s">
        <v>62</v>
      </c>
      <c r="BY98" s="91">
        <v>112.2</v>
      </c>
      <c r="BZ98" s="91">
        <v>162.6</v>
      </c>
      <c r="CA98" s="91">
        <v>113.49</v>
      </c>
      <c r="CB98" s="90">
        <v>139.87</v>
      </c>
      <c r="CC98" s="91">
        <v>172189.59</v>
      </c>
      <c r="CD98" s="91">
        <v>3226.36</v>
      </c>
      <c r="CE98" s="91">
        <v>108.48</v>
      </c>
      <c r="CF98" s="91">
        <v>104.78</v>
      </c>
      <c r="CG98" s="91">
        <v>16.52</v>
      </c>
      <c r="CH98" s="91">
        <v>19</v>
      </c>
      <c r="CI98" s="91">
        <v>18.739999999999998</v>
      </c>
      <c r="CJ98" s="91">
        <v>104.89</v>
      </c>
      <c r="CK98" s="91">
        <v>160.75</v>
      </c>
    </row>
    <row r="99" spans="76:89" ht="15.95" customHeight="1" x14ac:dyDescent="0.25">
      <c r="BX99" s="101" t="s">
        <v>63</v>
      </c>
      <c r="BY99" s="91">
        <v>113.36</v>
      </c>
      <c r="BZ99" s="91">
        <v>162.61000000000001</v>
      </c>
      <c r="CA99" s="91">
        <v>113.74</v>
      </c>
      <c r="CB99" s="90">
        <v>139.82</v>
      </c>
      <c r="CC99" s="91">
        <v>170728.15</v>
      </c>
      <c r="CD99" s="91">
        <v>3168.88</v>
      </c>
      <c r="CE99" s="91">
        <v>108.63</v>
      </c>
      <c r="CF99" s="91">
        <v>104.69</v>
      </c>
      <c r="CG99" s="91">
        <v>16.54</v>
      </c>
      <c r="CH99" s="91">
        <v>18.91</v>
      </c>
      <c r="CI99" s="91">
        <v>18.75</v>
      </c>
      <c r="CJ99" s="91">
        <v>104.9</v>
      </c>
      <c r="CK99" s="91">
        <v>160.03</v>
      </c>
    </row>
    <row r="100" spans="76:89" ht="15.95" customHeight="1" x14ac:dyDescent="0.25">
      <c r="BX100" s="101" t="s">
        <v>64</v>
      </c>
      <c r="BY100" s="91">
        <v>111.38</v>
      </c>
      <c r="BZ100" s="91">
        <v>161.99</v>
      </c>
      <c r="CA100" s="91">
        <v>113.56</v>
      </c>
      <c r="CB100" s="90">
        <v>139.80000000000001</v>
      </c>
      <c r="CC100" s="91">
        <v>168707.58</v>
      </c>
      <c r="CD100" s="91">
        <v>3137.65</v>
      </c>
      <c r="CE100" s="91">
        <v>107.78</v>
      </c>
      <c r="CF100" s="91">
        <v>103.98</v>
      </c>
      <c r="CG100" s="91">
        <v>16.54</v>
      </c>
      <c r="CH100" s="91">
        <v>18.86</v>
      </c>
      <c r="CI100" s="91">
        <v>18.760000000000002</v>
      </c>
      <c r="CJ100" s="91">
        <v>104.73</v>
      </c>
      <c r="CK100" s="91">
        <v>159.86000000000001</v>
      </c>
    </row>
    <row r="101" spans="76:89" ht="15.95" customHeight="1" x14ac:dyDescent="0.25">
      <c r="BX101" s="101" t="s">
        <v>65</v>
      </c>
      <c r="BY101" s="91">
        <v>111.96</v>
      </c>
      <c r="BZ101" s="91">
        <v>162.28</v>
      </c>
      <c r="CA101" s="91">
        <v>113.41</v>
      </c>
      <c r="CB101" s="90">
        <v>139.76</v>
      </c>
      <c r="CC101" s="91">
        <v>168892.89</v>
      </c>
      <c r="CD101" s="91">
        <v>3141.32</v>
      </c>
      <c r="CE101" s="91">
        <v>108.35</v>
      </c>
      <c r="CF101" s="91">
        <v>103.58</v>
      </c>
      <c r="CG101" s="91">
        <v>16.55</v>
      </c>
      <c r="CH101" s="91">
        <v>18.87</v>
      </c>
      <c r="CI101" s="91">
        <v>18.75</v>
      </c>
      <c r="CJ101" s="91">
        <v>104.75</v>
      </c>
      <c r="CK101" s="91">
        <v>159.88999999999999</v>
      </c>
    </row>
    <row r="102" spans="76:89" ht="15.95" customHeight="1" x14ac:dyDescent="0.25">
      <c r="BX102" s="101" t="s">
        <v>66</v>
      </c>
      <c r="BY102" s="91">
        <v>111.74</v>
      </c>
      <c r="BZ102" s="91">
        <v>159.81</v>
      </c>
      <c r="CA102" s="91">
        <v>113.4</v>
      </c>
      <c r="CB102" s="90">
        <v>139.79</v>
      </c>
      <c r="CC102" s="91">
        <v>167054.72</v>
      </c>
      <c r="CD102" s="91">
        <v>3069.77</v>
      </c>
      <c r="CE102" s="91">
        <v>107.91</v>
      </c>
      <c r="CF102" s="91">
        <v>102.96</v>
      </c>
      <c r="CG102" s="91">
        <v>16.59</v>
      </c>
      <c r="CH102" s="91">
        <v>18.86</v>
      </c>
      <c r="CI102" s="91">
        <v>18.739999999999998</v>
      </c>
      <c r="CJ102" s="91">
        <v>104.31</v>
      </c>
      <c r="CK102" s="91">
        <v>159.09</v>
      </c>
    </row>
    <row r="103" spans="76:89" ht="15.95" customHeight="1" x14ac:dyDescent="0.25">
      <c r="BX103" s="101" t="s">
        <v>67</v>
      </c>
      <c r="BY103" s="91">
        <v>113.48</v>
      </c>
      <c r="BZ103" s="91">
        <v>161.01</v>
      </c>
      <c r="CA103" s="91">
        <v>113.67</v>
      </c>
      <c r="CB103" s="90">
        <v>139.71</v>
      </c>
      <c r="CC103" s="91">
        <v>165978.56</v>
      </c>
      <c r="CD103" s="91">
        <v>3013.44</v>
      </c>
      <c r="CE103" s="91">
        <v>108.34</v>
      </c>
      <c r="CF103" s="91">
        <v>103.82</v>
      </c>
      <c r="CG103" s="91">
        <v>16.47</v>
      </c>
      <c r="CH103" s="91">
        <v>18.649999999999999</v>
      </c>
      <c r="CI103" s="91">
        <v>18.72</v>
      </c>
      <c r="CJ103" s="91">
        <v>105.85</v>
      </c>
      <c r="CK103" s="91">
        <v>161.41999999999999</v>
      </c>
    </row>
    <row r="104" spans="76:89" ht="15.95" customHeight="1" x14ac:dyDescent="0.25">
      <c r="BX104" s="101" t="s">
        <v>68</v>
      </c>
      <c r="BY104" s="91">
        <v>113.34</v>
      </c>
      <c r="BZ104" s="91">
        <v>161.41</v>
      </c>
      <c r="CA104" s="91">
        <v>113.57</v>
      </c>
      <c r="CB104" s="90">
        <v>139.66999999999999</v>
      </c>
      <c r="CC104" s="91">
        <v>166983.53</v>
      </c>
      <c r="CD104" s="91">
        <v>3042.39</v>
      </c>
      <c r="CE104" s="91">
        <v>108.99</v>
      </c>
      <c r="CF104" s="91">
        <v>103.71</v>
      </c>
      <c r="CG104" s="91">
        <v>16.489999999999998</v>
      </c>
      <c r="CH104" s="91">
        <v>18.649999999999999</v>
      </c>
      <c r="CI104" s="91">
        <v>18.72</v>
      </c>
      <c r="CJ104" s="91">
        <v>105.71</v>
      </c>
      <c r="CK104" s="91">
        <v>160.38</v>
      </c>
    </row>
    <row r="105" spans="76:89" ht="15.95" customHeight="1" x14ac:dyDescent="0.25">
      <c r="BX105" s="101" t="s">
        <v>69</v>
      </c>
      <c r="BY105" s="91">
        <v>112.33</v>
      </c>
      <c r="BZ105" s="91">
        <v>159.65</v>
      </c>
      <c r="CA105" s="91">
        <v>113.82</v>
      </c>
      <c r="CB105" s="90">
        <v>139.68</v>
      </c>
      <c r="CC105" s="91">
        <v>167786.5</v>
      </c>
      <c r="CD105" s="91">
        <v>3065.83</v>
      </c>
      <c r="CE105" s="91">
        <v>108.62</v>
      </c>
      <c r="CF105" s="91">
        <v>103.09</v>
      </c>
      <c r="CG105" s="91">
        <v>16.52</v>
      </c>
      <c r="CH105" s="91">
        <v>18.73</v>
      </c>
      <c r="CI105" s="91">
        <v>18.73</v>
      </c>
      <c r="CJ105" s="91">
        <v>105.46</v>
      </c>
      <c r="CK105" s="91">
        <v>159.9</v>
      </c>
    </row>
    <row r="106" spans="76:89" ht="15.95" customHeight="1" x14ac:dyDescent="0.25">
      <c r="BX106" s="101" t="s">
        <v>70</v>
      </c>
      <c r="BY106" s="91">
        <v>115.99</v>
      </c>
      <c r="BZ106" s="91">
        <v>161.93</v>
      </c>
      <c r="CA106" s="91">
        <v>114.71</v>
      </c>
      <c r="CB106" s="90">
        <v>139.66</v>
      </c>
      <c r="CC106" s="91">
        <v>170105.56</v>
      </c>
      <c r="CD106" s="91">
        <v>3082.73</v>
      </c>
      <c r="CE106" s="91">
        <v>109.41</v>
      </c>
      <c r="CF106" s="91">
        <v>104</v>
      </c>
      <c r="CG106" s="91">
        <v>16.510000000000002</v>
      </c>
      <c r="CH106" s="91">
        <v>18.690000000000001</v>
      </c>
      <c r="CI106" s="91">
        <v>18.7</v>
      </c>
      <c r="CJ106" s="91">
        <v>106.63</v>
      </c>
      <c r="CK106" s="91">
        <v>161.88999999999999</v>
      </c>
    </row>
    <row r="110" spans="76:89" ht="15.95" customHeight="1" x14ac:dyDescent="0.25">
      <c r="BX110" s="101" t="s">
        <v>57</v>
      </c>
      <c r="BY110" s="91">
        <f>BY93-BY33</f>
        <v>0</v>
      </c>
      <c r="BZ110" s="91">
        <f t="shared" ref="BZ110:CI110" si="5">BZ93-BZ33</f>
        <v>0</v>
      </c>
      <c r="CA110" s="91">
        <f t="shared" si="5"/>
        <v>0</v>
      </c>
      <c r="CB110" s="91">
        <f t="shared" si="5"/>
        <v>0</v>
      </c>
      <c r="CC110" s="91">
        <f t="shared" si="5"/>
        <v>0</v>
      </c>
      <c r="CD110" s="91">
        <f t="shared" si="5"/>
        <v>0</v>
      </c>
      <c r="CE110" s="91">
        <f t="shared" si="5"/>
        <v>0</v>
      </c>
      <c r="CF110" s="91">
        <f t="shared" si="5"/>
        <v>0</v>
      </c>
      <c r="CG110" s="91">
        <f t="shared" si="5"/>
        <v>0</v>
      </c>
      <c r="CH110" s="91">
        <f t="shared" si="5"/>
        <v>0</v>
      </c>
      <c r="CI110" s="91">
        <f t="shared" si="5"/>
        <v>0</v>
      </c>
      <c r="CJ110" s="91">
        <f>CJ93-CK33</f>
        <v>0</v>
      </c>
      <c r="CK110" s="91">
        <f>CK93-CJ33</f>
        <v>0</v>
      </c>
    </row>
    <row r="111" spans="76:89" ht="15.95" customHeight="1" x14ac:dyDescent="0.25">
      <c r="BX111" s="101" t="s">
        <v>58</v>
      </c>
      <c r="BY111" s="91">
        <f t="shared" ref="BY111:CI123" si="6">BY94-BY34</f>
        <v>0</v>
      </c>
      <c r="BZ111" s="91">
        <f t="shared" si="6"/>
        <v>0</v>
      </c>
      <c r="CA111" s="91">
        <f t="shared" si="6"/>
        <v>0</v>
      </c>
      <c r="CB111" s="91">
        <f t="shared" si="6"/>
        <v>0</v>
      </c>
      <c r="CC111" s="91">
        <f t="shared" si="6"/>
        <v>0</v>
      </c>
      <c r="CD111" s="91">
        <f t="shared" si="6"/>
        <v>0</v>
      </c>
      <c r="CE111" s="91">
        <f t="shared" si="6"/>
        <v>0</v>
      </c>
      <c r="CF111" s="91">
        <f t="shared" si="6"/>
        <v>0</v>
      </c>
      <c r="CG111" s="91">
        <f t="shared" si="6"/>
        <v>0</v>
      </c>
      <c r="CH111" s="91">
        <f t="shared" si="6"/>
        <v>0</v>
      </c>
      <c r="CI111" s="91">
        <f t="shared" si="6"/>
        <v>0</v>
      </c>
      <c r="CJ111" s="91">
        <f t="shared" ref="CJ111:CJ123" si="7">CJ94-CK34</f>
        <v>0</v>
      </c>
      <c r="CK111" s="91">
        <f t="shared" ref="CK111:CK123" si="8">CK94-CJ34</f>
        <v>0</v>
      </c>
    </row>
    <row r="112" spans="76:89" ht="15.95" customHeight="1" x14ac:dyDescent="0.25">
      <c r="BX112" s="101" t="s">
        <v>59</v>
      </c>
      <c r="BY112" s="91">
        <f t="shared" si="6"/>
        <v>0</v>
      </c>
      <c r="BZ112" s="91">
        <f t="shared" si="6"/>
        <v>0</v>
      </c>
      <c r="CA112" s="91">
        <f t="shared" si="6"/>
        <v>0</v>
      </c>
      <c r="CB112" s="91">
        <f t="shared" si="6"/>
        <v>0</v>
      </c>
      <c r="CC112" s="91">
        <f t="shared" si="6"/>
        <v>0</v>
      </c>
      <c r="CD112" s="91">
        <f t="shared" si="6"/>
        <v>0</v>
      </c>
      <c r="CE112" s="91">
        <f t="shared" si="6"/>
        <v>0</v>
      </c>
      <c r="CF112" s="91">
        <f t="shared" si="6"/>
        <v>0</v>
      </c>
      <c r="CG112" s="91">
        <f t="shared" si="6"/>
        <v>0</v>
      </c>
      <c r="CH112" s="91">
        <f t="shared" si="6"/>
        <v>0</v>
      </c>
      <c r="CI112" s="91">
        <f t="shared" si="6"/>
        <v>0</v>
      </c>
      <c r="CJ112" s="91">
        <f t="shared" si="7"/>
        <v>0</v>
      </c>
      <c r="CK112" s="91">
        <f t="shared" si="8"/>
        <v>0</v>
      </c>
    </row>
    <row r="113" spans="76:89" ht="15.95" customHeight="1" x14ac:dyDescent="0.25">
      <c r="BX113" s="101" t="s">
        <v>60</v>
      </c>
      <c r="BY113" s="91">
        <f t="shared" si="6"/>
        <v>0</v>
      </c>
      <c r="BZ113" s="91">
        <f t="shared" si="6"/>
        <v>0</v>
      </c>
      <c r="CA113" s="91">
        <f t="shared" si="6"/>
        <v>0</v>
      </c>
      <c r="CB113" s="91">
        <f t="shared" si="6"/>
        <v>0</v>
      </c>
      <c r="CC113" s="91">
        <f t="shared" si="6"/>
        <v>0</v>
      </c>
      <c r="CD113" s="91">
        <f t="shared" si="6"/>
        <v>0</v>
      </c>
      <c r="CE113" s="91">
        <f t="shared" si="6"/>
        <v>0</v>
      </c>
      <c r="CF113" s="91">
        <f t="shared" si="6"/>
        <v>0</v>
      </c>
      <c r="CG113" s="91">
        <f t="shared" si="6"/>
        <v>0</v>
      </c>
      <c r="CH113" s="91">
        <f t="shared" si="6"/>
        <v>0</v>
      </c>
      <c r="CI113" s="91">
        <f t="shared" si="6"/>
        <v>0</v>
      </c>
      <c r="CJ113" s="91">
        <f t="shared" si="7"/>
        <v>0</v>
      </c>
      <c r="CK113" s="91">
        <f t="shared" si="8"/>
        <v>0</v>
      </c>
    </row>
    <row r="114" spans="76:89" ht="15.95" customHeight="1" x14ac:dyDescent="0.25">
      <c r="BX114" s="101" t="s">
        <v>61</v>
      </c>
      <c r="BY114" s="91">
        <f t="shared" si="6"/>
        <v>0</v>
      </c>
      <c r="BZ114" s="91">
        <f t="shared" si="6"/>
        <v>0</v>
      </c>
      <c r="CA114" s="91">
        <f t="shared" si="6"/>
        <v>0</v>
      </c>
      <c r="CB114" s="91">
        <f t="shared" si="6"/>
        <v>0</v>
      </c>
      <c r="CC114" s="91">
        <f t="shared" si="6"/>
        <v>0</v>
      </c>
      <c r="CD114" s="91">
        <f t="shared" si="6"/>
        <v>0</v>
      </c>
      <c r="CE114" s="91">
        <f t="shared" si="6"/>
        <v>0</v>
      </c>
      <c r="CF114" s="91">
        <f t="shared" si="6"/>
        <v>0</v>
      </c>
      <c r="CG114" s="91">
        <f t="shared" si="6"/>
        <v>0</v>
      </c>
      <c r="CH114" s="91">
        <f t="shared" si="6"/>
        <v>0</v>
      </c>
      <c r="CI114" s="91">
        <f t="shared" si="6"/>
        <v>0</v>
      </c>
      <c r="CJ114" s="91">
        <f t="shared" si="7"/>
        <v>0</v>
      </c>
      <c r="CK114" s="91">
        <f t="shared" si="8"/>
        <v>0</v>
      </c>
    </row>
    <row r="115" spans="76:89" ht="15.95" customHeight="1" x14ac:dyDescent="0.25">
      <c r="BX115" s="101" t="s">
        <v>62</v>
      </c>
      <c r="BY115" s="91">
        <f t="shared" si="6"/>
        <v>0</v>
      </c>
      <c r="BZ115" s="91">
        <f t="shared" si="6"/>
        <v>0</v>
      </c>
      <c r="CA115" s="91">
        <f t="shared" si="6"/>
        <v>0</v>
      </c>
      <c r="CB115" s="91">
        <f t="shared" si="6"/>
        <v>0</v>
      </c>
      <c r="CC115" s="91">
        <f t="shared" si="6"/>
        <v>0</v>
      </c>
      <c r="CD115" s="91">
        <f t="shared" si="6"/>
        <v>0</v>
      </c>
      <c r="CE115" s="91">
        <f t="shared" si="6"/>
        <v>0</v>
      </c>
      <c r="CF115" s="91">
        <f t="shared" si="6"/>
        <v>0</v>
      </c>
      <c r="CG115" s="91">
        <f t="shared" si="6"/>
        <v>0</v>
      </c>
      <c r="CH115" s="91">
        <f t="shared" si="6"/>
        <v>0</v>
      </c>
      <c r="CI115" s="91">
        <f t="shared" si="6"/>
        <v>0</v>
      </c>
      <c r="CJ115" s="91">
        <f t="shared" si="7"/>
        <v>0</v>
      </c>
      <c r="CK115" s="91">
        <f t="shared" si="8"/>
        <v>0</v>
      </c>
    </row>
    <row r="116" spans="76:89" ht="15.95" customHeight="1" x14ac:dyDescent="0.25">
      <c r="BX116" s="101" t="s">
        <v>63</v>
      </c>
      <c r="BY116" s="91">
        <f t="shared" si="6"/>
        <v>0</v>
      </c>
      <c r="BZ116" s="91">
        <f t="shared" si="6"/>
        <v>0</v>
      </c>
      <c r="CA116" s="91">
        <f t="shared" si="6"/>
        <v>0</v>
      </c>
      <c r="CB116" s="91">
        <f t="shared" si="6"/>
        <v>0</v>
      </c>
      <c r="CC116" s="91">
        <f t="shared" si="6"/>
        <v>0</v>
      </c>
      <c r="CD116" s="91">
        <f t="shared" si="6"/>
        <v>0</v>
      </c>
      <c r="CE116" s="91">
        <f t="shared" si="6"/>
        <v>0</v>
      </c>
      <c r="CF116" s="91">
        <f t="shared" si="6"/>
        <v>0</v>
      </c>
      <c r="CG116" s="91">
        <f t="shared" si="6"/>
        <v>0</v>
      </c>
      <c r="CH116" s="91">
        <f t="shared" si="6"/>
        <v>0</v>
      </c>
      <c r="CI116" s="91">
        <f t="shared" si="6"/>
        <v>0</v>
      </c>
      <c r="CJ116" s="91">
        <f t="shared" si="7"/>
        <v>0</v>
      </c>
      <c r="CK116" s="91">
        <f t="shared" si="8"/>
        <v>0</v>
      </c>
    </row>
    <row r="117" spans="76:89" ht="15.95" customHeight="1" x14ac:dyDescent="0.25">
      <c r="BX117" s="101" t="s">
        <v>64</v>
      </c>
      <c r="BY117" s="91">
        <f t="shared" si="6"/>
        <v>0</v>
      </c>
      <c r="BZ117" s="91">
        <f t="shared" si="6"/>
        <v>0</v>
      </c>
      <c r="CA117" s="91">
        <f t="shared" si="6"/>
        <v>0</v>
      </c>
      <c r="CB117" s="91">
        <f t="shared" si="6"/>
        <v>0</v>
      </c>
      <c r="CC117" s="91">
        <f t="shared" si="6"/>
        <v>0</v>
      </c>
      <c r="CD117" s="91">
        <f t="shared" si="6"/>
        <v>0</v>
      </c>
      <c r="CE117" s="91">
        <f t="shared" si="6"/>
        <v>0</v>
      </c>
      <c r="CF117" s="91">
        <f t="shared" si="6"/>
        <v>0</v>
      </c>
      <c r="CG117" s="91">
        <f t="shared" si="6"/>
        <v>0</v>
      </c>
      <c r="CH117" s="91">
        <f t="shared" si="6"/>
        <v>0</v>
      </c>
      <c r="CI117" s="91">
        <f t="shared" si="6"/>
        <v>0</v>
      </c>
      <c r="CJ117" s="91">
        <f t="shared" si="7"/>
        <v>0</v>
      </c>
      <c r="CK117" s="91">
        <f t="shared" si="8"/>
        <v>0</v>
      </c>
    </row>
    <row r="118" spans="76:89" ht="15.95" customHeight="1" x14ac:dyDescent="0.25">
      <c r="BX118" s="101" t="s">
        <v>65</v>
      </c>
      <c r="BY118" s="91">
        <f t="shared" si="6"/>
        <v>0</v>
      </c>
      <c r="BZ118" s="91">
        <f t="shared" si="6"/>
        <v>0</v>
      </c>
      <c r="CA118" s="91">
        <f t="shared" si="6"/>
        <v>0</v>
      </c>
      <c r="CB118" s="91">
        <f t="shared" si="6"/>
        <v>0</v>
      </c>
      <c r="CC118" s="91">
        <f t="shared" si="6"/>
        <v>0</v>
      </c>
      <c r="CD118" s="91">
        <f t="shared" si="6"/>
        <v>0</v>
      </c>
      <c r="CE118" s="91">
        <f t="shared" si="6"/>
        <v>0</v>
      </c>
      <c r="CF118" s="91">
        <f t="shared" si="6"/>
        <v>0</v>
      </c>
      <c r="CG118" s="91">
        <f t="shared" si="6"/>
        <v>0</v>
      </c>
      <c r="CH118" s="91">
        <f t="shared" si="6"/>
        <v>0</v>
      </c>
      <c r="CI118" s="91">
        <f t="shared" si="6"/>
        <v>0</v>
      </c>
      <c r="CJ118" s="91">
        <f t="shared" si="7"/>
        <v>0</v>
      </c>
      <c r="CK118" s="91">
        <f t="shared" si="8"/>
        <v>0</v>
      </c>
    </row>
    <row r="119" spans="76:89" ht="15.95" customHeight="1" x14ac:dyDescent="0.25">
      <c r="BX119" s="101" t="s">
        <v>66</v>
      </c>
      <c r="BY119" s="91">
        <f t="shared" si="6"/>
        <v>0</v>
      </c>
      <c r="BZ119" s="91">
        <f t="shared" si="6"/>
        <v>0</v>
      </c>
      <c r="CA119" s="91">
        <f t="shared" si="6"/>
        <v>0</v>
      </c>
      <c r="CB119" s="91">
        <f t="shared" si="6"/>
        <v>0</v>
      </c>
      <c r="CC119" s="91">
        <f t="shared" si="6"/>
        <v>0</v>
      </c>
      <c r="CD119" s="91">
        <f t="shared" si="6"/>
        <v>0</v>
      </c>
      <c r="CE119" s="91">
        <f t="shared" si="6"/>
        <v>0</v>
      </c>
      <c r="CF119" s="91">
        <f t="shared" si="6"/>
        <v>0</v>
      </c>
      <c r="CG119" s="91">
        <f t="shared" si="6"/>
        <v>0</v>
      </c>
      <c r="CH119" s="91">
        <f t="shared" si="6"/>
        <v>0</v>
      </c>
      <c r="CI119" s="91">
        <f t="shared" si="6"/>
        <v>0</v>
      </c>
      <c r="CJ119" s="91">
        <f t="shared" si="7"/>
        <v>0</v>
      </c>
      <c r="CK119" s="91">
        <f t="shared" si="8"/>
        <v>0</v>
      </c>
    </row>
    <row r="120" spans="76:89" ht="15.95" customHeight="1" x14ac:dyDescent="0.25">
      <c r="BX120" s="101" t="s">
        <v>67</v>
      </c>
      <c r="BY120" s="91">
        <f t="shared" si="6"/>
        <v>0</v>
      </c>
      <c r="BZ120" s="91">
        <f t="shared" si="6"/>
        <v>0</v>
      </c>
      <c r="CA120" s="91">
        <f t="shared" si="6"/>
        <v>0</v>
      </c>
      <c r="CB120" s="91">
        <f t="shared" si="6"/>
        <v>0</v>
      </c>
      <c r="CC120" s="91">
        <f t="shared" si="6"/>
        <v>0</v>
      </c>
      <c r="CD120" s="91">
        <f t="shared" si="6"/>
        <v>0</v>
      </c>
      <c r="CE120" s="91">
        <f t="shared" si="6"/>
        <v>0</v>
      </c>
      <c r="CF120" s="91">
        <f t="shared" si="6"/>
        <v>0</v>
      </c>
      <c r="CG120" s="91">
        <f t="shared" si="6"/>
        <v>0</v>
      </c>
      <c r="CH120" s="91">
        <f t="shared" si="6"/>
        <v>0</v>
      </c>
      <c r="CI120" s="91">
        <f t="shared" si="6"/>
        <v>0</v>
      </c>
      <c r="CJ120" s="91">
        <f t="shared" si="7"/>
        <v>0</v>
      </c>
      <c r="CK120" s="91">
        <f t="shared" si="8"/>
        <v>0</v>
      </c>
    </row>
    <row r="121" spans="76:89" ht="15.95" customHeight="1" x14ac:dyDescent="0.25">
      <c r="BX121" s="101" t="s">
        <v>68</v>
      </c>
      <c r="BY121" s="91">
        <f t="shared" si="6"/>
        <v>0</v>
      </c>
      <c r="BZ121" s="91">
        <f t="shared" si="6"/>
        <v>0</v>
      </c>
      <c r="CA121" s="91">
        <f t="shared" si="6"/>
        <v>0</v>
      </c>
      <c r="CB121" s="91">
        <f t="shared" si="6"/>
        <v>0</v>
      </c>
      <c r="CC121" s="91">
        <f t="shared" si="6"/>
        <v>0</v>
      </c>
      <c r="CD121" s="91">
        <f t="shared" si="6"/>
        <v>0</v>
      </c>
      <c r="CE121" s="91">
        <f t="shared" si="6"/>
        <v>0</v>
      </c>
      <c r="CF121" s="91">
        <f t="shared" si="6"/>
        <v>0</v>
      </c>
      <c r="CG121" s="91">
        <f t="shared" si="6"/>
        <v>0</v>
      </c>
      <c r="CH121" s="91">
        <f t="shared" si="6"/>
        <v>0</v>
      </c>
      <c r="CI121" s="91">
        <f t="shared" si="6"/>
        <v>0</v>
      </c>
      <c r="CJ121" s="91">
        <f t="shared" si="7"/>
        <v>0</v>
      </c>
      <c r="CK121" s="91">
        <f t="shared" si="8"/>
        <v>0</v>
      </c>
    </row>
    <row r="122" spans="76:89" ht="15.95" customHeight="1" x14ac:dyDescent="0.25">
      <c r="BX122" s="101" t="s">
        <v>69</v>
      </c>
      <c r="BY122" s="91">
        <f t="shared" si="6"/>
        <v>0</v>
      </c>
      <c r="BZ122" s="91">
        <f t="shared" si="6"/>
        <v>0</v>
      </c>
      <c r="CA122" s="91">
        <f t="shared" si="6"/>
        <v>0</v>
      </c>
      <c r="CB122" s="91">
        <f t="shared" si="6"/>
        <v>0</v>
      </c>
      <c r="CC122" s="91">
        <f t="shared" si="6"/>
        <v>0</v>
      </c>
      <c r="CD122" s="91">
        <f t="shared" si="6"/>
        <v>0</v>
      </c>
      <c r="CE122" s="91">
        <f t="shared" si="6"/>
        <v>0</v>
      </c>
      <c r="CF122" s="91">
        <f t="shared" si="6"/>
        <v>0</v>
      </c>
      <c r="CG122" s="91">
        <f t="shared" si="6"/>
        <v>0</v>
      </c>
      <c r="CH122" s="91">
        <f t="shared" si="6"/>
        <v>0</v>
      </c>
      <c r="CI122" s="91">
        <f t="shared" si="6"/>
        <v>0</v>
      </c>
      <c r="CJ122" s="91">
        <f t="shared" si="7"/>
        <v>0</v>
      </c>
      <c r="CK122" s="91">
        <f t="shared" si="8"/>
        <v>0</v>
      </c>
    </row>
    <row r="123" spans="76:89" ht="15.95" customHeight="1" x14ac:dyDescent="0.25">
      <c r="BX123" s="101" t="s">
        <v>70</v>
      </c>
      <c r="BY123" s="91">
        <f t="shared" si="6"/>
        <v>0</v>
      </c>
      <c r="BZ123" s="91">
        <f t="shared" si="6"/>
        <v>0</v>
      </c>
      <c r="CA123" s="91">
        <f t="shared" si="6"/>
        <v>0</v>
      </c>
      <c r="CB123" s="91">
        <f t="shared" si="6"/>
        <v>0</v>
      </c>
      <c r="CC123" s="91">
        <f t="shared" si="6"/>
        <v>0</v>
      </c>
      <c r="CD123" s="91">
        <f t="shared" si="6"/>
        <v>0</v>
      </c>
      <c r="CE123" s="91">
        <f t="shared" si="6"/>
        <v>0</v>
      </c>
      <c r="CF123" s="91">
        <f t="shared" si="6"/>
        <v>0</v>
      </c>
      <c r="CG123" s="91">
        <f t="shared" si="6"/>
        <v>0</v>
      </c>
      <c r="CH123" s="91">
        <f t="shared" si="6"/>
        <v>0</v>
      </c>
      <c r="CI123" s="91">
        <f t="shared" si="6"/>
        <v>0</v>
      </c>
      <c r="CJ123" s="91">
        <f t="shared" si="7"/>
        <v>0</v>
      </c>
      <c r="CK123" s="91">
        <f t="shared" si="8"/>
        <v>0</v>
      </c>
    </row>
    <row r="127" spans="76:89" ht="15.95" customHeight="1" x14ac:dyDescent="0.2">
      <c r="BY127" s="91" t="s">
        <v>73</v>
      </c>
      <c r="BZ127" s="91" t="s">
        <v>74</v>
      </c>
      <c r="CA127" s="91" t="s">
        <v>75</v>
      </c>
      <c r="CB127" s="90" t="s">
        <v>76</v>
      </c>
      <c r="CC127" s="91" t="s">
        <v>77</v>
      </c>
      <c r="CD127" s="91" t="s">
        <v>78</v>
      </c>
      <c r="CE127" s="91" t="s">
        <v>79</v>
      </c>
      <c r="CF127" s="91" t="s">
        <v>80</v>
      </c>
      <c r="CG127" s="91" t="s">
        <v>81</v>
      </c>
      <c r="CH127" s="91" t="s">
        <v>82</v>
      </c>
      <c r="CI127" s="91" t="s">
        <v>83</v>
      </c>
      <c r="CJ127" s="91" t="s">
        <v>85</v>
      </c>
    </row>
    <row r="128" spans="76:89" ht="15.95" customHeight="1" x14ac:dyDescent="0.25">
      <c r="BX128" s="101" t="s">
        <v>57</v>
      </c>
      <c r="BY128" s="91">
        <v>93.84</v>
      </c>
      <c r="BZ128" s="91">
        <v>0.63619999999999999</v>
      </c>
      <c r="CA128" s="91">
        <v>0.90839999999999999</v>
      </c>
      <c r="CB128" s="90">
        <v>0.73750000000000004</v>
      </c>
      <c r="CC128" s="91">
        <v>1676.61</v>
      </c>
      <c r="CD128" s="91">
        <v>31.79</v>
      </c>
      <c r="CE128" s="91">
        <v>0.96840000000000004</v>
      </c>
      <c r="CF128" s="91">
        <v>0.99390000000000001</v>
      </c>
      <c r="CG128" s="91">
        <v>6.3375000000000004</v>
      </c>
      <c r="CH128" s="91">
        <v>5.4843000000000002</v>
      </c>
      <c r="CI128" s="91">
        <v>5.5015999999999998</v>
      </c>
      <c r="CJ128" s="91">
        <v>0.65132999999999996</v>
      </c>
    </row>
    <row r="129" spans="76:88" ht="15.95" customHeight="1" x14ac:dyDescent="0.25">
      <c r="BX129" s="101" t="s">
        <v>58</v>
      </c>
      <c r="BY129" s="91">
        <v>92.46</v>
      </c>
      <c r="BZ129" s="91">
        <v>0.63470000000000004</v>
      </c>
      <c r="CA129" s="91">
        <v>0.9163</v>
      </c>
      <c r="CB129" s="90">
        <v>0.74560000000000004</v>
      </c>
      <c r="CC129" s="91">
        <v>1670.5</v>
      </c>
      <c r="CD129" s="91">
        <v>31.48</v>
      </c>
      <c r="CE129" s="91">
        <v>0.96789999999999998</v>
      </c>
      <c r="CF129" s="91">
        <v>0.998</v>
      </c>
      <c r="CG129" s="91">
        <v>6.4092000000000002</v>
      </c>
      <c r="CH129" s="91">
        <v>5.5133000000000001</v>
      </c>
      <c r="CI129" s="91">
        <v>5.5617000000000001</v>
      </c>
      <c r="CJ129" s="91">
        <v>0.65059</v>
      </c>
    </row>
    <row r="130" spans="76:88" ht="15.95" customHeight="1" x14ac:dyDescent="0.25">
      <c r="BX130" s="101" t="s">
        <v>59</v>
      </c>
      <c r="BY130" s="91">
        <v>93.22</v>
      </c>
      <c r="BZ130" s="91">
        <v>0.63590000000000002</v>
      </c>
      <c r="CA130" s="91">
        <v>0.91639999999999999</v>
      </c>
      <c r="CB130" s="90">
        <v>0.74660000000000004</v>
      </c>
      <c r="CC130" s="91">
        <v>1663.36</v>
      </c>
      <c r="CD130" s="91">
        <v>31.37</v>
      </c>
      <c r="CE130" s="91">
        <v>0.97370000000000001</v>
      </c>
      <c r="CF130" s="91">
        <v>1.0064</v>
      </c>
      <c r="CG130" s="91">
        <v>6.4078999999999997</v>
      </c>
      <c r="CH130" s="91">
        <v>5.5141999999999998</v>
      </c>
      <c r="CI130" s="91">
        <v>5.5696000000000003</v>
      </c>
      <c r="CJ130" s="91">
        <v>0.65230999999999995</v>
      </c>
    </row>
    <row r="131" spans="76:88" ht="15.95" customHeight="1" x14ac:dyDescent="0.25">
      <c r="BX131" s="101" t="s">
        <v>60</v>
      </c>
      <c r="BY131" s="91">
        <v>94.24</v>
      </c>
      <c r="BZ131" s="91">
        <v>0.64180000000000004</v>
      </c>
      <c r="CA131" s="91">
        <v>0.92110000000000003</v>
      </c>
      <c r="CB131" s="90">
        <v>0.74619999999999997</v>
      </c>
      <c r="CC131" s="91">
        <v>1641.65</v>
      </c>
      <c r="CD131" s="91">
        <v>30.68</v>
      </c>
      <c r="CE131" s="91">
        <v>0.97670000000000001</v>
      </c>
      <c r="CF131" s="91">
        <v>1.0083</v>
      </c>
      <c r="CG131" s="91">
        <v>6.3879000000000001</v>
      </c>
      <c r="CH131" s="91">
        <v>5.5082000000000004</v>
      </c>
      <c r="CI131" s="91">
        <v>5.5658000000000003</v>
      </c>
      <c r="CJ131" s="91">
        <v>0.65366999999999997</v>
      </c>
    </row>
    <row r="132" spans="76:88" ht="15.95" customHeight="1" x14ac:dyDescent="0.25">
      <c r="BX132" s="101" t="s">
        <v>61</v>
      </c>
      <c r="BY132" s="91">
        <v>93.33</v>
      </c>
      <c r="BZ132" s="91">
        <v>0.63849999999999996</v>
      </c>
      <c r="CA132" s="91">
        <v>0.91769999999999996</v>
      </c>
      <c r="CB132" s="90">
        <v>0.74229999999999996</v>
      </c>
      <c r="CC132" s="91">
        <v>1646.5</v>
      </c>
      <c r="CD132" s="91">
        <v>30.97</v>
      </c>
      <c r="CE132" s="91">
        <v>0.96699999999999997</v>
      </c>
      <c r="CF132" s="91">
        <v>1.0032000000000001</v>
      </c>
      <c r="CG132" s="91">
        <v>6.3051000000000004</v>
      </c>
      <c r="CH132" s="91">
        <v>5.476</v>
      </c>
      <c r="CI132" s="91">
        <v>5.5374999999999996</v>
      </c>
      <c r="CJ132" s="91">
        <v>0.65339000000000003</v>
      </c>
    </row>
    <row r="133" spans="76:88" ht="15.95" customHeight="1" x14ac:dyDescent="0.25">
      <c r="BX133" s="101" t="s">
        <v>62</v>
      </c>
      <c r="BY133" s="91">
        <v>93.48</v>
      </c>
      <c r="BZ133" s="91">
        <v>0.64510000000000001</v>
      </c>
      <c r="CA133" s="91">
        <v>0.92420000000000002</v>
      </c>
      <c r="CB133" s="90">
        <v>0.75039999999999996</v>
      </c>
      <c r="CC133" s="91">
        <v>1641.65</v>
      </c>
      <c r="CD133" s="91">
        <v>30.76</v>
      </c>
      <c r="CE133" s="91">
        <v>0.96689999999999998</v>
      </c>
      <c r="CF133" s="91">
        <v>1.0009999999999999</v>
      </c>
      <c r="CG133" s="91">
        <v>6.3494000000000002</v>
      </c>
      <c r="CH133" s="91">
        <v>5.5212000000000003</v>
      </c>
      <c r="CI133" s="91">
        <v>5.5972999999999997</v>
      </c>
      <c r="CJ133" s="91">
        <v>0.65246999999999999</v>
      </c>
    </row>
    <row r="134" spans="76:88" ht="15.95" customHeight="1" x14ac:dyDescent="0.25">
      <c r="BX134" s="101" t="s">
        <v>63</v>
      </c>
      <c r="BY134" s="91">
        <v>92.53</v>
      </c>
      <c r="BZ134" s="91">
        <v>0.64510000000000001</v>
      </c>
      <c r="CA134" s="91">
        <v>0.92220000000000002</v>
      </c>
      <c r="CB134" s="90">
        <v>0.75019999999999998</v>
      </c>
      <c r="CC134" s="91">
        <v>1627.61</v>
      </c>
      <c r="CD134" s="91">
        <v>30.21</v>
      </c>
      <c r="CE134" s="91">
        <v>0.96560000000000001</v>
      </c>
      <c r="CF134" s="91">
        <v>1.002</v>
      </c>
      <c r="CG134" s="91">
        <v>6.3407999999999998</v>
      </c>
      <c r="CH134" s="91">
        <v>5.5467000000000004</v>
      </c>
      <c r="CI134" s="91">
        <v>5.5952999999999999</v>
      </c>
      <c r="CJ134" s="91">
        <v>0.65547999999999995</v>
      </c>
    </row>
    <row r="135" spans="76:88" ht="15.95" customHeight="1" x14ac:dyDescent="0.25">
      <c r="BX135" s="101" t="s">
        <v>64</v>
      </c>
      <c r="BY135" s="91">
        <v>94.03</v>
      </c>
      <c r="BZ135" s="91">
        <v>0.64649999999999996</v>
      </c>
      <c r="CA135" s="91">
        <v>0.92220000000000002</v>
      </c>
      <c r="CB135" s="90">
        <v>0.74870000000000003</v>
      </c>
      <c r="CC135" s="91">
        <v>1610.91</v>
      </c>
      <c r="CD135" s="91">
        <v>29.96</v>
      </c>
      <c r="CE135" s="91">
        <v>0.97170000000000001</v>
      </c>
      <c r="CF135" s="91">
        <v>1.0072000000000001</v>
      </c>
      <c r="CG135" s="91">
        <v>6.3303000000000003</v>
      </c>
      <c r="CH135" s="91">
        <v>5.5518999999999998</v>
      </c>
      <c r="CI135" s="91">
        <v>5.5830000000000002</v>
      </c>
      <c r="CJ135" s="91">
        <v>0.65510999999999997</v>
      </c>
    </row>
    <row r="136" spans="76:88" ht="15.95" customHeight="1" x14ac:dyDescent="0.25">
      <c r="BX136" s="101" t="s">
        <v>65</v>
      </c>
      <c r="BY136" s="91">
        <v>93.56</v>
      </c>
      <c r="BZ136" s="91">
        <v>0.64549999999999996</v>
      </c>
      <c r="CA136" s="91">
        <v>0.92359999999999998</v>
      </c>
      <c r="CB136" s="90">
        <v>0.74919999999999998</v>
      </c>
      <c r="CC136" s="91">
        <v>1612.41</v>
      </c>
      <c r="CD136" s="91">
        <v>29.99</v>
      </c>
      <c r="CE136" s="91">
        <v>0.9667</v>
      </c>
      <c r="CF136" s="91">
        <v>1.0113000000000001</v>
      </c>
      <c r="CG136" s="91">
        <v>6.3303000000000003</v>
      </c>
      <c r="CH136" s="91">
        <v>5.5495999999999999</v>
      </c>
      <c r="CI136" s="91">
        <v>5.5875000000000004</v>
      </c>
      <c r="CJ136" s="91">
        <v>0.65510999999999997</v>
      </c>
    </row>
    <row r="137" spans="76:88" ht="15.95" customHeight="1" x14ac:dyDescent="0.25">
      <c r="BX137" s="101" t="s">
        <v>66</v>
      </c>
      <c r="BY137" s="91">
        <v>93.35</v>
      </c>
      <c r="BZ137" s="91">
        <v>0.65269999999999995</v>
      </c>
      <c r="CA137" s="91">
        <v>0.91979999999999995</v>
      </c>
      <c r="CB137" s="90">
        <v>0.74609999999999999</v>
      </c>
      <c r="CC137" s="91">
        <v>1601.56</v>
      </c>
      <c r="CD137" s="91">
        <v>29.43</v>
      </c>
      <c r="CE137" s="91">
        <v>0.9667</v>
      </c>
      <c r="CF137" s="91">
        <v>1.0130999999999999</v>
      </c>
      <c r="CG137" s="91">
        <v>6.2859999999999996</v>
      </c>
      <c r="CH137" s="91">
        <v>5.532</v>
      </c>
      <c r="CI137" s="91">
        <v>5.5650000000000004</v>
      </c>
      <c r="CJ137" s="91">
        <v>0.65564999999999996</v>
      </c>
    </row>
    <row r="138" spans="76:88" ht="15.95" customHeight="1" x14ac:dyDescent="0.25">
      <c r="BX138" s="101" t="s">
        <v>67</v>
      </c>
      <c r="BY138" s="91">
        <v>93.27</v>
      </c>
      <c r="BZ138" s="91">
        <v>0.65739999999999998</v>
      </c>
      <c r="CA138" s="91">
        <v>0.93120000000000003</v>
      </c>
      <c r="CB138" s="90">
        <v>0.75829999999999997</v>
      </c>
      <c r="CC138" s="91">
        <v>1568.11</v>
      </c>
      <c r="CD138" s="91">
        <v>28.47</v>
      </c>
      <c r="CE138" s="91">
        <v>0.97689999999999999</v>
      </c>
      <c r="CF138" s="91">
        <v>1.0195000000000001</v>
      </c>
      <c r="CG138" s="91">
        <v>6.4264999999999999</v>
      </c>
      <c r="CH138" s="91">
        <v>5.6757999999999997</v>
      </c>
      <c r="CI138" s="91">
        <v>5.6548999999999996</v>
      </c>
      <c r="CJ138" s="91">
        <v>0.65573000000000004</v>
      </c>
    </row>
    <row r="139" spans="76:88" ht="15.95" customHeight="1" x14ac:dyDescent="0.25">
      <c r="BX139" s="101" t="s">
        <v>68</v>
      </c>
      <c r="BY139" s="91">
        <v>93.27</v>
      </c>
      <c r="BZ139" s="91">
        <v>0.65490000000000004</v>
      </c>
      <c r="CA139" s="91">
        <v>0.93079999999999996</v>
      </c>
      <c r="CB139" s="90">
        <v>0.75700000000000001</v>
      </c>
      <c r="CC139" s="91">
        <v>1579.61</v>
      </c>
      <c r="CD139" s="91">
        <v>28.78</v>
      </c>
      <c r="CE139" s="91">
        <v>0.96989999999999998</v>
      </c>
      <c r="CF139" s="91">
        <v>1.0193000000000001</v>
      </c>
      <c r="CG139" s="91">
        <v>6.4114000000000004</v>
      </c>
      <c r="CH139" s="91">
        <v>5.6691000000000003</v>
      </c>
      <c r="CI139" s="91">
        <v>5.6455000000000002</v>
      </c>
      <c r="CJ139" s="91">
        <v>0.65912999999999999</v>
      </c>
    </row>
    <row r="140" spans="76:88" ht="15.95" customHeight="1" x14ac:dyDescent="0.25">
      <c r="BX140" s="101" t="s">
        <v>69</v>
      </c>
      <c r="BY140" s="91">
        <v>93.89</v>
      </c>
      <c r="BZ140" s="91">
        <v>0.66059999999999997</v>
      </c>
      <c r="CA140" s="91">
        <v>0.92659999999999998</v>
      </c>
      <c r="CB140" s="90">
        <v>0.75470000000000004</v>
      </c>
      <c r="CC140" s="91">
        <v>1590.94</v>
      </c>
      <c r="CD140" s="91">
        <v>29.07</v>
      </c>
      <c r="CE140" s="91">
        <v>0.97099999999999997</v>
      </c>
      <c r="CF140" s="91">
        <v>1.0229999999999999</v>
      </c>
      <c r="CG140" s="91">
        <v>6.3837999999999999</v>
      </c>
      <c r="CH140" s="91">
        <v>5.6315999999999997</v>
      </c>
      <c r="CI140" s="91">
        <v>5.6295000000000002</v>
      </c>
      <c r="CJ140" s="91">
        <v>0.65958000000000006</v>
      </c>
    </row>
    <row r="141" spans="76:88" ht="15.95" customHeight="1" x14ac:dyDescent="0.25">
      <c r="BX141" s="101" t="s">
        <v>70</v>
      </c>
      <c r="BY141" s="91">
        <v>91.93</v>
      </c>
      <c r="BZ141" s="91">
        <v>0.65849999999999997</v>
      </c>
      <c r="CA141" s="91">
        <v>0.92959999999999998</v>
      </c>
      <c r="CB141" s="90">
        <v>0.76429999999999998</v>
      </c>
      <c r="CC141" s="91">
        <v>1595.26</v>
      </c>
      <c r="CD141" s="91">
        <v>28.91</v>
      </c>
      <c r="CE141" s="91">
        <v>0.97460000000000002</v>
      </c>
      <c r="CF141" s="91">
        <v>1.0253000000000001</v>
      </c>
      <c r="CG141" s="91">
        <v>6.4592000000000001</v>
      </c>
      <c r="CH141" s="91">
        <v>5.7055999999999996</v>
      </c>
      <c r="CI141" s="91">
        <v>5.7008999999999999</v>
      </c>
      <c r="CJ141" s="91">
        <v>0.65868000000000004</v>
      </c>
    </row>
    <row r="145" spans="76:88" ht="15.95" customHeight="1" x14ac:dyDescent="0.25">
      <c r="BX145" s="101" t="s">
        <v>57</v>
      </c>
      <c r="BY145" s="91">
        <f>BY128-BY67</f>
        <v>0</v>
      </c>
      <c r="BZ145" s="91">
        <f t="shared" ref="BZ145:CJ145" si="9">BZ128-BZ67</f>
        <v>0</v>
      </c>
      <c r="CA145" s="91">
        <f t="shared" si="9"/>
        <v>0</v>
      </c>
      <c r="CB145" s="91">
        <f t="shared" si="9"/>
        <v>0</v>
      </c>
      <c r="CC145" s="91">
        <f t="shared" si="9"/>
        <v>0</v>
      </c>
      <c r="CD145" s="91">
        <f t="shared" si="9"/>
        <v>0</v>
      </c>
      <c r="CE145" s="91">
        <f t="shared" si="9"/>
        <v>0</v>
      </c>
      <c r="CF145" s="91">
        <f t="shared" si="9"/>
        <v>0</v>
      </c>
      <c r="CG145" s="91">
        <f t="shared" si="9"/>
        <v>0</v>
      </c>
      <c r="CH145" s="91">
        <f t="shared" si="9"/>
        <v>0</v>
      </c>
      <c r="CI145" s="91">
        <f t="shared" si="9"/>
        <v>0</v>
      </c>
      <c r="CJ145" s="91">
        <f t="shared" si="9"/>
        <v>0</v>
      </c>
    </row>
    <row r="146" spans="76:88" ht="15.95" customHeight="1" x14ac:dyDescent="0.25">
      <c r="BX146" s="101" t="s">
        <v>58</v>
      </c>
      <c r="BY146" s="91">
        <f t="shared" ref="BY146:CJ158" si="10">BY129-BY68</f>
        <v>0</v>
      </c>
      <c r="BZ146" s="91">
        <f t="shared" si="10"/>
        <v>0</v>
      </c>
      <c r="CA146" s="91">
        <f t="shared" si="10"/>
        <v>0</v>
      </c>
      <c r="CB146" s="91">
        <f t="shared" si="10"/>
        <v>0</v>
      </c>
      <c r="CC146" s="91">
        <f t="shared" si="10"/>
        <v>0</v>
      </c>
      <c r="CD146" s="91">
        <f t="shared" si="10"/>
        <v>0</v>
      </c>
      <c r="CE146" s="91">
        <f t="shared" si="10"/>
        <v>0</v>
      </c>
      <c r="CF146" s="91">
        <f t="shared" si="10"/>
        <v>0</v>
      </c>
      <c r="CG146" s="91">
        <f t="shared" si="10"/>
        <v>0</v>
      </c>
      <c r="CH146" s="91">
        <f t="shared" si="10"/>
        <v>0</v>
      </c>
      <c r="CI146" s="91">
        <f t="shared" si="10"/>
        <v>0</v>
      </c>
      <c r="CJ146" s="91">
        <f t="shared" si="10"/>
        <v>0</v>
      </c>
    </row>
    <row r="147" spans="76:88" ht="15.95" customHeight="1" x14ac:dyDescent="0.25">
      <c r="BX147" s="101" t="s">
        <v>59</v>
      </c>
      <c r="BY147" s="91">
        <f t="shared" si="10"/>
        <v>0</v>
      </c>
      <c r="BZ147" s="91">
        <f t="shared" si="10"/>
        <v>0</v>
      </c>
      <c r="CA147" s="91">
        <f t="shared" si="10"/>
        <v>0</v>
      </c>
      <c r="CB147" s="91">
        <f t="shared" si="10"/>
        <v>0</v>
      </c>
      <c r="CC147" s="91">
        <f t="shared" si="10"/>
        <v>0</v>
      </c>
      <c r="CD147" s="91">
        <f t="shared" si="10"/>
        <v>0</v>
      </c>
      <c r="CE147" s="91">
        <f t="shared" si="10"/>
        <v>0</v>
      </c>
      <c r="CF147" s="91">
        <f t="shared" si="10"/>
        <v>0</v>
      </c>
      <c r="CG147" s="91">
        <f t="shared" si="10"/>
        <v>0</v>
      </c>
      <c r="CH147" s="91">
        <f t="shared" si="10"/>
        <v>0</v>
      </c>
      <c r="CI147" s="91">
        <f t="shared" si="10"/>
        <v>0</v>
      </c>
      <c r="CJ147" s="91">
        <f t="shared" si="10"/>
        <v>0</v>
      </c>
    </row>
    <row r="148" spans="76:88" ht="15.95" customHeight="1" x14ac:dyDescent="0.25">
      <c r="BX148" s="101" t="s">
        <v>60</v>
      </c>
      <c r="BY148" s="91">
        <f t="shared" si="10"/>
        <v>0</v>
      </c>
      <c r="BZ148" s="91">
        <f t="shared" si="10"/>
        <v>0</v>
      </c>
      <c r="CA148" s="91">
        <f t="shared" si="10"/>
        <v>0</v>
      </c>
      <c r="CB148" s="91">
        <f t="shared" si="10"/>
        <v>0</v>
      </c>
      <c r="CC148" s="91">
        <f t="shared" si="10"/>
        <v>0</v>
      </c>
      <c r="CD148" s="91">
        <f t="shared" si="10"/>
        <v>0</v>
      </c>
      <c r="CE148" s="91">
        <f t="shared" si="10"/>
        <v>0</v>
      </c>
      <c r="CF148" s="91">
        <f t="shared" si="10"/>
        <v>0</v>
      </c>
      <c r="CG148" s="91">
        <f t="shared" si="10"/>
        <v>0</v>
      </c>
      <c r="CH148" s="91">
        <f t="shared" si="10"/>
        <v>0</v>
      </c>
      <c r="CI148" s="91">
        <f t="shared" si="10"/>
        <v>0</v>
      </c>
      <c r="CJ148" s="91">
        <f t="shared" si="10"/>
        <v>0</v>
      </c>
    </row>
    <row r="149" spans="76:88" ht="15.95" customHeight="1" x14ac:dyDescent="0.25">
      <c r="BX149" s="101" t="s">
        <v>61</v>
      </c>
      <c r="BY149" s="91">
        <f t="shared" si="10"/>
        <v>0</v>
      </c>
      <c r="BZ149" s="91">
        <f t="shared" si="10"/>
        <v>0</v>
      </c>
      <c r="CA149" s="91">
        <f t="shared" si="10"/>
        <v>0</v>
      </c>
      <c r="CB149" s="91">
        <f t="shared" si="10"/>
        <v>0</v>
      </c>
      <c r="CC149" s="91">
        <f t="shared" si="10"/>
        <v>0</v>
      </c>
      <c r="CD149" s="91">
        <f t="shared" si="10"/>
        <v>0</v>
      </c>
      <c r="CE149" s="91">
        <f t="shared" si="10"/>
        <v>0</v>
      </c>
      <c r="CF149" s="91">
        <f t="shared" si="10"/>
        <v>0</v>
      </c>
      <c r="CG149" s="91">
        <f t="shared" si="10"/>
        <v>0</v>
      </c>
      <c r="CH149" s="91">
        <f t="shared" si="10"/>
        <v>0</v>
      </c>
      <c r="CI149" s="91">
        <f t="shared" si="10"/>
        <v>0</v>
      </c>
      <c r="CJ149" s="91">
        <f t="shared" si="10"/>
        <v>0</v>
      </c>
    </row>
    <row r="150" spans="76:88" ht="15.95" customHeight="1" x14ac:dyDescent="0.25">
      <c r="BX150" s="101" t="s">
        <v>62</v>
      </c>
      <c r="BY150" s="91">
        <f t="shared" si="10"/>
        <v>0</v>
      </c>
      <c r="BZ150" s="91">
        <f t="shared" si="10"/>
        <v>0</v>
      </c>
      <c r="CA150" s="91">
        <f t="shared" si="10"/>
        <v>0</v>
      </c>
      <c r="CB150" s="91">
        <f t="shared" si="10"/>
        <v>0</v>
      </c>
      <c r="CC150" s="91">
        <f t="shared" si="10"/>
        <v>0</v>
      </c>
      <c r="CD150" s="91">
        <f t="shared" si="10"/>
        <v>0</v>
      </c>
      <c r="CE150" s="91">
        <f t="shared" si="10"/>
        <v>0</v>
      </c>
      <c r="CF150" s="91">
        <f t="shared" si="10"/>
        <v>0</v>
      </c>
      <c r="CG150" s="91">
        <f t="shared" si="10"/>
        <v>0</v>
      </c>
      <c r="CH150" s="91">
        <f t="shared" si="10"/>
        <v>0</v>
      </c>
      <c r="CI150" s="91">
        <f t="shared" si="10"/>
        <v>0</v>
      </c>
      <c r="CJ150" s="91">
        <f t="shared" si="10"/>
        <v>0</v>
      </c>
    </row>
    <row r="151" spans="76:88" ht="15.95" customHeight="1" x14ac:dyDescent="0.25">
      <c r="BX151" s="101" t="s">
        <v>63</v>
      </c>
      <c r="BY151" s="91">
        <f t="shared" si="10"/>
        <v>0</v>
      </c>
      <c r="BZ151" s="91">
        <f t="shared" si="10"/>
        <v>0</v>
      </c>
      <c r="CA151" s="91">
        <f t="shared" si="10"/>
        <v>0</v>
      </c>
      <c r="CB151" s="91">
        <f t="shared" si="10"/>
        <v>0</v>
      </c>
      <c r="CC151" s="91">
        <f t="shared" si="10"/>
        <v>0</v>
      </c>
      <c r="CD151" s="91">
        <f t="shared" si="10"/>
        <v>0</v>
      </c>
      <c r="CE151" s="91">
        <f t="shared" si="10"/>
        <v>0</v>
      </c>
      <c r="CF151" s="91">
        <f t="shared" si="10"/>
        <v>0</v>
      </c>
      <c r="CG151" s="91">
        <f t="shared" si="10"/>
        <v>0</v>
      </c>
      <c r="CH151" s="91">
        <f t="shared" si="10"/>
        <v>0</v>
      </c>
      <c r="CI151" s="91">
        <f t="shared" si="10"/>
        <v>0</v>
      </c>
      <c r="CJ151" s="91">
        <f t="shared" si="10"/>
        <v>0</v>
      </c>
    </row>
    <row r="152" spans="76:88" ht="15.95" customHeight="1" x14ac:dyDescent="0.25">
      <c r="BX152" s="101" t="s">
        <v>64</v>
      </c>
      <c r="BY152" s="91">
        <f t="shared" si="10"/>
        <v>0</v>
      </c>
      <c r="BZ152" s="91">
        <f t="shared" si="10"/>
        <v>0</v>
      </c>
      <c r="CA152" s="91">
        <f t="shared" si="10"/>
        <v>0</v>
      </c>
      <c r="CB152" s="91">
        <f t="shared" si="10"/>
        <v>0</v>
      </c>
      <c r="CC152" s="91">
        <f t="shared" si="10"/>
        <v>0</v>
      </c>
      <c r="CD152" s="91">
        <f t="shared" si="10"/>
        <v>0</v>
      </c>
      <c r="CE152" s="91">
        <f t="shared" si="10"/>
        <v>0</v>
      </c>
      <c r="CF152" s="91">
        <f t="shared" si="10"/>
        <v>0</v>
      </c>
      <c r="CG152" s="91">
        <f t="shared" si="10"/>
        <v>0</v>
      </c>
      <c r="CH152" s="91">
        <f t="shared" si="10"/>
        <v>0</v>
      </c>
      <c r="CI152" s="91">
        <f t="shared" si="10"/>
        <v>0</v>
      </c>
      <c r="CJ152" s="91">
        <f t="shared" si="10"/>
        <v>0</v>
      </c>
    </row>
    <row r="153" spans="76:88" ht="15.95" customHeight="1" x14ac:dyDescent="0.25">
      <c r="BX153" s="101" t="s">
        <v>65</v>
      </c>
      <c r="BY153" s="91">
        <f t="shared" si="10"/>
        <v>0</v>
      </c>
      <c r="BZ153" s="91">
        <f t="shared" si="10"/>
        <v>0</v>
      </c>
      <c r="CA153" s="91">
        <f t="shared" si="10"/>
        <v>0</v>
      </c>
      <c r="CB153" s="91">
        <f t="shared" si="10"/>
        <v>0</v>
      </c>
      <c r="CC153" s="91">
        <f t="shared" si="10"/>
        <v>0</v>
      </c>
      <c r="CD153" s="91">
        <f t="shared" si="10"/>
        <v>0</v>
      </c>
      <c r="CE153" s="91">
        <f t="shared" si="10"/>
        <v>0</v>
      </c>
      <c r="CF153" s="91">
        <f t="shared" si="10"/>
        <v>0</v>
      </c>
      <c r="CG153" s="91">
        <f t="shared" si="10"/>
        <v>0</v>
      </c>
      <c r="CH153" s="91">
        <f t="shared" si="10"/>
        <v>0</v>
      </c>
      <c r="CI153" s="91">
        <f t="shared" si="10"/>
        <v>0</v>
      </c>
      <c r="CJ153" s="91">
        <f t="shared" si="10"/>
        <v>0</v>
      </c>
    </row>
    <row r="154" spans="76:88" ht="15.95" customHeight="1" x14ac:dyDescent="0.25">
      <c r="BX154" s="101" t="s">
        <v>66</v>
      </c>
      <c r="BY154" s="91">
        <f t="shared" si="10"/>
        <v>0</v>
      </c>
      <c r="BZ154" s="91">
        <f t="shared" si="10"/>
        <v>0</v>
      </c>
      <c r="CA154" s="91">
        <f t="shared" si="10"/>
        <v>0</v>
      </c>
      <c r="CB154" s="91">
        <f t="shared" si="10"/>
        <v>0</v>
      </c>
      <c r="CC154" s="91">
        <f t="shared" si="10"/>
        <v>0</v>
      </c>
      <c r="CD154" s="91">
        <f t="shared" si="10"/>
        <v>0</v>
      </c>
      <c r="CE154" s="91">
        <f t="shared" si="10"/>
        <v>0</v>
      </c>
      <c r="CF154" s="91">
        <f t="shared" si="10"/>
        <v>0</v>
      </c>
      <c r="CG154" s="91">
        <f t="shared" si="10"/>
        <v>0</v>
      </c>
      <c r="CH154" s="91">
        <f t="shared" si="10"/>
        <v>0</v>
      </c>
      <c r="CI154" s="91">
        <f t="shared" si="10"/>
        <v>0</v>
      </c>
      <c r="CJ154" s="91">
        <f t="shared" si="10"/>
        <v>0</v>
      </c>
    </row>
    <row r="155" spans="76:88" ht="15.95" customHeight="1" x14ac:dyDescent="0.25">
      <c r="BX155" s="101" t="s">
        <v>67</v>
      </c>
      <c r="BY155" s="91">
        <f t="shared" si="10"/>
        <v>0</v>
      </c>
      <c r="BZ155" s="91">
        <f t="shared" si="10"/>
        <v>0</v>
      </c>
      <c r="CA155" s="91">
        <f t="shared" si="10"/>
        <v>0</v>
      </c>
      <c r="CB155" s="91">
        <f t="shared" si="10"/>
        <v>0</v>
      </c>
      <c r="CC155" s="91">
        <f t="shared" si="10"/>
        <v>0</v>
      </c>
      <c r="CD155" s="91">
        <f t="shared" si="10"/>
        <v>0</v>
      </c>
      <c r="CE155" s="91">
        <f t="shared" si="10"/>
        <v>0</v>
      </c>
      <c r="CF155" s="91">
        <f t="shared" si="10"/>
        <v>0</v>
      </c>
      <c r="CG155" s="91">
        <f t="shared" si="10"/>
        <v>0</v>
      </c>
      <c r="CH155" s="91">
        <f t="shared" si="10"/>
        <v>0</v>
      </c>
      <c r="CI155" s="91">
        <f t="shared" si="10"/>
        <v>0</v>
      </c>
      <c r="CJ155" s="91">
        <f t="shared" si="10"/>
        <v>0</v>
      </c>
    </row>
    <row r="156" spans="76:88" ht="15.95" customHeight="1" x14ac:dyDescent="0.25">
      <c r="BX156" s="101" t="s">
        <v>68</v>
      </c>
      <c r="BY156" s="91">
        <f t="shared" si="10"/>
        <v>0</v>
      </c>
      <c r="BZ156" s="91">
        <f t="shared" si="10"/>
        <v>0</v>
      </c>
      <c r="CA156" s="91">
        <f t="shared" si="10"/>
        <v>0</v>
      </c>
      <c r="CB156" s="91">
        <f t="shared" si="10"/>
        <v>0</v>
      </c>
      <c r="CC156" s="91">
        <f t="shared" si="10"/>
        <v>0</v>
      </c>
      <c r="CD156" s="91">
        <f t="shared" si="10"/>
        <v>0</v>
      </c>
      <c r="CE156" s="91">
        <f t="shared" si="10"/>
        <v>0</v>
      </c>
      <c r="CF156" s="91">
        <f t="shared" si="10"/>
        <v>0</v>
      </c>
      <c r="CG156" s="91">
        <f t="shared" si="10"/>
        <v>0</v>
      </c>
      <c r="CH156" s="91">
        <f t="shared" si="10"/>
        <v>0</v>
      </c>
      <c r="CI156" s="91">
        <f t="shared" si="10"/>
        <v>0</v>
      </c>
      <c r="CJ156" s="91">
        <f t="shared" si="10"/>
        <v>0</v>
      </c>
    </row>
    <row r="157" spans="76:88" ht="15.95" customHeight="1" x14ac:dyDescent="0.25">
      <c r="BX157" s="101" t="s">
        <v>69</v>
      </c>
      <c r="BY157" s="91">
        <f t="shared" si="10"/>
        <v>0</v>
      </c>
      <c r="BZ157" s="91">
        <f t="shared" si="10"/>
        <v>0</v>
      </c>
      <c r="CA157" s="91">
        <f t="shared" si="10"/>
        <v>0</v>
      </c>
      <c r="CB157" s="91">
        <f t="shared" si="10"/>
        <v>0</v>
      </c>
      <c r="CC157" s="91">
        <f t="shared" si="10"/>
        <v>0</v>
      </c>
      <c r="CD157" s="91">
        <f t="shared" si="10"/>
        <v>0</v>
      </c>
      <c r="CE157" s="91">
        <f t="shared" si="10"/>
        <v>0</v>
      </c>
      <c r="CF157" s="91">
        <f t="shared" si="10"/>
        <v>0</v>
      </c>
      <c r="CG157" s="91">
        <f t="shared" si="10"/>
        <v>0</v>
      </c>
      <c r="CH157" s="91">
        <f t="shared" si="10"/>
        <v>0</v>
      </c>
      <c r="CI157" s="91">
        <f t="shared" si="10"/>
        <v>0</v>
      </c>
      <c r="CJ157" s="91">
        <f t="shared" si="10"/>
        <v>0</v>
      </c>
    </row>
    <row r="158" spans="76:88" ht="15.95" customHeight="1" x14ac:dyDescent="0.25">
      <c r="BX158" s="101" t="s">
        <v>70</v>
      </c>
      <c r="BY158" s="91">
        <f t="shared" si="10"/>
        <v>0</v>
      </c>
      <c r="BZ158" s="91">
        <f t="shared" si="10"/>
        <v>0</v>
      </c>
      <c r="CA158" s="91">
        <f t="shared" si="10"/>
        <v>0</v>
      </c>
      <c r="CB158" s="91">
        <f t="shared" si="10"/>
        <v>0</v>
      </c>
      <c r="CC158" s="91">
        <f t="shared" si="10"/>
        <v>0</v>
      </c>
      <c r="CD158" s="91">
        <f t="shared" si="10"/>
        <v>0</v>
      </c>
      <c r="CE158" s="91">
        <f t="shared" si="10"/>
        <v>0</v>
      </c>
      <c r="CF158" s="91">
        <f t="shared" si="10"/>
        <v>0</v>
      </c>
      <c r="CG158" s="91">
        <f t="shared" si="10"/>
        <v>0</v>
      </c>
      <c r="CH158" s="91">
        <f t="shared" si="10"/>
        <v>0</v>
      </c>
      <c r="CI158" s="91">
        <f t="shared" si="10"/>
        <v>0</v>
      </c>
      <c r="CJ158" s="91">
        <f t="shared" si="10"/>
        <v>0</v>
      </c>
    </row>
  </sheetData>
  <mergeCells count="20">
    <mergeCell ref="C4:D4"/>
    <mergeCell ref="F4:G4"/>
    <mergeCell ref="I4:J4"/>
    <mergeCell ref="L4:M4"/>
    <mergeCell ref="O4:P4"/>
    <mergeCell ref="R4:S4"/>
    <mergeCell ref="U4:V4"/>
    <mergeCell ref="X4:Y4"/>
    <mergeCell ref="AA4:AB4"/>
    <mergeCell ref="AD4:AE4"/>
    <mergeCell ref="AG4:AH4"/>
    <mergeCell ref="AJ4:AK4"/>
    <mergeCell ref="BE4:BF4"/>
    <mergeCell ref="BH4:BI4"/>
    <mergeCell ref="AM4:AN4"/>
    <mergeCell ref="AP4:AQ4"/>
    <mergeCell ref="AS4:AT4"/>
    <mergeCell ref="AV4:AW4"/>
    <mergeCell ref="AY4:AZ4"/>
    <mergeCell ref="BB4:BC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88"/>
  <sheetViews>
    <sheetView zoomScale="85" zoomScaleNormal="85" workbookViewId="0">
      <pane xSplit="2" ySplit="11" topLeftCell="BD12" activePane="bottomRight" state="frozen"/>
      <selection pane="topRight" activeCell="C1" sqref="C1"/>
      <selection pane="bottomLeft" activeCell="A12" sqref="A12"/>
      <selection pane="bottomRight" activeCell="BH38" sqref="BH38"/>
    </sheetView>
  </sheetViews>
  <sheetFormatPr defaultColWidth="13.28515625" defaultRowHeight="15.95" customHeight="1" x14ac:dyDescent="0.2"/>
  <cols>
    <col min="1" max="1" width="7.85546875" style="37" customWidth="1"/>
    <col min="2" max="2" width="31.42578125" style="27" customWidth="1"/>
    <col min="3" max="3" width="23.42578125" style="20" customWidth="1"/>
    <col min="4" max="4" width="16.28515625" style="20" customWidth="1"/>
    <col min="5" max="5" width="12.28515625" style="20" customWidth="1"/>
    <col min="6" max="6" width="20.28515625" style="20" customWidth="1"/>
    <col min="7" max="7" width="18.42578125" style="20" customWidth="1"/>
    <col min="8" max="8" width="8" style="20" customWidth="1"/>
    <col min="9" max="9" width="22.42578125" style="20" customWidth="1"/>
    <col min="10" max="10" width="16.140625" style="20" customWidth="1"/>
    <col min="11" max="11" width="7.85546875" style="20" customWidth="1"/>
    <col min="12" max="12" width="17.28515625" style="20" customWidth="1"/>
    <col min="13" max="13" width="15.5703125" style="20" customWidth="1"/>
    <col min="14" max="14" width="8" style="20" customWidth="1"/>
    <col min="15" max="15" width="19.5703125" style="20" customWidth="1"/>
    <col min="16" max="16" width="18.42578125" style="20" customWidth="1"/>
    <col min="17" max="17" width="8.28515625" style="19" customWidth="1"/>
    <col min="18" max="18" width="19.28515625" style="20" customWidth="1"/>
    <col min="19" max="19" width="22" style="20" customWidth="1"/>
    <col min="20" max="20" width="8.42578125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8" style="20" customWidth="1"/>
    <col min="30" max="30" width="17.85546875" style="20" customWidth="1"/>
    <col min="31" max="31" width="16.570312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8.28515625" style="20" customWidth="1"/>
    <col min="45" max="45" width="22.7109375" style="20" customWidth="1"/>
    <col min="46" max="46" width="20.7109375" style="20" customWidth="1"/>
    <col min="47" max="47" width="9.42578125" style="20" customWidth="1"/>
    <col min="48" max="48" width="19.7109375" style="20" customWidth="1"/>
    <col min="49" max="49" width="14.42578125" style="20" customWidth="1"/>
    <col min="50" max="50" width="8.5703125" style="20" customWidth="1"/>
    <col min="51" max="51" width="21.42578125" style="20" customWidth="1"/>
    <col min="52" max="52" width="15.28515625" style="20" customWidth="1"/>
    <col min="53" max="53" width="9" style="20" customWidth="1"/>
    <col min="54" max="54" width="19.5703125" style="20" customWidth="1"/>
    <col min="55" max="55" width="15.28515625" style="20" customWidth="1"/>
    <col min="56" max="56" width="12.42578125" style="20" customWidth="1"/>
    <col min="57" max="57" width="20.5703125" style="20" customWidth="1"/>
    <col min="58" max="58" width="21.7109375" style="20" customWidth="1"/>
    <col min="59" max="59" width="13.85546875" style="20" customWidth="1"/>
    <col min="60" max="60" width="19.5703125" style="28" customWidth="1"/>
    <col min="61" max="61" width="22.42578125" style="28" customWidth="1"/>
    <col min="62" max="62" width="15" style="28" customWidth="1"/>
    <col min="63" max="63" width="17.42578125" style="19" customWidth="1"/>
    <col min="64" max="64" width="22.5703125" style="19" customWidth="1"/>
    <col min="65" max="65" width="14.140625" style="91" customWidth="1"/>
    <col min="66" max="66" width="19" style="91" customWidth="1"/>
    <col min="67" max="67" width="19.5703125" style="91" customWidth="1"/>
    <col min="68" max="68" width="13.140625" style="91" customWidth="1"/>
    <col min="69" max="69" width="13.28515625" style="91" customWidth="1"/>
    <col min="70" max="70" width="13.28515625" style="90" customWidth="1"/>
    <col min="71" max="83" width="13.28515625" style="91" customWidth="1"/>
    <col min="84" max="162" width="13.28515625" style="19" customWidth="1"/>
    <col min="163" max="16384" width="13.28515625" style="20"/>
  </cols>
  <sheetData>
    <row r="1" spans="1:162" ht="15.95" customHeight="1" x14ac:dyDescent="0.25">
      <c r="A1" s="29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17"/>
      <c r="BI1" s="17"/>
      <c r="BJ1" s="17"/>
      <c r="BK1" s="18"/>
      <c r="BL1" s="18"/>
      <c r="BM1" s="89"/>
      <c r="BN1" s="89"/>
      <c r="BO1" s="89"/>
      <c r="BP1" s="89"/>
      <c r="BQ1" s="89"/>
      <c r="BR1" s="89"/>
      <c r="BS1" s="90"/>
    </row>
    <row r="2" spans="1:162" ht="15.95" customHeight="1" x14ac:dyDescent="0.25">
      <c r="A2" s="29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17"/>
      <c r="BI2" s="17"/>
      <c r="BJ2" s="17"/>
      <c r="BK2" s="18"/>
      <c r="BL2" s="18"/>
      <c r="BM2" s="89"/>
      <c r="BN2" s="89"/>
      <c r="BO2" s="89"/>
      <c r="BP2" s="89"/>
      <c r="BQ2" s="89"/>
      <c r="BR2" s="89"/>
      <c r="BS2" s="90"/>
    </row>
    <row r="3" spans="1:162" ht="15.95" customHeight="1" x14ac:dyDescent="0.25">
      <c r="A3" s="30"/>
      <c r="B3" s="2" t="s">
        <v>86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5"/>
      <c r="BI3" s="5"/>
      <c r="BJ3" s="5"/>
      <c r="BK3" s="50"/>
      <c r="BL3" s="47"/>
      <c r="BM3" s="92"/>
      <c r="BN3" s="92"/>
      <c r="BO3" s="92"/>
      <c r="BP3" s="92"/>
      <c r="BQ3" s="89"/>
      <c r="BR3" s="89"/>
      <c r="BS3" s="90"/>
    </row>
    <row r="4" spans="1:162" s="21" customFormat="1" ht="15.95" customHeight="1" thickBot="1" x14ac:dyDescent="0.3">
      <c r="A4" s="31" t="s">
        <v>1</v>
      </c>
      <c r="B4" s="8"/>
      <c r="C4" s="271" t="s">
        <v>87</v>
      </c>
      <c r="D4" s="271"/>
      <c r="E4" s="10"/>
      <c r="F4" s="271" t="s">
        <v>88</v>
      </c>
      <c r="G4" s="271"/>
      <c r="H4" s="10"/>
      <c r="I4" s="271" t="s">
        <v>89</v>
      </c>
      <c r="J4" s="271"/>
      <c r="K4" s="9"/>
      <c r="L4" s="271" t="s">
        <v>90</v>
      </c>
      <c r="M4" s="271"/>
      <c r="N4" s="10"/>
      <c r="O4" s="271" t="s">
        <v>91</v>
      </c>
      <c r="P4" s="271"/>
      <c r="Q4" s="10"/>
      <c r="R4" s="271" t="s">
        <v>92</v>
      </c>
      <c r="S4" s="271"/>
      <c r="T4" s="9"/>
      <c r="U4" s="271" t="s">
        <v>93</v>
      </c>
      <c r="V4" s="271"/>
      <c r="W4" s="9"/>
      <c r="X4" s="271" t="s">
        <v>94</v>
      </c>
      <c r="Y4" s="271"/>
      <c r="Z4" s="10"/>
      <c r="AA4" s="271" t="s">
        <v>95</v>
      </c>
      <c r="AB4" s="271"/>
      <c r="AC4" s="10"/>
      <c r="AD4" s="271" t="s">
        <v>96</v>
      </c>
      <c r="AE4" s="271"/>
      <c r="AF4" s="10"/>
      <c r="AG4" s="271" t="s">
        <v>97</v>
      </c>
      <c r="AH4" s="271"/>
      <c r="AI4" s="10"/>
      <c r="AJ4" s="271" t="s">
        <v>98</v>
      </c>
      <c r="AK4" s="271"/>
      <c r="AL4" s="10"/>
      <c r="AM4" s="271" t="s">
        <v>99</v>
      </c>
      <c r="AN4" s="271"/>
      <c r="AO4" s="10"/>
      <c r="AP4" s="271" t="s">
        <v>100</v>
      </c>
      <c r="AQ4" s="271"/>
      <c r="AR4" s="10"/>
      <c r="AS4" s="271" t="s">
        <v>101</v>
      </c>
      <c r="AT4" s="271"/>
      <c r="AU4" s="10"/>
      <c r="AV4" s="271" t="s">
        <v>102</v>
      </c>
      <c r="AW4" s="271"/>
      <c r="AX4" s="10"/>
      <c r="AY4" s="271" t="s">
        <v>103</v>
      </c>
      <c r="AZ4" s="271"/>
      <c r="BA4" s="9"/>
      <c r="BB4" s="271" t="s">
        <v>104</v>
      </c>
      <c r="BC4" s="271"/>
      <c r="BD4" s="9"/>
      <c r="BE4" s="271" t="s">
        <v>105</v>
      </c>
      <c r="BF4" s="271"/>
      <c r="BG4" s="9"/>
      <c r="BH4" s="114" t="s">
        <v>2</v>
      </c>
      <c r="BI4" s="114"/>
      <c r="BJ4" s="156"/>
      <c r="BK4" s="111"/>
      <c r="BL4" s="50"/>
      <c r="BM4" s="93"/>
      <c r="BN4" s="93"/>
      <c r="BO4" s="93"/>
      <c r="BP4" s="93"/>
      <c r="BQ4" s="93"/>
      <c r="BR4" s="92"/>
      <c r="BS4" s="90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</row>
    <row r="5" spans="1:162" ht="15.95" customHeight="1" thickTop="1" x14ac:dyDescent="0.25">
      <c r="A5" s="30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12"/>
      <c r="BI5" s="12"/>
      <c r="BJ5" s="12"/>
      <c r="BK5" s="48"/>
      <c r="BL5" s="47"/>
      <c r="BM5" s="92"/>
      <c r="BN5" s="92"/>
      <c r="BO5" s="92"/>
      <c r="BP5" s="92"/>
      <c r="BQ5" s="92"/>
      <c r="BR5" s="92"/>
      <c r="BS5" s="90"/>
    </row>
    <row r="6" spans="1:162" ht="15.6" customHeight="1" x14ac:dyDescent="0.25">
      <c r="A6" s="30"/>
      <c r="B6" s="11"/>
      <c r="C6" s="12"/>
      <c r="D6" s="12" t="s">
        <v>3</v>
      </c>
      <c r="E6" s="6"/>
      <c r="F6" s="12"/>
      <c r="G6" s="12" t="s">
        <v>3</v>
      </c>
      <c r="H6" s="6"/>
      <c r="I6" s="12"/>
      <c r="J6" s="12" t="s">
        <v>3</v>
      </c>
      <c r="K6" s="6"/>
      <c r="L6" s="12"/>
      <c r="M6" s="12" t="s">
        <v>3</v>
      </c>
      <c r="N6" s="6"/>
      <c r="O6" s="12"/>
      <c r="P6" s="12" t="s">
        <v>3</v>
      </c>
      <c r="Q6" s="6"/>
      <c r="R6" s="12"/>
      <c r="S6" s="12" t="s">
        <v>3</v>
      </c>
      <c r="T6" s="6"/>
      <c r="U6" s="12"/>
      <c r="V6" s="12" t="s">
        <v>3</v>
      </c>
      <c r="W6" s="6"/>
      <c r="X6" s="12"/>
      <c r="Y6" s="12" t="s">
        <v>3</v>
      </c>
      <c r="Z6" s="6"/>
      <c r="AA6" s="12"/>
      <c r="AB6" s="12" t="s">
        <v>3</v>
      </c>
      <c r="AC6" s="6"/>
      <c r="AD6" s="12"/>
      <c r="AE6" s="12" t="s">
        <v>3</v>
      </c>
      <c r="AF6" s="6"/>
      <c r="AG6" s="12"/>
      <c r="AH6" s="12" t="s">
        <v>3</v>
      </c>
      <c r="AI6" s="6"/>
      <c r="AJ6" s="12"/>
      <c r="AK6" s="12" t="s">
        <v>3</v>
      </c>
      <c r="AL6" s="6"/>
      <c r="AM6" s="12"/>
      <c r="AN6" s="12" t="s">
        <v>3</v>
      </c>
      <c r="AO6" s="6"/>
      <c r="AP6" s="12"/>
      <c r="AQ6" s="12" t="s">
        <v>3</v>
      </c>
      <c r="AR6" s="6"/>
      <c r="AS6" s="12"/>
      <c r="AT6" s="12" t="s">
        <v>3</v>
      </c>
      <c r="AU6" s="6"/>
      <c r="AV6" s="12"/>
      <c r="AW6" s="12" t="s">
        <v>3</v>
      </c>
      <c r="AX6" s="6"/>
      <c r="AY6" s="12"/>
      <c r="AZ6" s="12" t="s">
        <v>3</v>
      </c>
      <c r="BA6" s="6"/>
      <c r="BB6" s="12"/>
      <c r="BC6" s="12" t="s">
        <v>3</v>
      </c>
      <c r="BD6" s="6"/>
      <c r="BE6" s="12"/>
      <c r="BF6" s="12" t="s">
        <v>3</v>
      </c>
      <c r="BG6" s="6"/>
      <c r="BH6" s="12"/>
      <c r="BI6" s="12" t="s">
        <v>3</v>
      </c>
      <c r="BJ6" s="12"/>
      <c r="BK6" s="48"/>
      <c r="BL6" s="47"/>
      <c r="BM6" s="92"/>
      <c r="BN6" s="92"/>
      <c r="BO6" s="92"/>
      <c r="BP6" s="92"/>
      <c r="BQ6" s="92"/>
      <c r="BR6" s="92"/>
      <c r="BS6" s="90"/>
    </row>
    <row r="7" spans="1:162" ht="15.95" customHeight="1" x14ac:dyDescent="0.25">
      <c r="A7" s="32"/>
      <c r="B7" s="11"/>
      <c r="C7" s="12" t="s">
        <v>3</v>
      </c>
      <c r="D7" s="12" t="s">
        <v>20</v>
      </c>
      <c r="E7" s="12"/>
      <c r="F7" s="12" t="s">
        <v>3</v>
      </c>
      <c r="G7" s="12" t="s">
        <v>20</v>
      </c>
      <c r="H7" s="12"/>
      <c r="I7" s="12" t="s">
        <v>3</v>
      </c>
      <c r="J7" s="12" t="s">
        <v>20</v>
      </c>
      <c r="K7" s="12"/>
      <c r="L7" s="12" t="s">
        <v>3</v>
      </c>
      <c r="M7" s="12" t="s">
        <v>20</v>
      </c>
      <c r="N7" s="12"/>
      <c r="O7" s="12" t="s">
        <v>3</v>
      </c>
      <c r="P7" s="12" t="s">
        <v>20</v>
      </c>
      <c r="Q7" s="12"/>
      <c r="R7" s="12" t="s">
        <v>3</v>
      </c>
      <c r="S7" s="12" t="s">
        <v>20</v>
      </c>
      <c r="T7" s="12"/>
      <c r="U7" s="12" t="s">
        <v>3</v>
      </c>
      <c r="V7" s="12" t="s">
        <v>20</v>
      </c>
      <c r="W7" s="12"/>
      <c r="X7" s="12" t="s">
        <v>3</v>
      </c>
      <c r="Y7" s="12" t="s">
        <v>20</v>
      </c>
      <c r="Z7" s="12"/>
      <c r="AA7" s="12" t="s">
        <v>3</v>
      </c>
      <c r="AB7" s="12" t="s">
        <v>20</v>
      </c>
      <c r="AC7" s="12"/>
      <c r="AD7" s="12" t="s">
        <v>3</v>
      </c>
      <c r="AE7" s="12" t="s">
        <v>20</v>
      </c>
      <c r="AF7" s="12"/>
      <c r="AG7" s="12" t="s">
        <v>3</v>
      </c>
      <c r="AH7" s="12" t="s">
        <v>20</v>
      </c>
      <c r="AI7" s="12"/>
      <c r="AJ7" s="12" t="s">
        <v>3</v>
      </c>
      <c r="AK7" s="12" t="s">
        <v>20</v>
      </c>
      <c r="AL7" s="12"/>
      <c r="AM7" s="12" t="s">
        <v>3</v>
      </c>
      <c r="AN7" s="12" t="s">
        <v>20</v>
      </c>
      <c r="AO7" s="12"/>
      <c r="AP7" s="12" t="s">
        <v>3</v>
      </c>
      <c r="AQ7" s="12" t="s">
        <v>20</v>
      </c>
      <c r="AR7" s="12"/>
      <c r="AS7" s="12" t="s">
        <v>3</v>
      </c>
      <c r="AT7" s="12" t="s">
        <v>20</v>
      </c>
      <c r="AU7" s="12"/>
      <c r="AV7" s="12" t="s">
        <v>3</v>
      </c>
      <c r="AW7" s="12" t="s">
        <v>20</v>
      </c>
      <c r="AX7" s="12"/>
      <c r="AY7" s="12" t="s">
        <v>3</v>
      </c>
      <c r="AZ7" s="12" t="s">
        <v>20</v>
      </c>
      <c r="BA7" s="12"/>
      <c r="BB7" s="12" t="s">
        <v>3</v>
      </c>
      <c r="BC7" s="12" t="s">
        <v>20</v>
      </c>
      <c r="BD7" s="12"/>
      <c r="BE7" s="12" t="s">
        <v>3</v>
      </c>
      <c r="BF7" s="12" t="s">
        <v>20</v>
      </c>
      <c r="BG7" s="12"/>
      <c r="BH7" s="12" t="s">
        <v>3</v>
      </c>
      <c r="BI7" s="12" t="s">
        <v>20</v>
      </c>
      <c r="BJ7" s="12"/>
      <c r="BK7" s="48"/>
      <c r="BL7" s="48"/>
      <c r="BM7" s="94"/>
      <c r="BN7" s="94"/>
      <c r="BO7" s="94"/>
      <c r="BP7" s="94"/>
      <c r="BQ7" s="94"/>
      <c r="BR7" s="94"/>
      <c r="BS7" s="90"/>
    </row>
    <row r="8" spans="1:162" ht="15.95" customHeight="1" x14ac:dyDescent="0.25">
      <c r="A8" s="30"/>
      <c r="B8" s="13" t="s">
        <v>21</v>
      </c>
      <c r="C8" s="12" t="s">
        <v>25</v>
      </c>
      <c r="D8" s="12" t="s">
        <v>22</v>
      </c>
      <c r="E8" s="12"/>
      <c r="F8" s="12" t="s">
        <v>25</v>
      </c>
      <c r="G8" s="12" t="s">
        <v>22</v>
      </c>
      <c r="H8" s="12"/>
      <c r="I8" s="12" t="s">
        <v>25</v>
      </c>
      <c r="J8" s="12" t="s">
        <v>22</v>
      </c>
      <c r="K8" s="12"/>
      <c r="L8" s="12" t="s">
        <v>25</v>
      </c>
      <c r="M8" s="12" t="s">
        <v>22</v>
      </c>
      <c r="N8" s="12"/>
      <c r="O8" s="12" t="s">
        <v>25</v>
      </c>
      <c r="P8" s="12" t="s">
        <v>22</v>
      </c>
      <c r="Q8" s="12"/>
      <c r="R8" s="12" t="s">
        <v>25</v>
      </c>
      <c r="S8" s="12" t="s">
        <v>22</v>
      </c>
      <c r="T8" s="12"/>
      <c r="U8" s="12" t="s">
        <v>25</v>
      </c>
      <c r="V8" s="12" t="s">
        <v>22</v>
      </c>
      <c r="W8" s="12"/>
      <c r="X8" s="12" t="s">
        <v>25</v>
      </c>
      <c r="Y8" s="12" t="s">
        <v>22</v>
      </c>
      <c r="Z8" s="12"/>
      <c r="AA8" s="12" t="s">
        <v>25</v>
      </c>
      <c r="AB8" s="12" t="s">
        <v>22</v>
      </c>
      <c r="AC8" s="12"/>
      <c r="AD8" s="12" t="s">
        <v>25</v>
      </c>
      <c r="AE8" s="12" t="s">
        <v>22</v>
      </c>
      <c r="AF8" s="12"/>
      <c r="AG8" s="12" t="s">
        <v>25</v>
      </c>
      <c r="AH8" s="12" t="s">
        <v>22</v>
      </c>
      <c r="AI8" s="12"/>
      <c r="AJ8" s="12" t="s">
        <v>25</v>
      </c>
      <c r="AK8" s="12" t="s">
        <v>22</v>
      </c>
      <c r="AL8" s="12"/>
      <c r="AM8" s="12" t="s">
        <v>25</v>
      </c>
      <c r="AN8" s="12" t="s">
        <v>22</v>
      </c>
      <c r="AO8" s="12"/>
      <c r="AP8" s="12" t="s">
        <v>25</v>
      </c>
      <c r="AQ8" s="12" t="s">
        <v>22</v>
      </c>
      <c r="AR8" s="12"/>
      <c r="AS8" s="12" t="s">
        <v>25</v>
      </c>
      <c r="AT8" s="12" t="s">
        <v>22</v>
      </c>
      <c r="AU8" s="12"/>
      <c r="AV8" s="12" t="s">
        <v>25</v>
      </c>
      <c r="AW8" s="12" t="s">
        <v>22</v>
      </c>
      <c r="AX8" s="12"/>
      <c r="AY8" s="12" t="s">
        <v>25</v>
      </c>
      <c r="AZ8" s="12" t="s">
        <v>22</v>
      </c>
      <c r="BA8" s="12"/>
      <c r="BB8" s="12" t="s">
        <v>25</v>
      </c>
      <c r="BC8" s="12" t="s">
        <v>22</v>
      </c>
      <c r="BD8" s="12"/>
      <c r="BE8" s="12" t="s">
        <v>26</v>
      </c>
      <c r="BF8" s="12" t="s">
        <v>22</v>
      </c>
      <c r="BG8" s="12"/>
      <c r="BH8" s="12" t="s">
        <v>26</v>
      </c>
      <c r="BI8" s="12" t="s">
        <v>22</v>
      </c>
      <c r="BJ8" s="12"/>
      <c r="BK8" s="48"/>
      <c r="BL8" s="48"/>
      <c r="BM8" s="94"/>
      <c r="BN8" s="94"/>
      <c r="BO8" s="94"/>
      <c r="BP8" s="94"/>
      <c r="BQ8" s="94"/>
      <c r="BR8" s="94"/>
      <c r="BS8" s="90"/>
    </row>
    <row r="9" spans="1:162" s="46" customFormat="1" ht="15.75" customHeight="1" x14ac:dyDescent="0.25">
      <c r="A9" s="44"/>
      <c r="B9" s="45"/>
      <c r="C9" s="12"/>
      <c r="D9" s="12" t="s">
        <v>23</v>
      </c>
      <c r="E9" s="12"/>
      <c r="F9" s="12"/>
      <c r="G9" s="12" t="s">
        <v>23</v>
      </c>
      <c r="H9" s="12"/>
      <c r="I9" s="12"/>
      <c r="J9" s="12" t="s">
        <v>23</v>
      </c>
      <c r="K9" s="12"/>
      <c r="L9" s="12"/>
      <c r="M9" s="12" t="s">
        <v>23</v>
      </c>
      <c r="N9" s="12"/>
      <c r="O9" s="12"/>
      <c r="P9" s="12" t="s">
        <v>23</v>
      </c>
      <c r="Q9" s="12"/>
      <c r="R9" s="12"/>
      <c r="S9" s="12" t="s">
        <v>23</v>
      </c>
      <c r="T9" s="12"/>
      <c r="U9" s="12"/>
      <c r="V9" s="12" t="s">
        <v>23</v>
      </c>
      <c r="W9" s="12"/>
      <c r="X9" s="12"/>
      <c r="Y9" s="12" t="s">
        <v>23</v>
      </c>
      <c r="Z9" s="12"/>
      <c r="AA9" s="12"/>
      <c r="AB9" s="12" t="s">
        <v>23</v>
      </c>
      <c r="AC9" s="12"/>
      <c r="AD9" s="12"/>
      <c r="AE9" s="12" t="s">
        <v>23</v>
      </c>
      <c r="AF9" s="12"/>
      <c r="AG9" s="12"/>
      <c r="AH9" s="12" t="s">
        <v>23</v>
      </c>
      <c r="AI9" s="12"/>
      <c r="AJ9" s="12"/>
      <c r="AK9" s="12" t="s">
        <v>23</v>
      </c>
      <c r="AL9" s="12"/>
      <c r="AM9" s="12"/>
      <c r="AN9" s="12" t="s">
        <v>23</v>
      </c>
      <c r="AO9" s="12"/>
      <c r="AP9" s="12"/>
      <c r="AQ9" s="12" t="s">
        <v>23</v>
      </c>
      <c r="AR9" s="12"/>
      <c r="AS9" s="12"/>
      <c r="AT9" s="12" t="s">
        <v>23</v>
      </c>
      <c r="AU9" s="12"/>
      <c r="AV9" s="12"/>
      <c r="AW9" s="12" t="s">
        <v>23</v>
      </c>
      <c r="AX9" s="12"/>
      <c r="AY9" s="12"/>
      <c r="AZ9" s="12" t="s">
        <v>23</v>
      </c>
      <c r="BA9" s="12"/>
      <c r="BB9" s="12"/>
      <c r="BC9" s="12" t="s">
        <v>23</v>
      </c>
      <c r="BD9" s="12"/>
      <c r="BE9" s="12"/>
      <c r="BF9" s="12" t="s">
        <v>23</v>
      </c>
      <c r="BG9" s="12"/>
      <c r="BH9" s="12"/>
      <c r="BI9" s="12" t="s">
        <v>23</v>
      </c>
      <c r="BJ9" s="12"/>
      <c r="BK9" s="48"/>
      <c r="BL9" s="48"/>
      <c r="BM9" s="94"/>
      <c r="BN9" s="94"/>
      <c r="BO9" s="94"/>
      <c r="BP9" s="94"/>
      <c r="BQ9" s="94"/>
      <c r="BR9" s="94"/>
      <c r="BS9" s="95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</row>
    <row r="10" spans="1:162" ht="15.95" customHeight="1" x14ac:dyDescent="0.25">
      <c r="A10" s="30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6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48"/>
      <c r="BL10" s="48"/>
      <c r="BM10" s="92"/>
      <c r="BN10" s="94"/>
      <c r="BO10" s="94"/>
      <c r="BP10" s="94"/>
      <c r="BQ10" s="94"/>
      <c r="BR10" s="94"/>
      <c r="BS10" s="97"/>
    </row>
    <row r="11" spans="1:162" s="22" customFormat="1" ht="14.25" customHeight="1" x14ac:dyDescent="0.25">
      <c r="A11" s="33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6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43"/>
      <c r="BI11" s="43"/>
      <c r="BJ11" s="12"/>
      <c r="BK11" s="48"/>
      <c r="BL11" s="47"/>
      <c r="BM11" s="92"/>
      <c r="BN11" s="92"/>
      <c r="BO11" s="92"/>
      <c r="BP11" s="92"/>
      <c r="BQ11" s="92"/>
      <c r="BR11" s="92"/>
      <c r="BS11" s="90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</row>
    <row r="12" spans="1:162" ht="16.5" customHeight="1" x14ac:dyDescent="0.25">
      <c r="A12" s="34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12"/>
      <c r="BI12" s="12"/>
      <c r="BJ12" s="12"/>
      <c r="BK12" s="48"/>
      <c r="BL12" s="47"/>
      <c r="BM12" s="92"/>
      <c r="BN12" s="92"/>
      <c r="BO12" s="92"/>
      <c r="BP12" s="92"/>
      <c r="BQ12" s="92"/>
      <c r="BR12" s="92"/>
      <c r="BS12" s="90"/>
    </row>
    <row r="13" spans="1:162" ht="15.95" customHeight="1" x14ac:dyDescent="0.25">
      <c r="A13" s="32">
        <v>1</v>
      </c>
      <c r="B13" s="3" t="s">
        <v>5</v>
      </c>
      <c r="C13" s="41">
        <v>92.8</v>
      </c>
      <c r="D13" s="38">
        <v>115.27</v>
      </c>
      <c r="E13" s="6"/>
      <c r="F13" s="41">
        <v>93.55</v>
      </c>
      <c r="G13" s="38">
        <v>114.72</v>
      </c>
      <c r="H13" s="6"/>
      <c r="I13" s="41">
        <v>93.14</v>
      </c>
      <c r="J13" s="38">
        <v>114.9</v>
      </c>
      <c r="K13" s="6"/>
      <c r="L13" s="41">
        <v>93.4</v>
      </c>
      <c r="M13" s="38">
        <v>114.66</v>
      </c>
      <c r="N13" s="6"/>
      <c r="O13" s="41">
        <v>94.17</v>
      </c>
      <c r="P13" s="38">
        <v>113.81</v>
      </c>
      <c r="Q13" s="6"/>
      <c r="R13" s="41">
        <v>95.52</v>
      </c>
      <c r="S13" s="38">
        <v>111.68</v>
      </c>
      <c r="T13" s="6"/>
      <c r="U13" s="41">
        <v>96.04</v>
      </c>
      <c r="V13" s="38">
        <v>111.85</v>
      </c>
      <c r="W13" s="6"/>
      <c r="X13" s="41">
        <v>95.78</v>
      </c>
      <c r="Y13" s="38">
        <v>112.15</v>
      </c>
      <c r="Z13" s="6"/>
      <c r="AA13" s="41">
        <v>95.79</v>
      </c>
      <c r="AB13" s="38">
        <v>112.13</v>
      </c>
      <c r="AC13" s="6"/>
      <c r="AD13" s="41">
        <v>96.14</v>
      </c>
      <c r="AE13" s="38">
        <v>111.39</v>
      </c>
      <c r="AF13" s="6"/>
      <c r="AG13" s="41">
        <v>94.93</v>
      </c>
      <c r="AH13" s="38">
        <v>113.74</v>
      </c>
      <c r="AI13" s="6"/>
      <c r="AJ13" s="41">
        <v>95.28</v>
      </c>
      <c r="AK13" s="38">
        <v>113.43</v>
      </c>
      <c r="AL13" s="6"/>
      <c r="AM13" s="41">
        <v>95.41</v>
      </c>
      <c r="AN13" s="38">
        <v>113.47</v>
      </c>
      <c r="AO13" s="6"/>
      <c r="AP13" s="41">
        <v>95.41</v>
      </c>
      <c r="AQ13" s="38">
        <v>113.67</v>
      </c>
      <c r="AR13" s="6"/>
      <c r="AS13" s="41">
        <v>94.65</v>
      </c>
      <c r="AT13" s="38">
        <v>113.77</v>
      </c>
      <c r="AU13" s="6"/>
      <c r="AV13" s="41">
        <v>94.24</v>
      </c>
      <c r="AW13" s="38">
        <v>115.26</v>
      </c>
      <c r="AX13" s="6"/>
      <c r="AY13" s="41">
        <v>94.45</v>
      </c>
      <c r="AZ13" s="38">
        <v>115.71</v>
      </c>
      <c r="BA13" s="6"/>
      <c r="BB13" s="41">
        <v>94.07</v>
      </c>
      <c r="BC13" s="38">
        <v>116.23</v>
      </c>
      <c r="BD13" s="6"/>
      <c r="BE13" s="41">
        <v>94.08</v>
      </c>
      <c r="BF13" s="38">
        <v>116.02</v>
      </c>
      <c r="BG13" s="38"/>
      <c r="BH13" s="41">
        <f>(C13+F13+I13+L13+O13+R13+U13+X13+AA13+AD13+AG13+AM13+AP13+AS13+AV13+AY13+BB13+BE13+AJ13)/19</f>
        <v>94.676315789473691</v>
      </c>
      <c r="BI13" s="66">
        <f>(D13+G13+J13+M13+P13+S13+V13+Y13+AB13+AE13+AH13+AN13+AQ13+AT13+AW13+AZ13+BC13+BF13+AK13)/19</f>
        <v>113.88736842105264</v>
      </c>
      <c r="BJ13" s="38"/>
      <c r="BK13" s="38"/>
      <c r="BL13" s="38"/>
      <c r="BM13" s="92"/>
      <c r="BN13" s="92"/>
      <c r="BO13" s="92">
        <f>BL13-BI13</f>
        <v>-113.88736842105264</v>
      </c>
      <c r="BP13" s="98"/>
      <c r="BQ13" s="98"/>
      <c r="BR13" s="92"/>
      <c r="BS13" s="90"/>
    </row>
    <row r="14" spans="1:162" s="23" customFormat="1" ht="15.95" customHeight="1" x14ac:dyDescent="0.25">
      <c r="A14" s="32">
        <v>2</v>
      </c>
      <c r="B14" s="3" t="s">
        <v>6</v>
      </c>
      <c r="C14" s="41">
        <v>0.66500000000000004</v>
      </c>
      <c r="D14" s="38">
        <v>160.87</v>
      </c>
      <c r="E14" s="6"/>
      <c r="F14" s="41">
        <v>0.66490000000000005</v>
      </c>
      <c r="G14" s="38">
        <v>161.4</v>
      </c>
      <c r="H14" s="6"/>
      <c r="I14" s="41">
        <v>0.65959999999999996</v>
      </c>
      <c r="J14" s="38">
        <v>162.25</v>
      </c>
      <c r="K14" s="6"/>
      <c r="L14" s="41">
        <v>0.66320000000000001</v>
      </c>
      <c r="M14" s="38">
        <v>161.49</v>
      </c>
      <c r="N14" s="6"/>
      <c r="O14" s="41">
        <v>0.66710000000000003</v>
      </c>
      <c r="P14" s="38">
        <v>160.66</v>
      </c>
      <c r="Q14" s="6"/>
      <c r="R14" s="41">
        <v>0.66539999999999999</v>
      </c>
      <c r="S14" s="38">
        <v>160.32</v>
      </c>
      <c r="T14" s="6"/>
      <c r="U14" s="41">
        <v>0.67159999999999997</v>
      </c>
      <c r="V14" s="38">
        <v>159.94</v>
      </c>
      <c r="W14" s="6"/>
      <c r="X14" s="41">
        <v>0.6734</v>
      </c>
      <c r="Y14" s="38">
        <v>159.52000000000001</v>
      </c>
      <c r="Z14" s="6"/>
      <c r="AA14" s="41">
        <v>0.66800000000000004</v>
      </c>
      <c r="AB14" s="38">
        <v>160.78</v>
      </c>
      <c r="AC14" s="6"/>
      <c r="AD14" s="41">
        <v>0.65980000000000005</v>
      </c>
      <c r="AE14" s="38">
        <v>162.31</v>
      </c>
      <c r="AF14" s="6"/>
      <c r="AG14" s="41">
        <v>0.66139999999999999</v>
      </c>
      <c r="AH14" s="38">
        <v>163.25</v>
      </c>
      <c r="AI14" s="6"/>
      <c r="AJ14" s="41">
        <v>0.66169999999999995</v>
      </c>
      <c r="AK14" s="38">
        <v>163.34</v>
      </c>
      <c r="AL14" s="6"/>
      <c r="AM14" s="41">
        <v>0.66020000000000001</v>
      </c>
      <c r="AN14" s="38">
        <v>163.98</v>
      </c>
      <c r="AO14" s="6"/>
      <c r="AP14" s="41">
        <v>0.65869999999999995</v>
      </c>
      <c r="AQ14" s="38">
        <v>164.65</v>
      </c>
      <c r="AR14" s="6"/>
      <c r="AS14" s="41">
        <v>0.65769999999999995</v>
      </c>
      <c r="AT14" s="38">
        <v>163.72999999999999</v>
      </c>
      <c r="AU14" s="6"/>
      <c r="AV14" s="41">
        <v>0.65890000000000004</v>
      </c>
      <c r="AW14" s="38">
        <v>164.86</v>
      </c>
      <c r="AX14" s="6"/>
      <c r="AY14" s="41">
        <v>0.66139999999999999</v>
      </c>
      <c r="AZ14" s="38">
        <v>165.24</v>
      </c>
      <c r="BA14" s="6"/>
      <c r="BB14" s="41">
        <v>0.65980000000000005</v>
      </c>
      <c r="BC14" s="38">
        <v>165.71</v>
      </c>
      <c r="BD14" s="6"/>
      <c r="BE14" s="41">
        <v>0.65820000000000001</v>
      </c>
      <c r="BF14" s="38">
        <v>165.85</v>
      </c>
      <c r="BG14" s="38"/>
      <c r="BH14" s="41">
        <f t="shared" ref="BH14:BI25" si="0">(C14+F14+I14+L14+O14+R14+U14+X14+AA14+AD14+AG14+AM14+AP14+AS14+AV14+AY14+BB14+BE14+AJ14)/19</f>
        <v>0.66294736842105262</v>
      </c>
      <c r="BI14" s="66">
        <f t="shared" si="0"/>
        <v>162.63947368421054</v>
      </c>
      <c r="BJ14" s="38"/>
      <c r="BK14" s="38"/>
      <c r="BL14" s="38"/>
      <c r="BM14" s="92"/>
      <c r="BN14" s="92"/>
      <c r="BO14" s="92">
        <f t="shared" ref="BO14:BO25" si="1">BL14-BI14</f>
        <v>-162.63947368421054</v>
      </c>
      <c r="BP14" s="98"/>
      <c r="BQ14" s="98"/>
      <c r="BR14" s="92"/>
      <c r="BS14" s="90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19"/>
      <c r="CG14" s="19"/>
      <c r="CH14" s="19"/>
      <c r="CI14" s="19"/>
      <c r="CJ14" s="19"/>
    </row>
    <row r="15" spans="1:162" ht="15.95" customHeight="1" x14ac:dyDescent="0.25">
      <c r="A15" s="32">
        <v>3</v>
      </c>
      <c r="B15" s="3" t="s">
        <v>7</v>
      </c>
      <c r="C15" s="41">
        <v>0.93899999999999995</v>
      </c>
      <c r="D15" s="38">
        <v>113.92</v>
      </c>
      <c r="E15" s="6"/>
      <c r="F15" s="41">
        <v>0.94199999999999995</v>
      </c>
      <c r="G15" s="38">
        <v>113.92</v>
      </c>
      <c r="H15" s="6"/>
      <c r="I15" s="41">
        <v>0.94059999999999999</v>
      </c>
      <c r="J15" s="38">
        <v>113.78</v>
      </c>
      <c r="K15" s="6"/>
      <c r="L15" s="41">
        <v>0.94420000000000004</v>
      </c>
      <c r="M15" s="38">
        <v>113.42</v>
      </c>
      <c r="N15" s="6"/>
      <c r="O15" s="41">
        <v>0.94710000000000005</v>
      </c>
      <c r="P15" s="38">
        <v>113.16</v>
      </c>
      <c r="Q15" s="6"/>
      <c r="R15" s="41">
        <v>0.94369999999999998</v>
      </c>
      <c r="S15" s="38">
        <v>113.04</v>
      </c>
      <c r="T15" s="6"/>
      <c r="U15" s="41">
        <v>0.95040000000000002</v>
      </c>
      <c r="V15" s="38">
        <v>113.03</v>
      </c>
      <c r="W15" s="6"/>
      <c r="X15" s="41">
        <v>0.94769999999999999</v>
      </c>
      <c r="Y15" s="38">
        <v>113.34</v>
      </c>
      <c r="Z15" s="6"/>
      <c r="AA15" s="41">
        <v>0.9466</v>
      </c>
      <c r="AB15" s="38">
        <v>113.47</v>
      </c>
      <c r="AC15" s="6"/>
      <c r="AD15" s="41">
        <v>0.94259999999999999</v>
      </c>
      <c r="AE15" s="38">
        <v>113.61</v>
      </c>
      <c r="AF15" s="6"/>
      <c r="AG15" s="41">
        <v>0.94350000000000001</v>
      </c>
      <c r="AH15" s="38">
        <v>114.44</v>
      </c>
      <c r="AI15" s="6"/>
      <c r="AJ15" s="41">
        <v>0.94430000000000003</v>
      </c>
      <c r="AK15" s="38">
        <v>114.45</v>
      </c>
      <c r="AL15" s="6"/>
      <c r="AM15" s="41">
        <v>0.94489999999999996</v>
      </c>
      <c r="AN15" s="38">
        <v>114.58</v>
      </c>
      <c r="AO15" s="6"/>
      <c r="AP15" s="41">
        <v>0.94510000000000005</v>
      </c>
      <c r="AQ15" s="38">
        <v>114.75</v>
      </c>
      <c r="AR15" s="6"/>
      <c r="AS15" s="41">
        <v>0.94010000000000005</v>
      </c>
      <c r="AT15" s="38">
        <v>114.54</v>
      </c>
      <c r="AU15" s="6"/>
      <c r="AV15" s="41">
        <v>0.94799999999999995</v>
      </c>
      <c r="AW15" s="38">
        <v>114.58</v>
      </c>
      <c r="AX15" s="6"/>
      <c r="AY15" s="41">
        <v>0.95209999999999995</v>
      </c>
      <c r="AZ15" s="38">
        <v>114.79</v>
      </c>
      <c r="BA15" s="6"/>
      <c r="BB15" s="41">
        <v>0.95299999999999996</v>
      </c>
      <c r="BC15" s="38">
        <v>114.73</v>
      </c>
      <c r="BD15" s="6"/>
      <c r="BE15" s="41">
        <v>0.94910000000000005</v>
      </c>
      <c r="BF15" s="38">
        <v>115.01</v>
      </c>
      <c r="BG15" s="38"/>
      <c r="BH15" s="41">
        <f t="shared" si="0"/>
        <v>0.94547368421052624</v>
      </c>
      <c r="BI15" s="66">
        <f t="shared" si="0"/>
        <v>114.02947368421053</v>
      </c>
      <c r="BJ15" s="38"/>
      <c r="BK15" s="38"/>
      <c r="BL15" s="38"/>
      <c r="BM15" s="92"/>
      <c r="BN15" s="92"/>
      <c r="BO15" s="92">
        <f t="shared" si="1"/>
        <v>-114.02947368421053</v>
      </c>
      <c r="BP15" s="98"/>
      <c r="BQ15" s="98"/>
      <c r="BR15" s="92"/>
      <c r="BS15" s="90"/>
    </row>
    <row r="16" spans="1:162" ht="15.95" customHeight="1" x14ac:dyDescent="0.25">
      <c r="A16" s="32">
        <v>4</v>
      </c>
      <c r="B16" s="3" t="s">
        <v>8</v>
      </c>
      <c r="C16" s="41">
        <v>0.76659999999999995</v>
      </c>
      <c r="D16" s="38">
        <v>139.63</v>
      </c>
      <c r="E16" s="6"/>
      <c r="F16" s="41">
        <v>0.76949999999999996</v>
      </c>
      <c r="G16" s="38">
        <v>139.59</v>
      </c>
      <c r="H16" s="6"/>
      <c r="I16" s="41">
        <v>0.76690000000000003</v>
      </c>
      <c r="J16" s="38">
        <v>139.59</v>
      </c>
      <c r="K16" s="6"/>
      <c r="L16" s="41">
        <v>0.76729999999999998</v>
      </c>
      <c r="M16" s="38">
        <v>139.58000000000001</v>
      </c>
      <c r="N16" s="6"/>
      <c r="O16" s="41">
        <v>0.76790000000000003</v>
      </c>
      <c r="P16" s="38">
        <v>139.59</v>
      </c>
      <c r="Q16" s="6"/>
      <c r="R16" s="41">
        <v>0.76370000000000005</v>
      </c>
      <c r="S16" s="38">
        <v>139.63</v>
      </c>
      <c r="T16" s="6"/>
      <c r="U16" s="41">
        <v>0.76910000000000001</v>
      </c>
      <c r="V16" s="38">
        <v>139.68</v>
      </c>
      <c r="W16" s="6"/>
      <c r="X16" s="41">
        <v>0.76880000000000004</v>
      </c>
      <c r="Y16" s="38">
        <v>139.71</v>
      </c>
      <c r="Z16" s="6"/>
      <c r="AA16" s="41">
        <v>0.7681</v>
      </c>
      <c r="AB16" s="38">
        <v>139.84</v>
      </c>
      <c r="AC16" s="6"/>
      <c r="AD16" s="41">
        <v>0.76539999999999997</v>
      </c>
      <c r="AE16" s="38">
        <v>139.83000000000001</v>
      </c>
      <c r="AF16" s="6"/>
      <c r="AG16" s="41">
        <v>0.77290000000000003</v>
      </c>
      <c r="AH16" s="38">
        <v>139.84</v>
      </c>
      <c r="AI16" s="6"/>
      <c r="AJ16" s="41">
        <v>0.77270000000000005</v>
      </c>
      <c r="AK16" s="38">
        <v>139.93</v>
      </c>
      <c r="AL16" s="6"/>
      <c r="AM16" s="41">
        <v>0.77339999999999998</v>
      </c>
      <c r="AN16" s="38">
        <v>139.94999999999999</v>
      </c>
      <c r="AO16" s="6"/>
      <c r="AP16" s="41">
        <v>0.77439999999999998</v>
      </c>
      <c r="AQ16" s="38">
        <v>140.03</v>
      </c>
      <c r="AR16" s="6"/>
      <c r="AS16" s="41">
        <v>0.76949999999999996</v>
      </c>
      <c r="AT16" s="38">
        <v>139.91</v>
      </c>
      <c r="AU16" s="6"/>
      <c r="AV16" s="41">
        <v>0.77680000000000005</v>
      </c>
      <c r="AW16" s="38">
        <v>139.86000000000001</v>
      </c>
      <c r="AX16" s="6"/>
      <c r="AY16" s="41">
        <v>0.78169999999999995</v>
      </c>
      <c r="AZ16" s="38">
        <v>139.88</v>
      </c>
      <c r="BA16" s="6"/>
      <c r="BB16" s="41">
        <v>0.78200000000000003</v>
      </c>
      <c r="BC16" s="38">
        <v>139.87</v>
      </c>
      <c r="BD16" s="6"/>
      <c r="BE16" s="41">
        <v>0.7802</v>
      </c>
      <c r="BF16" s="38">
        <v>139.91</v>
      </c>
      <c r="BG16" s="38"/>
      <c r="BH16" s="41">
        <f t="shared" si="0"/>
        <v>0.77141578947368428</v>
      </c>
      <c r="BI16" s="66">
        <f t="shared" si="0"/>
        <v>139.78157894736842</v>
      </c>
      <c r="BJ16" s="38"/>
      <c r="BK16" s="38"/>
      <c r="BL16" s="38"/>
      <c r="BM16" s="92"/>
      <c r="BN16" s="92"/>
      <c r="BO16" s="92">
        <f t="shared" si="1"/>
        <v>-139.78157894736842</v>
      </c>
      <c r="BP16" s="98"/>
      <c r="BQ16" s="98"/>
      <c r="BR16" s="92"/>
      <c r="BS16" s="90"/>
    </row>
    <row r="17" spans="1:162" ht="15.95" customHeight="1" x14ac:dyDescent="0.25">
      <c r="A17" s="32">
        <v>5</v>
      </c>
      <c r="B17" s="3" t="s">
        <v>9</v>
      </c>
      <c r="C17" s="41">
        <v>1569.6</v>
      </c>
      <c r="D17" s="39">
        <v>167906</v>
      </c>
      <c r="E17" s="6"/>
      <c r="F17" s="41">
        <v>1577.6</v>
      </c>
      <c r="G17" s="39">
        <v>169302.12</v>
      </c>
      <c r="H17" s="6"/>
      <c r="I17" s="41">
        <v>1582.06</v>
      </c>
      <c r="J17" s="39">
        <v>169307.12</v>
      </c>
      <c r="K17" s="6"/>
      <c r="L17" s="41">
        <v>1574.46</v>
      </c>
      <c r="M17" s="39">
        <v>168614.83</v>
      </c>
      <c r="N17" s="6"/>
      <c r="O17" s="41">
        <v>1580.9</v>
      </c>
      <c r="P17" s="39">
        <v>169432.95999999999</v>
      </c>
      <c r="Q17" s="6"/>
      <c r="R17" s="41">
        <v>1577.21</v>
      </c>
      <c r="S17" s="39">
        <v>168246.91</v>
      </c>
      <c r="T17" s="6"/>
      <c r="U17" s="41">
        <v>1578.1</v>
      </c>
      <c r="V17" s="39">
        <v>169523.45</v>
      </c>
      <c r="W17" s="6"/>
      <c r="X17" s="41">
        <v>1582.7</v>
      </c>
      <c r="Y17" s="39">
        <v>170004.73</v>
      </c>
      <c r="Z17" s="6"/>
      <c r="AA17" s="41">
        <v>1590.71</v>
      </c>
      <c r="AB17" s="39">
        <v>170861.14</v>
      </c>
      <c r="AC17" s="6"/>
      <c r="AD17" s="41">
        <v>1594.06</v>
      </c>
      <c r="AE17" s="39">
        <v>170711.87</v>
      </c>
      <c r="AF17" s="6"/>
      <c r="AG17" s="41">
        <v>1599.7</v>
      </c>
      <c r="AH17" s="39">
        <v>172726.61</v>
      </c>
      <c r="AI17" s="6"/>
      <c r="AJ17" s="41">
        <v>1601.59</v>
      </c>
      <c r="AK17" s="39">
        <v>173097.85</v>
      </c>
      <c r="AL17" s="6"/>
      <c r="AM17" s="41">
        <v>1611.66</v>
      </c>
      <c r="AN17" s="39">
        <v>174483.35</v>
      </c>
      <c r="AO17" s="6"/>
      <c r="AP17" s="41">
        <v>1608.19</v>
      </c>
      <c r="AQ17" s="39">
        <v>174406.2</v>
      </c>
      <c r="AR17" s="6"/>
      <c r="AS17" s="41">
        <v>1602.45</v>
      </c>
      <c r="AT17" s="39">
        <v>172556.82</v>
      </c>
      <c r="AU17" s="6"/>
      <c r="AV17" s="41">
        <v>1597.75</v>
      </c>
      <c r="AW17" s="39">
        <v>173552.6</v>
      </c>
      <c r="AX17" s="6"/>
      <c r="AY17" s="41">
        <v>1592.26</v>
      </c>
      <c r="AZ17" s="39">
        <v>174015.11</v>
      </c>
      <c r="BA17" s="24"/>
      <c r="BB17" s="41">
        <v>1602.96</v>
      </c>
      <c r="BC17" s="158">
        <v>175257.63</v>
      </c>
      <c r="BD17" s="24"/>
      <c r="BE17" s="41">
        <v>1597.99</v>
      </c>
      <c r="BF17" s="158">
        <v>174425.60000000001</v>
      </c>
      <c r="BG17" s="39"/>
      <c r="BH17" s="41">
        <f t="shared" si="0"/>
        <v>1590.628947368421</v>
      </c>
      <c r="BI17" s="66">
        <f t="shared" si="0"/>
        <v>171496.46842105262</v>
      </c>
      <c r="BJ17" s="38"/>
      <c r="BK17" s="38"/>
      <c r="BL17" s="38"/>
      <c r="BM17" s="92"/>
      <c r="BN17" s="92"/>
      <c r="BO17" s="92">
        <f t="shared" si="1"/>
        <v>-171496.46842105262</v>
      </c>
      <c r="BP17" s="98"/>
      <c r="BQ17" s="98"/>
      <c r="BR17" s="92"/>
      <c r="BS17" s="90"/>
    </row>
    <row r="18" spans="1:162" ht="15.95" customHeight="1" x14ac:dyDescent="0.25">
      <c r="A18" s="32">
        <v>6</v>
      </c>
      <c r="B18" s="3" t="s">
        <v>10</v>
      </c>
      <c r="C18" s="41">
        <v>28.06</v>
      </c>
      <c r="D18" s="38">
        <v>3001.68</v>
      </c>
      <c r="E18" s="6"/>
      <c r="F18" s="41">
        <v>28.72</v>
      </c>
      <c r="G18" s="38">
        <v>3082.12</v>
      </c>
      <c r="H18" s="6"/>
      <c r="I18" s="41">
        <v>28.83</v>
      </c>
      <c r="J18" s="38">
        <v>3085.3</v>
      </c>
      <c r="K18" s="6"/>
      <c r="L18" s="41">
        <v>28.66</v>
      </c>
      <c r="M18" s="38">
        <v>3069.31</v>
      </c>
      <c r="N18" s="6"/>
      <c r="O18" s="41">
        <v>28.92</v>
      </c>
      <c r="P18" s="38">
        <v>3099.5</v>
      </c>
      <c r="Q18" s="6"/>
      <c r="R18" s="41">
        <v>28.71</v>
      </c>
      <c r="S18" s="38">
        <v>3062.6</v>
      </c>
      <c r="T18" s="6"/>
      <c r="U18" s="41">
        <v>28.88</v>
      </c>
      <c r="V18" s="38">
        <v>3102.36</v>
      </c>
      <c r="W18" s="6"/>
      <c r="X18" s="41">
        <v>28.91</v>
      </c>
      <c r="Y18" s="38">
        <v>3105.35</v>
      </c>
      <c r="Z18" s="6"/>
      <c r="AA18" s="41">
        <v>29.05</v>
      </c>
      <c r="AB18" s="38">
        <v>3120.31</v>
      </c>
      <c r="AC18" s="6"/>
      <c r="AD18" s="41">
        <v>28.93</v>
      </c>
      <c r="AE18" s="38">
        <v>3098.19</v>
      </c>
      <c r="AF18" s="6"/>
      <c r="AG18" s="41">
        <v>28.73</v>
      </c>
      <c r="AH18" s="38">
        <v>3102.1</v>
      </c>
      <c r="AI18" s="6"/>
      <c r="AJ18" s="41">
        <v>28.82</v>
      </c>
      <c r="AK18" s="38">
        <v>3114.83</v>
      </c>
      <c r="AL18" s="6"/>
      <c r="AM18" s="41">
        <v>28.99</v>
      </c>
      <c r="AN18" s="38">
        <v>3138.55</v>
      </c>
      <c r="AO18" s="6"/>
      <c r="AP18" s="41">
        <v>28.88</v>
      </c>
      <c r="AQ18" s="38">
        <v>3132</v>
      </c>
      <c r="AR18" s="6"/>
      <c r="AS18" s="41">
        <v>28.74</v>
      </c>
      <c r="AT18" s="38">
        <v>3094.81</v>
      </c>
      <c r="AU18" s="6"/>
      <c r="AV18" s="41">
        <v>28.76</v>
      </c>
      <c r="AW18" s="38">
        <v>3124</v>
      </c>
      <c r="AX18" s="6"/>
      <c r="AY18" s="41">
        <v>28.18</v>
      </c>
      <c r="AZ18" s="38">
        <v>3079.74</v>
      </c>
      <c r="BA18" s="6"/>
      <c r="BB18" s="41">
        <v>28.68</v>
      </c>
      <c r="BC18" s="38">
        <v>3135.69</v>
      </c>
      <c r="BD18" s="6"/>
      <c r="BE18" s="41">
        <v>28.26</v>
      </c>
      <c r="BF18" s="38">
        <v>3084.67</v>
      </c>
      <c r="BG18" s="38"/>
      <c r="BH18" s="41">
        <f t="shared" si="0"/>
        <v>28.721578947368428</v>
      </c>
      <c r="BI18" s="66">
        <f t="shared" si="0"/>
        <v>3096.4794736842105</v>
      </c>
      <c r="BJ18" s="38"/>
      <c r="BK18" s="38"/>
      <c r="BL18" s="38"/>
      <c r="BM18" s="92"/>
      <c r="BN18" s="92"/>
      <c r="BO18" s="92">
        <f t="shared" si="1"/>
        <v>-3096.4794736842105</v>
      </c>
      <c r="BP18" s="98"/>
      <c r="BQ18" s="98"/>
      <c r="BR18" s="92"/>
      <c r="BS18" s="90"/>
    </row>
    <row r="19" spans="1:162" ht="15.95" customHeight="1" x14ac:dyDescent="0.25">
      <c r="A19" s="32">
        <v>7</v>
      </c>
      <c r="B19" s="3" t="s">
        <v>27</v>
      </c>
      <c r="C19" s="41">
        <v>0.98050000000000004</v>
      </c>
      <c r="D19" s="38">
        <v>109.1</v>
      </c>
      <c r="E19" s="6"/>
      <c r="F19" s="41">
        <v>0.98640000000000005</v>
      </c>
      <c r="G19" s="38">
        <v>108.8</v>
      </c>
      <c r="H19" s="6"/>
      <c r="I19" s="41">
        <v>0.97770000000000001</v>
      </c>
      <c r="J19" s="38">
        <v>109.46</v>
      </c>
      <c r="K19" s="6"/>
      <c r="L19" s="41">
        <v>0.9738</v>
      </c>
      <c r="M19" s="38">
        <v>109.97</v>
      </c>
      <c r="N19" s="6"/>
      <c r="O19" s="41">
        <v>0.97430000000000005</v>
      </c>
      <c r="P19" s="38">
        <v>110</v>
      </c>
      <c r="Q19" s="6"/>
      <c r="R19" s="41">
        <v>0.9748</v>
      </c>
      <c r="S19" s="38">
        <v>109.43</v>
      </c>
      <c r="T19" s="6"/>
      <c r="U19" s="41">
        <v>0.97750000000000004</v>
      </c>
      <c r="V19" s="38">
        <v>109.89</v>
      </c>
      <c r="W19" s="6"/>
      <c r="X19" s="41">
        <v>0.97130000000000005</v>
      </c>
      <c r="Y19" s="38">
        <v>110.58</v>
      </c>
      <c r="Z19" s="6"/>
      <c r="AA19" s="41">
        <v>0.97050000000000003</v>
      </c>
      <c r="AB19" s="38">
        <v>110.68</v>
      </c>
      <c r="AC19" s="6"/>
      <c r="AD19" s="41">
        <v>0.96440000000000003</v>
      </c>
      <c r="AE19" s="38">
        <v>111.04</v>
      </c>
      <c r="AF19" s="6"/>
      <c r="AG19" s="41">
        <v>0.96389999999999998</v>
      </c>
      <c r="AH19" s="38">
        <v>112.02</v>
      </c>
      <c r="AI19" s="6"/>
      <c r="AJ19" s="41">
        <v>0.96489999999999998</v>
      </c>
      <c r="AK19" s="38">
        <v>112.01</v>
      </c>
      <c r="AL19" s="6"/>
      <c r="AM19" s="41">
        <v>0.96260000000000001</v>
      </c>
      <c r="AN19" s="38">
        <v>112.46</v>
      </c>
      <c r="AO19" s="6"/>
      <c r="AP19" s="41">
        <v>0.96179999999999999</v>
      </c>
      <c r="AQ19" s="38">
        <v>112.75</v>
      </c>
      <c r="AR19" s="6"/>
      <c r="AS19" s="41">
        <v>0.95469999999999999</v>
      </c>
      <c r="AT19" s="38">
        <v>112.79</v>
      </c>
      <c r="AU19" s="6"/>
      <c r="AV19" s="41">
        <v>0.95489999999999997</v>
      </c>
      <c r="AW19" s="38">
        <v>113.75</v>
      </c>
      <c r="AX19" s="6"/>
      <c r="AY19" s="41">
        <v>0.9587</v>
      </c>
      <c r="AZ19" s="38">
        <v>114</v>
      </c>
      <c r="BA19" s="6"/>
      <c r="BB19" s="41">
        <v>0.95899999999999996</v>
      </c>
      <c r="BC19" s="38">
        <v>114</v>
      </c>
      <c r="BD19" s="6"/>
      <c r="BE19" s="41">
        <v>0.96020000000000005</v>
      </c>
      <c r="BF19" s="38">
        <v>113.67</v>
      </c>
      <c r="BG19" s="38"/>
      <c r="BH19" s="41">
        <f t="shared" si="0"/>
        <v>0.96799473684210546</v>
      </c>
      <c r="BI19" s="66">
        <f t="shared" si="0"/>
        <v>111.38947368421053</v>
      </c>
      <c r="BJ19" s="38"/>
      <c r="BK19" s="38"/>
      <c r="BL19" s="38"/>
      <c r="BM19" s="92"/>
      <c r="BN19" s="92"/>
      <c r="BO19" s="92">
        <f t="shared" si="1"/>
        <v>-111.38947368421053</v>
      </c>
      <c r="BP19" s="98"/>
      <c r="BQ19" s="98"/>
      <c r="BR19" s="92"/>
      <c r="BS19" s="90"/>
    </row>
    <row r="20" spans="1:162" ht="15.95" customHeight="1" x14ac:dyDescent="0.25">
      <c r="A20" s="32">
        <v>8</v>
      </c>
      <c r="B20" s="3" t="s">
        <v>28</v>
      </c>
      <c r="C20" s="41">
        <v>1.0313000000000001</v>
      </c>
      <c r="D20" s="38">
        <v>103.73</v>
      </c>
      <c r="E20" s="6"/>
      <c r="F20" s="41">
        <v>1.0291999999999999</v>
      </c>
      <c r="G20" s="38">
        <v>104.27</v>
      </c>
      <c r="H20" s="6"/>
      <c r="I20" s="41">
        <v>1.0264</v>
      </c>
      <c r="J20" s="38">
        <v>104.26</v>
      </c>
      <c r="K20" s="6"/>
      <c r="L20" s="41">
        <v>1.028</v>
      </c>
      <c r="M20" s="38">
        <v>104.18</v>
      </c>
      <c r="N20" s="6"/>
      <c r="O20" s="41">
        <v>1.0306</v>
      </c>
      <c r="P20" s="38">
        <v>103.99</v>
      </c>
      <c r="Q20" s="6"/>
      <c r="R20" s="41">
        <v>1.0310999999999999</v>
      </c>
      <c r="S20" s="38">
        <v>103.46</v>
      </c>
      <c r="T20" s="6"/>
      <c r="U20" s="41">
        <v>1.0285</v>
      </c>
      <c r="V20" s="38">
        <v>104.45</v>
      </c>
      <c r="W20" s="6"/>
      <c r="X20" s="41">
        <v>1.0273000000000001</v>
      </c>
      <c r="Y20" s="38">
        <v>104.56</v>
      </c>
      <c r="Z20" s="6"/>
      <c r="AA20" s="41">
        <v>1.0269999999999999</v>
      </c>
      <c r="AB20" s="38">
        <v>104.59</v>
      </c>
      <c r="AC20" s="6"/>
      <c r="AD20" s="41">
        <v>1.0206</v>
      </c>
      <c r="AE20" s="38">
        <v>104.93</v>
      </c>
      <c r="AF20" s="6"/>
      <c r="AG20" s="41">
        <v>1.0246</v>
      </c>
      <c r="AH20" s="38">
        <v>105.38</v>
      </c>
      <c r="AI20" s="6"/>
      <c r="AJ20" s="41">
        <v>1.0227999999999999</v>
      </c>
      <c r="AK20" s="38">
        <v>105.67</v>
      </c>
      <c r="AL20" s="6"/>
      <c r="AM20" s="41">
        <v>1.0243</v>
      </c>
      <c r="AN20" s="38">
        <v>105.69</v>
      </c>
      <c r="AO20" s="6"/>
      <c r="AP20" s="41">
        <v>1.0225</v>
      </c>
      <c r="AQ20" s="38">
        <v>106.06</v>
      </c>
      <c r="AR20" s="6"/>
      <c r="AS20" s="41">
        <v>1.0194000000000001</v>
      </c>
      <c r="AT20" s="38">
        <v>105.63</v>
      </c>
      <c r="AU20" s="6"/>
      <c r="AV20" s="41">
        <v>1.0205</v>
      </c>
      <c r="AW20" s="38">
        <v>106.44</v>
      </c>
      <c r="AX20" s="6"/>
      <c r="AY20" s="41">
        <v>1.0181</v>
      </c>
      <c r="AZ20" s="38">
        <v>107.35</v>
      </c>
      <c r="BA20" s="6"/>
      <c r="BB20" s="41">
        <v>1.0161</v>
      </c>
      <c r="BC20" s="38">
        <v>107.6</v>
      </c>
      <c r="BD20" s="6"/>
      <c r="BE20" s="41">
        <v>1.0166999999999999</v>
      </c>
      <c r="BF20" s="38">
        <v>107.36</v>
      </c>
      <c r="BG20" s="38"/>
      <c r="BH20" s="41">
        <f t="shared" si="0"/>
        <v>1.0244736842105262</v>
      </c>
      <c r="BI20" s="66">
        <f t="shared" si="0"/>
        <v>105.2421052631579</v>
      </c>
      <c r="BJ20" s="38"/>
      <c r="BK20" s="38"/>
      <c r="BL20" s="38"/>
      <c r="BM20" s="92"/>
      <c r="BN20" s="92"/>
      <c r="BO20" s="92">
        <f t="shared" si="1"/>
        <v>-105.2421052631579</v>
      </c>
      <c r="BP20" s="98"/>
      <c r="BQ20" s="98"/>
      <c r="BR20" s="92"/>
      <c r="BS20" s="90"/>
    </row>
    <row r="21" spans="1:162" ht="15.95" customHeight="1" x14ac:dyDescent="0.25">
      <c r="A21" s="32">
        <v>9</v>
      </c>
      <c r="B21" s="3" t="s">
        <v>13</v>
      </c>
      <c r="C21" s="41">
        <v>6.4298999999999999</v>
      </c>
      <c r="D21" s="38">
        <v>16.64</v>
      </c>
      <c r="E21" s="6"/>
      <c r="F21" s="41">
        <v>6.4386999999999999</v>
      </c>
      <c r="G21" s="38">
        <v>16.670000000000002</v>
      </c>
      <c r="H21" s="6"/>
      <c r="I21" s="41">
        <v>6.3867000000000003</v>
      </c>
      <c r="J21" s="38">
        <v>16.760000000000002</v>
      </c>
      <c r="K21" s="6"/>
      <c r="L21" s="41">
        <v>6.3730000000000002</v>
      </c>
      <c r="M21" s="38">
        <v>16.8</v>
      </c>
      <c r="N21" s="6"/>
      <c r="O21" s="41">
        <v>6.3701999999999996</v>
      </c>
      <c r="P21" s="38">
        <v>16.82</v>
      </c>
      <c r="Q21" s="6"/>
      <c r="R21" s="41">
        <v>6.343</v>
      </c>
      <c r="S21" s="38">
        <v>16.82</v>
      </c>
      <c r="T21" s="6"/>
      <c r="U21" s="41">
        <v>6.4058000000000002</v>
      </c>
      <c r="V21" s="38">
        <v>16.77</v>
      </c>
      <c r="W21" s="6"/>
      <c r="X21" s="41">
        <v>6.3958000000000004</v>
      </c>
      <c r="Y21" s="38">
        <v>16.79</v>
      </c>
      <c r="Z21" s="6"/>
      <c r="AA21" s="41">
        <v>6.3647</v>
      </c>
      <c r="AB21" s="38">
        <v>16.88</v>
      </c>
      <c r="AC21" s="6"/>
      <c r="AD21" s="41">
        <v>6.4001000000000001</v>
      </c>
      <c r="AE21" s="38">
        <v>16.73</v>
      </c>
      <c r="AF21" s="6"/>
      <c r="AG21" s="41">
        <v>6.4470999999999998</v>
      </c>
      <c r="AH21" s="38">
        <v>16.75</v>
      </c>
      <c r="AI21" s="6"/>
      <c r="AJ21" s="41">
        <v>6.4386999999999999</v>
      </c>
      <c r="AK21" s="38">
        <v>16.79</v>
      </c>
      <c r="AL21" s="6"/>
      <c r="AM21" s="41">
        <v>6.4370000000000003</v>
      </c>
      <c r="AN21" s="38">
        <v>16.82</v>
      </c>
      <c r="AO21" s="6"/>
      <c r="AP21" s="41">
        <v>6.4861000000000004</v>
      </c>
      <c r="AQ21" s="38">
        <v>16.72</v>
      </c>
      <c r="AR21" s="6"/>
      <c r="AS21" s="41">
        <v>6.4850000000000003</v>
      </c>
      <c r="AT21" s="38">
        <v>16.600000000000001</v>
      </c>
      <c r="AU21" s="6"/>
      <c r="AV21" s="41">
        <v>6.4946999999999999</v>
      </c>
      <c r="AW21" s="38">
        <v>16.72</v>
      </c>
      <c r="AX21" s="6"/>
      <c r="AY21" s="41">
        <v>6.4828000000000001</v>
      </c>
      <c r="AZ21" s="38">
        <v>16.86</v>
      </c>
      <c r="BA21" s="6"/>
      <c r="BB21" s="41">
        <v>6.5228999999999999</v>
      </c>
      <c r="BC21" s="38">
        <v>16.760000000000002</v>
      </c>
      <c r="BD21" s="6"/>
      <c r="BE21" s="41">
        <v>6.5141999999999998</v>
      </c>
      <c r="BF21" s="38">
        <v>16.760000000000002</v>
      </c>
      <c r="BG21" s="38"/>
      <c r="BH21" s="41">
        <f t="shared" si="0"/>
        <v>6.4324421052631573</v>
      </c>
      <c r="BI21" s="66">
        <f t="shared" si="0"/>
        <v>16.761052631578945</v>
      </c>
      <c r="BJ21" s="38"/>
      <c r="BK21" s="38"/>
      <c r="BL21" s="38"/>
      <c r="BM21" s="92"/>
      <c r="BN21" s="92"/>
      <c r="BO21" s="92">
        <f t="shared" si="1"/>
        <v>-16.761052631578945</v>
      </c>
      <c r="BP21" s="98"/>
      <c r="BQ21" s="98"/>
      <c r="BR21" s="92"/>
      <c r="BS21" s="90"/>
    </row>
    <row r="22" spans="1:162" ht="15.95" customHeight="1" x14ac:dyDescent="0.25">
      <c r="A22" s="32">
        <v>10</v>
      </c>
      <c r="B22" s="3" t="s">
        <v>14</v>
      </c>
      <c r="C22" s="41">
        <v>5.7491000000000003</v>
      </c>
      <c r="D22" s="38">
        <v>18.61</v>
      </c>
      <c r="E22" s="6"/>
      <c r="F22" s="41">
        <v>5.7290000000000001</v>
      </c>
      <c r="G22" s="38">
        <v>18.73</v>
      </c>
      <c r="H22" s="6"/>
      <c r="I22" s="41">
        <v>5.7125000000000004</v>
      </c>
      <c r="J22" s="38">
        <v>18.73</v>
      </c>
      <c r="K22" s="6"/>
      <c r="L22" s="41">
        <v>5.6989999999999998</v>
      </c>
      <c r="M22" s="38">
        <v>18.79</v>
      </c>
      <c r="N22" s="6"/>
      <c r="O22" s="41">
        <v>5.6997</v>
      </c>
      <c r="P22" s="38">
        <v>18.8</v>
      </c>
      <c r="Q22" s="6"/>
      <c r="R22" s="41">
        <v>5.6719999999999997</v>
      </c>
      <c r="S22" s="38">
        <v>18.809999999999999</v>
      </c>
      <c r="T22" s="6"/>
      <c r="U22" s="41">
        <v>5.7226999999999997</v>
      </c>
      <c r="V22" s="38">
        <v>18.77</v>
      </c>
      <c r="W22" s="6"/>
      <c r="X22" s="41">
        <v>5.7240000000000002</v>
      </c>
      <c r="Y22" s="38">
        <v>18.77</v>
      </c>
      <c r="Z22" s="6"/>
      <c r="AA22" s="41">
        <v>5.7159000000000004</v>
      </c>
      <c r="AB22" s="38">
        <v>18.79</v>
      </c>
      <c r="AC22" s="6"/>
      <c r="AD22" s="41">
        <v>5.7847999999999997</v>
      </c>
      <c r="AE22" s="38">
        <v>18.510000000000002</v>
      </c>
      <c r="AF22" s="6"/>
      <c r="AG22" s="41">
        <v>5.8022</v>
      </c>
      <c r="AH22" s="38">
        <v>18.61</v>
      </c>
      <c r="AI22" s="6"/>
      <c r="AJ22" s="41">
        <v>5.8049999999999997</v>
      </c>
      <c r="AK22" s="38">
        <v>18.62</v>
      </c>
      <c r="AL22" s="6"/>
      <c r="AM22" s="41">
        <v>5.8144999999999998</v>
      </c>
      <c r="AN22" s="38">
        <v>18.62</v>
      </c>
      <c r="AO22" s="6"/>
      <c r="AP22" s="41">
        <v>5.8394000000000004</v>
      </c>
      <c r="AQ22" s="38">
        <v>18.57</v>
      </c>
      <c r="AR22" s="6"/>
      <c r="AS22" s="41">
        <v>5.8067000000000002</v>
      </c>
      <c r="AT22" s="38">
        <v>18.54</v>
      </c>
      <c r="AU22" s="6"/>
      <c r="AV22" s="41">
        <v>5.8207000000000004</v>
      </c>
      <c r="AW22" s="38">
        <v>18.66</v>
      </c>
      <c r="AX22" s="6"/>
      <c r="AY22" s="41">
        <v>5.8329000000000004</v>
      </c>
      <c r="AZ22" s="38">
        <v>18.739999999999998</v>
      </c>
      <c r="BA22" s="6"/>
      <c r="BB22" s="41">
        <v>5.8663999999999996</v>
      </c>
      <c r="BC22" s="38">
        <v>18.64</v>
      </c>
      <c r="BD22" s="6"/>
      <c r="BE22" s="41">
        <v>5.8331</v>
      </c>
      <c r="BF22" s="38">
        <v>18.71</v>
      </c>
      <c r="BG22" s="38"/>
      <c r="BH22" s="41">
        <f t="shared" si="0"/>
        <v>5.7699789473684202</v>
      </c>
      <c r="BI22" s="66">
        <f t="shared" si="0"/>
        <v>18.685263157894738</v>
      </c>
      <c r="BJ22" s="38"/>
      <c r="BK22" s="38"/>
      <c r="BL22" s="38"/>
      <c r="BM22" s="92"/>
      <c r="BN22" s="92"/>
      <c r="BO22" s="92">
        <f t="shared" si="1"/>
        <v>-18.685263157894738</v>
      </c>
      <c r="BP22" s="98"/>
      <c r="BQ22" s="98"/>
      <c r="BR22" s="92"/>
      <c r="BS22" s="90"/>
    </row>
    <row r="23" spans="1:162" ht="15.95" customHeight="1" x14ac:dyDescent="0.25">
      <c r="A23" s="32">
        <v>11</v>
      </c>
      <c r="B23" s="3" t="s">
        <v>15</v>
      </c>
      <c r="C23" s="41">
        <v>5.7149000000000001</v>
      </c>
      <c r="D23" s="38">
        <v>18.72</v>
      </c>
      <c r="E23" s="6"/>
      <c r="F23" s="41">
        <v>5.7351999999999999</v>
      </c>
      <c r="G23" s="38">
        <v>18.71</v>
      </c>
      <c r="H23" s="6"/>
      <c r="I23" s="41">
        <v>5.7175000000000002</v>
      </c>
      <c r="J23" s="38">
        <v>18.72</v>
      </c>
      <c r="K23" s="6"/>
      <c r="L23" s="41">
        <v>5.72</v>
      </c>
      <c r="M23" s="38">
        <v>18.72</v>
      </c>
      <c r="N23" s="6"/>
      <c r="O23" s="41">
        <v>5.7244000000000002</v>
      </c>
      <c r="P23" s="38">
        <v>18.72</v>
      </c>
      <c r="Q23" s="6"/>
      <c r="R23" s="41">
        <v>5.6924999999999999</v>
      </c>
      <c r="S23" s="38">
        <v>18.739999999999998</v>
      </c>
      <c r="T23" s="6"/>
      <c r="U23" s="41">
        <v>5.7342000000000004</v>
      </c>
      <c r="V23" s="38">
        <v>18.73</v>
      </c>
      <c r="W23" s="6"/>
      <c r="X23" s="41">
        <v>5.7325999999999997</v>
      </c>
      <c r="Y23" s="38">
        <v>18.739999999999998</v>
      </c>
      <c r="Z23" s="6"/>
      <c r="AA23" s="41">
        <v>5.7267000000000001</v>
      </c>
      <c r="AB23" s="38">
        <v>18.760000000000002</v>
      </c>
      <c r="AC23" s="6"/>
      <c r="AD23" s="41">
        <v>5.7073</v>
      </c>
      <c r="AE23" s="38">
        <v>18.760000000000002</v>
      </c>
      <c r="AF23" s="6"/>
      <c r="AG23" s="41">
        <v>5.7618999999999998</v>
      </c>
      <c r="AH23" s="38">
        <v>18.739999999999998</v>
      </c>
      <c r="AI23" s="6"/>
      <c r="AJ23" s="41">
        <v>5.7606999999999999</v>
      </c>
      <c r="AK23" s="38">
        <v>18.760000000000002</v>
      </c>
      <c r="AL23" s="6"/>
      <c r="AM23" s="41">
        <v>5.7629999999999999</v>
      </c>
      <c r="AN23" s="38">
        <v>18.79</v>
      </c>
      <c r="AO23" s="6"/>
      <c r="AP23" s="41">
        <v>5.77</v>
      </c>
      <c r="AQ23" s="38">
        <v>18.8</v>
      </c>
      <c r="AR23" s="6"/>
      <c r="AS23" s="41">
        <v>5.7350000000000003</v>
      </c>
      <c r="AT23" s="38">
        <v>18.78</v>
      </c>
      <c r="AU23" s="6"/>
      <c r="AV23" s="41">
        <v>5.7869999999999999</v>
      </c>
      <c r="AW23" s="38">
        <v>18.77</v>
      </c>
      <c r="AX23" s="6"/>
      <c r="AY23" s="41">
        <v>5.8253000000000004</v>
      </c>
      <c r="AZ23" s="38">
        <v>18.760000000000002</v>
      </c>
      <c r="BA23" s="6"/>
      <c r="BB23" s="41">
        <v>5.8292000000000002</v>
      </c>
      <c r="BC23" s="38">
        <v>18.760000000000002</v>
      </c>
      <c r="BD23" s="6"/>
      <c r="BE23" s="41">
        <v>5.8155000000000001</v>
      </c>
      <c r="BF23" s="38">
        <v>18.77</v>
      </c>
      <c r="BG23" s="38"/>
      <c r="BH23" s="41">
        <f t="shared" si="0"/>
        <v>5.7501526315789473</v>
      </c>
      <c r="BI23" s="66">
        <f t="shared" si="0"/>
        <v>18.749999999999996</v>
      </c>
      <c r="BJ23" s="38"/>
      <c r="BK23" s="38"/>
      <c r="BL23" s="38"/>
      <c r="BM23" s="92"/>
      <c r="BN23" s="92"/>
      <c r="BO23" s="92">
        <f t="shared" si="1"/>
        <v>-18.749999999999996</v>
      </c>
      <c r="BP23" s="98"/>
      <c r="BQ23" s="98"/>
      <c r="BR23" s="92"/>
      <c r="BS23" s="90"/>
    </row>
    <row r="24" spans="1:162" ht="15.95" customHeight="1" x14ac:dyDescent="0.25">
      <c r="A24" s="32">
        <v>12</v>
      </c>
      <c r="B24" s="3" t="s">
        <v>29</v>
      </c>
      <c r="C24" s="41">
        <v>0.66013999999999995</v>
      </c>
      <c r="D24" s="38">
        <v>162.05000000000001</v>
      </c>
      <c r="E24" s="6"/>
      <c r="F24" s="41">
        <v>0.66335</v>
      </c>
      <c r="G24" s="38">
        <v>161.78</v>
      </c>
      <c r="H24" s="6"/>
      <c r="I24" s="41">
        <v>0.66388999999999998</v>
      </c>
      <c r="J24" s="38">
        <v>161.19999999999999</v>
      </c>
      <c r="K24" s="6"/>
      <c r="L24" s="41">
        <v>0.66244999999999998</v>
      </c>
      <c r="M24" s="38">
        <v>161.66</v>
      </c>
      <c r="N24" s="6"/>
      <c r="O24" s="41">
        <v>0.66279999999999994</v>
      </c>
      <c r="P24" s="38">
        <v>161.69999999999999</v>
      </c>
      <c r="Q24" s="6"/>
      <c r="R24" s="41">
        <v>0.66420999999999997</v>
      </c>
      <c r="S24" s="38">
        <v>160.6</v>
      </c>
      <c r="T24" s="6"/>
      <c r="U24" s="41">
        <v>0.66317999999999999</v>
      </c>
      <c r="V24" s="38">
        <v>161.97999999999999</v>
      </c>
      <c r="W24" s="6"/>
      <c r="X24" s="41">
        <v>0.66625000000000001</v>
      </c>
      <c r="Y24" s="38">
        <v>161.22</v>
      </c>
      <c r="Z24" s="6"/>
      <c r="AA24" s="41">
        <v>0.66593999999999998</v>
      </c>
      <c r="AB24" s="38">
        <v>161.29</v>
      </c>
      <c r="AC24" s="6"/>
      <c r="AD24" s="41">
        <v>0.66761000000000004</v>
      </c>
      <c r="AE24" s="38">
        <v>160.41</v>
      </c>
      <c r="AF24" s="6"/>
      <c r="AG24" s="41">
        <v>0.66368000000000005</v>
      </c>
      <c r="AH24" s="38">
        <v>162.69</v>
      </c>
      <c r="AI24" s="6"/>
      <c r="AJ24" s="41">
        <v>0.66552</v>
      </c>
      <c r="AK24" s="38">
        <v>162.4</v>
      </c>
      <c r="AL24" s="6"/>
      <c r="AM24" s="41">
        <v>0.66574</v>
      </c>
      <c r="AN24" s="38">
        <v>162.62</v>
      </c>
      <c r="AO24" s="6"/>
      <c r="AP24" s="41">
        <v>0.66632000000000002</v>
      </c>
      <c r="AQ24" s="38">
        <v>162.76</v>
      </c>
      <c r="AR24" s="6"/>
      <c r="AS24" s="41">
        <v>0.66483000000000003</v>
      </c>
      <c r="AT24" s="38">
        <v>161.97</v>
      </c>
      <c r="AU24" s="6"/>
      <c r="AV24" s="41">
        <v>0.66396999999999995</v>
      </c>
      <c r="AW24" s="38">
        <v>163.6</v>
      </c>
      <c r="AX24" s="6"/>
      <c r="AY24" s="41">
        <v>0.66661000000000004</v>
      </c>
      <c r="AZ24" s="38">
        <v>163.95</v>
      </c>
      <c r="BA24" s="6"/>
      <c r="BB24" s="41">
        <v>0.66837000000000002</v>
      </c>
      <c r="BC24" s="38">
        <v>163.58000000000001</v>
      </c>
      <c r="BD24" s="6"/>
      <c r="BE24" s="41">
        <v>0.66754999999999998</v>
      </c>
      <c r="BF24" s="38">
        <v>163.51</v>
      </c>
      <c r="BG24" s="38"/>
      <c r="BH24" s="41">
        <f t="shared" si="0"/>
        <v>0.66486368421052633</v>
      </c>
      <c r="BI24" s="66">
        <f t="shared" si="0"/>
        <v>162.15631578947367</v>
      </c>
      <c r="BJ24" s="38"/>
      <c r="BK24" s="38"/>
      <c r="BL24" s="38"/>
      <c r="BM24" s="92"/>
      <c r="BN24" s="92"/>
      <c r="BO24" s="92">
        <f t="shared" si="1"/>
        <v>-162.15631578947367</v>
      </c>
      <c r="BP24" s="98"/>
      <c r="BQ24" s="98"/>
      <c r="BR24" s="92"/>
      <c r="BS24" s="90"/>
    </row>
    <row r="25" spans="1:162" s="21" customFormat="1" ht="15.95" customHeight="1" thickBot="1" x14ac:dyDescent="0.3">
      <c r="A25" s="35">
        <v>13</v>
      </c>
      <c r="B25" s="4" t="s">
        <v>17</v>
      </c>
      <c r="C25" s="42">
        <v>1</v>
      </c>
      <c r="D25" s="40">
        <v>106.97</v>
      </c>
      <c r="E25" s="8"/>
      <c r="F25" s="42">
        <v>1</v>
      </c>
      <c r="G25" s="40">
        <v>107.32</v>
      </c>
      <c r="H25" s="8"/>
      <c r="I25" s="42">
        <v>1</v>
      </c>
      <c r="J25" s="40">
        <v>107.02</v>
      </c>
      <c r="K25" s="8"/>
      <c r="L25" s="42">
        <v>1</v>
      </c>
      <c r="M25" s="40">
        <v>107.09</v>
      </c>
      <c r="N25" s="8"/>
      <c r="O25" s="42">
        <v>1</v>
      </c>
      <c r="P25" s="40">
        <v>107.18</v>
      </c>
      <c r="Q25" s="8"/>
      <c r="R25" s="42">
        <v>1</v>
      </c>
      <c r="S25" s="40">
        <v>106.67</v>
      </c>
      <c r="T25" s="8"/>
      <c r="U25" s="42">
        <v>1</v>
      </c>
      <c r="V25" s="40">
        <v>107.42</v>
      </c>
      <c r="W25" s="8"/>
      <c r="X25" s="42">
        <v>1</v>
      </c>
      <c r="Y25" s="40">
        <v>107.41</v>
      </c>
      <c r="Z25" s="8"/>
      <c r="AA25" s="42">
        <v>1</v>
      </c>
      <c r="AB25" s="40">
        <v>107.41</v>
      </c>
      <c r="AC25" s="8"/>
      <c r="AD25" s="42">
        <v>1</v>
      </c>
      <c r="AE25" s="40">
        <v>107.09</v>
      </c>
      <c r="AF25" s="8"/>
      <c r="AG25" s="42">
        <v>1</v>
      </c>
      <c r="AH25" s="40">
        <v>107.97</v>
      </c>
      <c r="AI25" s="8"/>
      <c r="AJ25" s="42">
        <v>1</v>
      </c>
      <c r="AK25" s="40">
        <v>108.08</v>
      </c>
      <c r="AL25" s="8"/>
      <c r="AM25" s="42">
        <v>1</v>
      </c>
      <c r="AN25" s="40">
        <v>108.26</v>
      </c>
      <c r="AO25" s="8"/>
      <c r="AP25" s="42">
        <v>1</v>
      </c>
      <c r="AQ25" s="40">
        <v>108.45</v>
      </c>
      <c r="AR25" s="8"/>
      <c r="AS25" s="42">
        <v>1</v>
      </c>
      <c r="AT25" s="40">
        <v>107.68</v>
      </c>
      <c r="AU25" s="8"/>
      <c r="AV25" s="42">
        <v>1</v>
      </c>
      <c r="AW25" s="40">
        <v>108.62</v>
      </c>
      <c r="AX25" s="8"/>
      <c r="AY25" s="42">
        <v>1</v>
      </c>
      <c r="AZ25" s="40">
        <v>109.29</v>
      </c>
      <c r="BA25" s="8"/>
      <c r="BB25" s="42">
        <v>1</v>
      </c>
      <c r="BC25" s="40">
        <v>109.33</v>
      </c>
      <c r="BD25" s="8"/>
      <c r="BE25" s="42">
        <v>1</v>
      </c>
      <c r="BF25" s="40">
        <v>109.15</v>
      </c>
      <c r="BG25" s="40"/>
      <c r="BH25" s="42">
        <f t="shared" si="0"/>
        <v>1</v>
      </c>
      <c r="BI25" s="67">
        <f t="shared" si="0"/>
        <v>107.81105263157895</v>
      </c>
      <c r="BJ25" s="38"/>
      <c r="BK25" s="38"/>
      <c r="BL25" s="38"/>
      <c r="BM25" s="92"/>
      <c r="BN25" s="92"/>
      <c r="BO25" s="92">
        <f t="shared" si="1"/>
        <v>-107.81105263157895</v>
      </c>
      <c r="BP25" s="98"/>
      <c r="BQ25" s="98"/>
      <c r="BR25" s="92"/>
      <c r="BS25" s="90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</row>
    <row r="26" spans="1:162" ht="15.95" customHeight="1" thickTop="1" x14ac:dyDescent="0.25">
      <c r="A26" s="32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47"/>
      <c r="BL26" s="47"/>
      <c r="BM26" s="92"/>
      <c r="BN26" s="92"/>
      <c r="BO26" s="92"/>
      <c r="BP26" s="98"/>
      <c r="BQ26" s="98"/>
      <c r="BR26" s="92"/>
      <c r="BS26" s="90"/>
    </row>
    <row r="27" spans="1:162" ht="15.95" customHeight="1" x14ac:dyDescent="0.25">
      <c r="A27" s="32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16"/>
      <c r="BA27" s="6"/>
      <c r="BB27" s="6"/>
      <c r="BC27" s="16"/>
      <c r="BD27" s="16"/>
      <c r="BE27" s="6"/>
      <c r="BF27" s="16"/>
      <c r="BG27" s="16"/>
      <c r="BH27" s="16"/>
      <c r="BI27" s="16"/>
      <c r="BJ27" s="16"/>
      <c r="BK27" s="47"/>
      <c r="BL27" s="47"/>
      <c r="BM27" s="92"/>
      <c r="BN27" s="92" t="s">
        <v>24</v>
      </c>
      <c r="BO27" s="92"/>
      <c r="BP27" s="98"/>
      <c r="BQ27" s="98"/>
      <c r="BR27" s="92"/>
      <c r="BS27" s="90"/>
    </row>
    <row r="28" spans="1:162" s="53" customFormat="1" ht="15.95" customHeight="1" x14ac:dyDescent="0.25">
      <c r="A28" s="57" t="s">
        <v>1</v>
      </c>
      <c r="B28" s="58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9"/>
      <c r="BA28" s="54"/>
      <c r="BB28" s="54"/>
      <c r="BC28" s="59"/>
      <c r="BD28" s="59"/>
      <c r="BE28" s="54"/>
      <c r="BF28" s="59"/>
      <c r="BG28" s="59"/>
      <c r="BH28" s="59"/>
      <c r="BI28" s="59"/>
      <c r="BJ28" s="59"/>
      <c r="BK28" s="60"/>
      <c r="BL28" s="60"/>
      <c r="BM28" s="100"/>
      <c r="BN28" s="100"/>
      <c r="BO28" s="100" t="s">
        <v>5</v>
      </c>
      <c r="BP28" s="100" t="s">
        <v>6</v>
      </c>
      <c r="BQ28" s="100" t="s">
        <v>7</v>
      </c>
      <c r="BR28" s="100" t="s">
        <v>8</v>
      </c>
      <c r="BS28" s="100" t="s">
        <v>9</v>
      </c>
      <c r="BT28" s="100" t="s">
        <v>10</v>
      </c>
      <c r="BU28" s="100" t="s">
        <v>27</v>
      </c>
      <c r="BV28" s="100" t="s">
        <v>28</v>
      </c>
      <c r="BW28" s="100" t="s">
        <v>13</v>
      </c>
      <c r="BX28" s="100" t="s">
        <v>14</v>
      </c>
      <c r="BY28" s="100" t="s">
        <v>15</v>
      </c>
      <c r="BZ28" s="100" t="s">
        <v>29</v>
      </c>
      <c r="CA28" s="100" t="s">
        <v>17</v>
      </c>
      <c r="CB28" s="90"/>
      <c r="CC28" s="90"/>
      <c r="CD28" s="90"/>
      <c r="CE28" s="90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</row>
    <row r="29" spans="1:162" s="53" customFormat="1" ht="15.95" customHeight="1" x14ac:dyDescent="0.25">
      <c r="A29" s="57"/>
      <c r="B29" s="58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9"/>
      <c r="BA29" s="54"/>
      <c r="BB29" s="54"/>
      <c r="BC29" s="59"/>
      <c r="BD29" s="59"/>
      <c r="BE29" s="54"/>
      <c r="BF29" s="59"/>
      <c r="BG29" s="59"/>
      <c r="BH29" s="59"/>
      <c r="BI29" s="59"/>
      <c r="BJ29" s="59"/>
      <c r="BK29" s="60"/>
      <c r="BL29" s="60"/>
      <c r="BM29" s="100">
        <v>1</v>
      </c>
      <c r="BN29" s="100" t="s">
        <v>87</v>
      </c>
      <c r="BO29" s="100">
        <v>115.27</v>
      </c>
      <c r="BP29" s="100">
        <v>160.87</v>
      </c>
      <c r="BQ29" s="100">
        <v>113.92</v>
      </c>
      <c r="BR29" s="100">
        <v>139.63</v>
      </c>
      <c r="BS29" s="100">
        <v>167906</v>
      </c>
      <c r="BT29" s="100">
        <v>3001.68</v>
      </c>
      <c r="BU29" s="100">
        <v>109.1</v>
      </c>
      <c r="BV29" s="100">
        <v>103.73</v>
      </c>
      <c r="BW29" s="100">
        <v>16.64</v>
      </c>
      <c r="BX29" s="100">
        <v>18.61</v>
      </c>
      <c r="BY29" s="100">
        <v>18.72</v>
      </c>
      <c r="BZ29" s="100">
        <v>162.05000000000001</v>
      </c>
      <c r="CA29" s="100">
        <v>106.97</v>
      </c>
      <c r="CB29" s="90"/>
      <c r="CC29" s="90"/>
      <c r="CD29" s="90"/>
      <c r="CE29" s="90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</row>
    <row r="30" spans="1:162" s="53" customFormat="1" ht="15.95" customHeight="1" x14ac:dyDescent="0.25">
      <c r="A30" s="57"/>
      <c r="B30" s="58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9"/>
      <c r="BA30" s="54"/>
      <c r="BB30" s="54"/>
      <c r="BC30" s="59"/>
      <c r="BD30" s="59"/>
      <c r="BE30" s="54"/>
      <c r="BF30" s="59"/>
      <c r="BG30" s="59"/>
      <c r="BH30" s="59"/>
      <c r="BI30" s="59"/>
      <c r="BJ30" s="59"/>
      <c r="BK30" s="60"/>
      <c r="BL30" s="60"/>
      <c r="BM30" s="100">
        <v>2</v>
      </c>
      <c r="BN30" s="100" t="s">
        <v>88</v>
      </c>
      <c r="BO30" s="100">
        <v>114.72</v>
      </c>
      <c r="BP30" s="100">
        <v>161.4</v>
      </c>
      <c r="BQ30" s="100">
        <v>113.92</v>
      </c>
      <c r="BR30" s="100">
        <v>139.59</v>
      </c>
      <c r="BS30" s="100">
        <v>169302.12</v>
      </c>
      <c r="BT30" s="100">
        <v>3082.12</v>
      </c>
      <c r="BU30" s="100">
        <v>108.8</v>
      </c>
      <c r="BV30" s="100">
        <v>104.27</v>
      </c>
      <c r="BW30" s="100">
        <v>16.670000000000002</v>
      </c>
      <c r="BX30" s="100">
        <v>18.73</v>
      </c>
      <c r="BY30" s="100">
        <v>18.71</v>
      </c>
      <c r="BZ30" s="100">
        <v>161.78</v>
      </c>
      <c r="CA30" s="100">
        <v>107.32</v>
      </c>
      <c r="CB30" s="90"/>
      <c r="CC30" s="90"/>
      <c r="CD30" s="90"/>
      <c r="CE30" s="90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</row>
    <row r="31" spans="1:162" s="53" customFormat="1" ht="15.95" customHeight="1" x14ac:dyDescent="0.25">
      <c r="A31" s="57"/>
      <c r="B31" s="58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9"/>
      <c r="BA31" s="54"/>
      <c r="BB31" s="54"/>
      <c r="BC31" s="59"/>
      <c r="BD31" s="59"/>
      <c r="BE31" s="54"/>
      <c r="BF31" s="59"/>
      <c r="BG31" s="59"/>
      <c r="BH31" s="59"/>
      <c r="BI31" s="59"/>
      <c r="BJ31" s="59"/>
      <c r="BK31" s="60"/>
      <c r="BL31" s="60"/>
      <c r="BM31" s="100">
        <v>3</v>
      </c>
      <c r="BN31" s="100" t="s">
        <v>89</v>
      </c>
      <c r="BO31" s="100">
        <v>114.9</v>
      </c>
      <c r="BP31" s="100">
        <v>162.25</v>
      </c>
      <c r="BQ31" s="100">
        <v>113.78</v>
      </c>
      <c r="BR31" s="100">
        <v>139.59</v>
      </c>
      <c r="BS31" s="100">
        <v>169307.12</v>
      </c>
      <c r="BT31" s="100">
        <v>3085.3</v>
      </c>
      <c r="BU31" s="100">
        <v>109.46</v>
      </c>
      <c r="BV31" s="100">
        <v>104.26</v>
      </c>
      <c r="BW31" s="100">
        <v>16.760000000000002</v>
      </c>
      <c r="BX31" s="100">
        <v>18.73</v>
      </c>
      <c r="BY31" s="100">
        <v>18.72</v>
      </c>
      <c r="BZ31" s="100">
        <v>161.19999999999999</v>
      </c>
      <c r="CA31" s="100">
        <v>107.02</v>
      </c>
      <c r="CB31" s="90"/>
      <c r="CC31" s="90"/>
      <c r="CD31" s="90"/>
      <c r="CE31" s="90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</row>
    <row r="32" spans="1:162" s="53" customFormat="1" ht="15.95" customHeight="1" x14ac:dyDescent="0.25">
      <c r="A32" s="57"/>
      <c r="B32" s="58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9"/>
      <c r="BA32" s="54"/>
      <c r="BB32" s="54"/>
      <c r="BC32" s="59"/>
      <c r="BD32" s="59"/>
      <c r="BE32" s="54"/>
      <c r="BF32" s="59"/>
      <c r="BG32" s="59"/>
      <c r="BH32" s="59"/>
      <c r="BI32" s="59"/>
      <c r="BJ32" s="59"/>
      <c r="BK32" s="60"/>
      <c r="BL32" s="60"/>
      <c r="BM32" s="100">
        <v>4</v>
      </c>
      <c r="BN32" s="100" t="s">
        <v>90</v>
      </c>
      <c r="BO32" s="100">
        <v>114.66</v>
      </c>
      <c r="BP32" s="100">
        <v>161.49</v>
      </c>
      <c r="BQ32" s="100">
        <v>113.42</v>
      </c>
      <c r="BR32" s="100">
        <v>139.58000000000001</v>
      </c>
      <c r="BS32" s="100">
        <v>168614.83</v>
      </c>
      <c r="BT32" s="100">
        <v>3069.31</v>
      </c>
      <c r="BU32" s="100">
        <v>109.97</v>
      </c>
      <c r="BV32" s="100">
        <v>104.18</v>
      </c>
      <c r="BW32" s="100">
        <v>16.8</v>
      </c>
      <c r="BX32" s="100">
        <v>18.79</v>
      </c>
      <c r="BY32" s="100">
        <v>18.72</v>
      </c>
      <c r="BZ32" s="100">
        <v>161.66</v>
      </c>
      <c r="CA32" s="100">
        <v>107.09</v>
      </c>
      <c r="CB32" s="90"/>
      <c r="CC32" s="90"/>
      <c r="CD32" s="90"/>
      <c r="CE32" s="90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</row>
    <row r="33" spans="1:162" s="53" customFormat="1" ht="15.95" customHeight="1" x14ac:dyDescent="0.25">
      <c r="A33" s="57"/>
      <c r="B33" s="61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9"/>
      <c r="BA33" s="54"/>
      <c r="BB33" s="54"/>
      <c r="BC33" s="59"/>
      <c r="BD33" s="59"/>
      <c r="BE33" s="54"/>
      <c r="BF33" s="59"/>
      <c r="BG33" s="59"/>
      <c r="BH33" s="59"/>
      <c r="BI33" s="59"/>
      <c r="BJ33" s="59"/>
      <c r="BK33" s="60"/>
      <c r="BL33" s="60"/>
      <c r="BM33" s="100">
        <v>5</v>
      </c>
      <c r="BN33" s="100" t="s">
        <v>91</v>
      </c>
      <c r="BO33" s="100">
        <v>113.81</v>
      </c>
      <c r="BP33" s="100">
        <v>160.66</v>
      </c>
      <c r="BQ33" s="100">
        <v>113.16</v>
      </c>
      <c r="BR33" s="100">
        <v>139.59</v>
      </c>
      <c r="BS33" s="100">
        <v>169432.95999999999</v>
      </c>
      <c r="BT33" s="100">
        <v>3099.5</v>
      </c>
      <c r="BU33" s="100">
        <v>110</v>
      </c>
      <c r="BV33" s="100">
        <v>103.99</v>
      </c>
      <c r="BW33" s="100">
        <v>16.82</v>
      </c>
      <c r="BX33" s="100">
        <v>18.8</v>
      </c>
      <c r="BY33" s="100">
        <v>18.72</v>
      </c>
      <c r="BZ33" s="100">
        <v>161.69999999999999</v>
      </c>
      <c r="CA33" s="100">
        <v>107.18</v>
      </c>
      <c r="CB33" s="100"/>
      <c r="CC33" s="100"/>
      <c r="CD33" s="100"/>
      <c r="CE33" s="100"/>
      <c r="CF33" s="60"/>
      <c r="CG33" s="60"/>
      <c r="CH33" s="60"/>
      <c r="CI33" s="60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6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</row>
    <row r="34" spans="1:162" s="53" customFormat="1" ht="15.95" customHeight="1" x14ac:dyDescent="0.25">
      <c r="A34" s="57"/>
      <c r="B34" s="61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9"/>
      <c r="BA34" s="54"/>
      <c r="BB34" s="54"/>
      <c r="BC34" s="59"/>
      <c r="BD34" s="59"/>
      <c r="BE34" s="54"/>
      <c r="BF34" s="59"/>
      <c r="BG34" s="59"/>
      <c r="BH34" s="59"/>
      <c r="BI34" s="59"/>
      <c r="BJ34" s="59"/>
      <c r="BK34" s="60"/>
      <c r="BL34" s="60"/>
      <c r="BM34" s="100">
        <v>6</v>
      </c>
      <c r="BN34" s="100" t="s">
        <v>92</v>
      </c>
      <c r="BO34" s="100">
        <v>111.68</v>
      </c>
      <c r="BP34" s="100">
        <v>160.32</v>
      </c>
      <c r="BQ34" s="100">
        <v>113.04</v>
      </c>
      <c r="BR34" s="100">
        <v>139.63</v>
      </c>
      <c r="BS34" s="100">
        <v>168246.91</v>
      </c>
      <c r="BT34" s="100">
        <v>3062.6</v>
      </c>
      <c r="BU34" s="100">
        <v>109.43</v>
      </c>
      <c r="BV34" s="100">
        <v>103.46</v>
      </c>
      <c r="BW34" s="100">
        <v>16.82</v>
      </c>
      <c r="BX34" s="100">
        <v>18.809999999999999</v>
      </c>
      <c r="BY34" s="100">
        <v>18.739999999999998</v>
      </c>
      <c r="BZ34" s="100">
        <v>160.6</v>
      </c>
      <c r="CA34" s="100">
        <v>106.67</v>
      </c>
      <c r="CB34" s="100"/>
      <c r="CC34" s="100"/>
      <c r="CD34" s="100"/>
      <c r="CE34" s="100"/>
      <c r="CF34" s="60"/>
      <c r="CG34" s="60"/>
      <c r="CH34" s="60"/>
      <c r="CI34" s="60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6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</row>
    <row r="35" spans="1:162" s="53" customFormat="1" ht="15.95" customHeight="1" x14ac:dyDescent="0.25">
      <c r="A35" s="57"/>
      <c r="B35" s="61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9"/>
      <c r="BA35" s="54"/>
      <c r="BB35" s="54"/>
      <c r="BC35" s="59"/>
      <c r="BD35" s="59"/>
      <c r="BE35" s="54"/>
      <c r="BF35" s="59"/>
      <c r="BG35" s="59"/>
      <c r="BH35" s="59"/>
      <c r="BI35" s="59"/>
      <c r="BJ35" s="59"/>
      <c r="BK35" s="60"/>
      <c r="BL35" s="60"/>
      <c r="BM35" s="100">
        <v>7</v>
      </c>
      <c r="BN35" s="100" t="s">
        <v>93</v>
      </c>
      <c r="BO35" s="100">
        <v>111.85</v>
      </c>
      <c r="BP35" s="100">
        <v>159.94</v>
      </c>
      <c r="BQ35" s="100">
        <v>113.03</v>
      </c>
      <c r="BR35" s="100">
        <v>139.68</v>
      </c>
      <c r="BS35" s="100">
        <v>169523.45</v>
      </c>
      <c r="BT35" s="100">
        <v>3102.36</v>
      </c>
      <c r="BU35" s="100">
        <v>109.89</v>
      </c>
      <c r="BV35" s="100">
        <v>104.45</v>
      </c>
      <c r="BW35" s="100">
        <v>16.77</v>
      </c>
      <c r="BX35" s="100">
        <v>18.77</v>
      </c>
      <c r="BY35" s="100">
        <v>18.73</v>
      </c>
      <c r="BZ35" s="100">
        <v>161.97999999999999</v>
      </c>
      <c r="CA35" s="100">
        <v>107.42</v>
      </c>
      <c r="CB35" s="100"/>
      <c r="CC35" s="100"/>
      <c r="CD35" s="100"/>
      <c r="CE35" s="100"/>
      <c r="CF35" s="60"/>
      <c r="CG35" s="60"/>
      <c r="CH35" s="60"/>
      <c r="CI35" s="60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6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</row>
    <row r="36" spans="1:162" s="53" customFormat="1" ht="15.95" customHeight="1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4"/>
      <c r="BA36" s="63"/>
      <c r="BB36" s="63"/>
      <c r="BC36" s="64"/>
      <c r="BD36" s="64"/>
      <c r="BE36" s="63"/>
      <c r="BF36" s="64"/>
      <c r="BG36" s="64"/>
      <c r="BH36" s="59"/>
      <c r="BI36" s="59"/>
      <c r="BJ36" s="59"/>
      <c r="BK36" s="60"/>
      <c r="BL36" s="60"/>
      <c r="BM36" s="100">
        <v>8</v>
      </c>
      <c r="BN36" s="100" t="s">
        <v>94</v>
      </c>
      <c r="BO36" s="100">
        <v>112.15</v>
      </c>
      <c r="BP36" s="100">
        <v>159.52000000000001</v>
      </c>
      <c r="BQ36" s="100">
        <v>113.34</v>
      </c>
      <c r="BR36" s="100">
        <v>139.71</v>
      </c>
      <c r="BS36" s="100">
        <v>170004.73</v>
      </c>
      <c r="BT36" s="100">
        <v>3105.35</v>
      </c>
      <c r="BU36" s="100">
        <v>110.58</v>
      </c>
      <c r="BV36" s="100">
        <v>104.56</v>
      </c>
      <c r="BW36" s="100">
        <v>16.79</v>
      </c>
      <c r="BX36" s="100">
        <v>18.77</v>
      </c>
      <c r="BY36" s="100">
        <v>18.739999999999998</v>
      </c>
      <c r="BZ36" s="100">
        <v>161.22</v>
      </c>
      <c r="CA36" s="100">
        <v>107.41</v>
      </c>
      <c r="CB36" s="100"/>
      <c r="CC36" s="100"/>
      <c r="CD36" s="100"/>
      <c r="CE36" s="100"/>
      <c r="CF36" s="60"/>
      <c r="CG36" s="60"/>
      <c r="CH36" s="60"/>
      <c r="CI36" s="60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6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</row>
    <row r="37" spans="1:162" s="53" customFormat="1" ht="15.95" customHeight="1" x14ac:dyDescent="0.25">
      <c r="A37" s="51"/>
      <c r="B37" s="56"/>
      <c r="C37" s="56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6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65"/>
      <c r="BA37" s="51"/>
      <c r="BB37" s="51"/>
      <c r="BC37" s="65"/>
      <c r="BD37" s="65"/>
      <c r="BE37" s="51"/>
      <c r="BF37" s="65"/>
      <c r="BG37" s="65"/>
      <c r="BH37" s="65"/>
      <c r="BI37" s="65"/>
      <c r="BJ37" s="65"/>
      <c r="BK37" s="51"/>
      <c r="BL37" s="56"/>
      <c r="BM37" s="100">
        <v>9</v>
      </c>
      <c r="BN37" s="101" t="s">
        <v>95</v>
      </c>
      <c r="BO37" s="101">
        <v>112.13</v>
      </c>
      <c r="BP37" s="100">
        <v>160.78</v>
      </c>
      <c r="BQ37" s="100">
        <v>113.47</v>
      </c>
      <c r="BR37" s="100">
        <v>139.84</v>
      </c>
      <c r="BS37" s="100">
        <v>170861.14</v>
      </c>
      <c r="BT37" s="100">
        <v>3120.31</v>
      </c>
      <c r="BU37" s="100">
        <v>110.68</v>
      </c>
      <c r="BV37" s="100">
        <v>104.59</v>
      </c>
      <c r="BW37" s="100">
        <v>16.88</v>
      </c>
      <c r="BX37" s="100">
        <v>18.79</v>
      </c>
      <c r="BY37" s="100">
        <v>18.760000000000002</v>
      </c>
      <c r="BZ37" s="100">
        <v>161.29</v>
      </c>
      <c r="CA37" s="100">
        <v>107.41</v>
      </c>
      <c r="CB37" s="100"/>
      <c r="CC37" s="100"/>
      <c r="CD37" s="100"/>
      <c r="CE37" s="100"/>
      <c r="CF37" s="60"/>
      <c r="CG37" s="60"/>
      <c r="CH37" s="60"/>
      <c r="CI37" s="60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6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</row>
    <row r="38" spans="1:162" s="53" customFormat="1" ht="15.95" customHeight="1" x14ac:dyDescent="0.25">
      <c r="A38" s="51"/>
      <c r="B38" s="56"/>
      <c r="C38" s="56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6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65"/>
      <c r="BA38" s="51"/>
      <c r="BB38" s="51"/>
      <c r="BC38" s="65"/>
      <c r="BD38" s="65"/>
      <c r="BE38" s="51"/>
      <c r="BF38" s="65"/>
      <c r="BG38" s="65"/>
      <c r="BH38" s="65"/>
      <c r="BI38" s="65"/>
      <c r="BJ38" s="65"/>
      <c r="BK38" s="51"/>
      <c r="BL38" s="56"/>
      <c r="BM38" s="100">
        <v>10</v>
      </c>
      <c r="BN38" s="101" t="s">
        <v>96</v>
      </c>
      <c r="BO38" s="101">
        <v>111.39</v>
      </c>
      <c r="BP38" s="100">
        <v>162.31</v>
      </c>
      <c r="BQ38" s="100">
        <v>113.61</v>
      </c>
      <c r="BR38" s="100">
        <v>139.83000000000001</v>
      </c>
      <c r="BS38" s="100">
        <v>170711.87</v>
      </c>
      <c r="BT38" s="100">
        <v>3098.19</v>
      </c>
      <c r="BU38" s="100">
        <v>111.04</v>
      </c>
      <c r="BV38" s="100">
        <v>104.93</v>
      </c>
      <c r="BW38" s="100">
        <v>16.73</v>
      </c>
      <c r="BX38" s="100">
        <v>18.510000000000002</v>
      </c>
      <c r="BY38" s="100">
        <v>18.760000000000002</v>
      </c>
      <c r="BZ38" s="100">
        <v>160.41</v>
      </c>
      <c r="CA38" s="100">
        <v>107.09</v>
      </c>
      <c r="CB38" s="100"/>
      <c r="CC38" s="100"/>
      <c r="CD38" s="100"/>
      <c r="CE38" s="100"/>
      <c r="CF38" s="60"/>
      <c r="CG38" s="60"/>
      <c r="CH38" s="60"/>
      <c r="CI38" s="60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6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</row>
    <row r="39" spans="1:162" s="53" customFormat="1" ht="15.95" customHeight="1" x14ac:dyDescent="0.25">
      <c r="A39" s="51"/>
      <c r="B39" s="56"/>
      <c r="C39" s="56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6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65"/>
      <c r="BA39" s="51"/>
      <c r="BB39" s="51"/>
      <c r="BC39" s="65"/>
      <c r="BD39" s="65"/>
      <c r="BE39" s="51"/>
      <c r="BF39" s="65"/>
      <c r="BG39" s="65"/>
      <c r="BH39" s="65"/>
      <c r="BI39" s="65"/>
      <c r="BJ39" s="65"/>
      <c r="BK39" s="51"/>
      <c r="BL39" s="56"/>
      <c r="BM39" s="100">
        <v>11</v>
      </c>
      <c r="BN39" s="101" t="s">
        <v>97</v>
      </c>
      <c r="BO39" s="101">
        <v>113.74</v>
      </c>
      <c r="BP39" s="100">
        <v>163.25</v>
      </c>
      <c r="BQ39" s="100">
        <v>114.44</v>
      </c>
      <c r="BR39" s="100">
        <v>139.84</v>
      </c>
      <c r="BS39" s="100">
        <v>172726.61</v>
      </c>
      <c r="BT39" s="100">
        <v>3102.1</v>
      </c>
      <c r="BU39" s="100">
        <v>112.02</v>
      </c>
      <c r="BV39" s="100">
        <v>105.38</v>
      </c>
      <c r="BW39" s="100">
        <v>16.75</v>
      </c>
      <c r="BX39" s="100">
        <v>18.61</v>
      </c>
      <c r="BY39" s="100">
        <v>18.739999999999998</v>
      </c>
      <c r="BZ39" s="100">
        <v>162.69</v>
      </c>
      <c r="CA39" s="100">
        <v>107.97</v>
      </c>
      <c r="CB39" s="100"/>
      <c r="CC39" s="100"/>
      <c r="CD39" s="100"/>
      <c r="CE39" s="100"/>
      <c r="CF39" s="60"/>
      <c r="CG39" s="60"/>
      <c r="CH39" s="60"/>
      <c r="CI39" s="60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6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</row>
    <row r="40" spans="1:162" s="53" customFormat="1" ht="15.95" customHeight="1" x14ac:dyDescent="0.25">
      <c r="A40" s="51"/>
      <c r="B40" s="56"/>
      <c r="C40" s="56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6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65"/>
      <c r="BA40" s="51"/>
      <c r="BB40" s="51"/>
      <c r="BC40" s="65"/>
      <c r="BD40" s="65"/>
      <c r="BE40" s="51"/>
      <c r="BF40" s="65"/>
      <c r="BG40" s="65"/>
      <c r="BH40" s="65"/>
      <c r="BI40" s="65"/>
      <c r="BJ40" s="65"/>
      <c r="BK40" s="51"/>
      <c r="BL40" s="56"/>
      <c r="BM40" s="100">
        <v>12</v>
      </c>
      <c r="BN40" s="101" t="s">
        <v>98</v>
      </c>
      <c r="BO40" s="101">
        <v>113.43</v>
      </c>
      <c r="BP40" s="100">
        <v>163.34</v>
      </c>
      <c r="BQ40" s="100">
        <v>114.45</v>
      </c>
      <c r="BR40" s="100">
        <v>139.93</v>
      </c>
      <c r="BS40" s="100">
        <v>173097.85</v>
      </c>
      <c r="BT40" s="100">
        <v>3114.83</v>
      </c>
      <c r="BU40" s="100">
        <v>112.01</v>
      </c>
      <c r="BV40" s="100">
        <v>105.67</v>
      </c>
      <c r="BW40" s="100">
        <v>16.79</v>
      </c>
      <c r="BX40" s="100">
        <v>18.62</v>
      </c>
      <c r="BY40" s="100">
        <v>18.760000000000002</v>
      </c>
      <c r="BZ40" s="100">
        <v>162.4</v>
      </c>
      <c r="CA40" s="100">
        <v>108.08</v>
      </c>
      <c r="CB40" s="100"/>
      <c r="CC40" s="100"/>
      <c r="CD40" s="100"/>
      <c r="CE40" s="100"/>
      <c r="CF40" s="60"/>
      <c r="CG40" s="60"/>
      <c r="CH40" s="60"/>
      <c r="CI40" s="60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6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</row>
    <row r="41" spans="1:162" s="53" customFormat="1" ht="15.95" customHeight="1" x14ac:dyDescent="0.25">
      <c r="A41" s="51"/>
      <c r="B41" s="56"/>
      <c r="C41" s="56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6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65"/>
      <c r="BA41" s="51"/>
      <c r="BB41" s="51"/>
      <c r="BC41" s="65"/>
      <c r="BD41" s="65"/>
      <c r="BE41" s="51"/>
      <c r="BF41" s="65"/>
      <c r="BG41" s="65"/>
      <c r="BH41" s="65"/>
      <c r="BI41" s="65"/>
      <c r="BJ41" s="65"/>
      <c r="BK41" s="51"/>
      <c r="BL41" s="56"/>
      <c r="BM41" s="100">
        <v>13</v>
      </c>
      <c r="BN41" s="101" t="s">
        <v>99</v>
      </c>
      <c r="BO41" s="101">
        <v>113.47</v>
      </c>
      <c r="BP41" s="100">
        <v>163.98</v>
      </c>
      <c r="BQ41" s="100">
        <v>114.58</v>
      </c>
      <c r="BR41" s="100">
        <v>139.94999999999999</v>
      </c>
      <c r="BS41" s="100">
        <v>174483.35</v>
      </c>
      <c r="BT41" s="100">
        <v>3138.55</v>
      </c>
      <c r="BU41" s="100">
        <v>112.46</v>
      </c>
      <c r="BV41" s="100">
        <v>105.69</v>
      </c>
      <c r="BW41" s="100">
        <v>16.82</v>
      </c>
      <c r="BX41" s="100">
        <v>18.62</v>
      </c>
      <c r="BY41" s="100">
        <v>18.79</v>
      </c>
      <c r="BZ41" s="100">
        <v>162.62</v>
      </c>
      <c r="CA41" s="100">
        <v>108.26</v>
      </c>
      <c r="CB41" s="100"/>
      <c r="CC41" s="100"/>
      <c r="CD41" s="100"/>
      <c r="CE41" s="100"/>
      <c r="CF41" s="60"/>
      <c r="CG41" s="60"/>
      <c r="CH41" s="60"/>
      <c r="CI41" s="60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6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</row>
    <row r="42" spans="1:162" s="53" customFormat="1" ht="15.95" customHeight="1" x14ac:dyDescent="0.25">
      <c r="A42" s="51"/>
      <c r="B42" s="56"/>
      <c r="C42" s="56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6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65"/>
      <c r="BA42" s="51"/>
      <c r="BB42" s="51"/>
      <c r="BC42" s="65"/>
      <c r="BD42" s="65"/>
      <c r="BE42" s="51"/>
      <c r="BF42" s="65"/>
      <c r="BG42" s="65"/>
      <c r="BH42" s="65"/>
      <c r="BI42" s="65"/>
      <c r="BJ42" s="65"/>
      <c r="BK42" s="51"/>
      <c r="BL42" s="56"/>
      <c r="BM42" s="100">
        <v>14</v>
      </c>
      <c r="BN42" s="101" t="s">
        <v>100</v>
      </c>
      <c r="BO42" s="101">
        <v>113.67</v>
      </c>
      <c r="BP42" s="100">
        <v>164.65</v>
      </c>
      <c r="BQ42" s="100">
        <v>114.75</v>
      </c>
      <c r="BR42" s="100">
        <v>140.03</v>
      </c>
      <c r="BS42" s="100">
        <v>174406.2</v>
      </c>
      <c r="BT42" s="100">
        <v>3132</v>
      </c>
      <c r="BU42" s="100">
        <v>112.75</v>
      </c>
      <c r="BV42" s="100">
        <v>106.06</v>
      </c>
      <c r="BW42" s="100">
        <v>16.72</v>
      </c>
      <c r="BX42" s="100">
        <v>18.57</v>
      </c>
      <c r="BY42" s="100">
        <v>18.8</v>
      </c>
      <c r="BZ42" s="100">
        <v>162.76</v>
      </c>
      <c r="CA42" s="100">
        <v>108.45</v>
      </c>
      <c r="CB42" s="100"/>
      <c r="CC42" s="100"/>
      <c r="CD42" s="100"/>
      <c r="CE42" s="100"/>
      <c r="CF42" s="60"/>
      <c r="CG42" s="60"/>
      <c r="CH42" s="60"/>
      <c r="CI42" s="60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6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</row>
    <row r="43" spans="1:162" s="53" customFormat="1" ht="15.95" customHeight="1" x14ac:dyDescent="0.25">
      <c r="A43" s="51"/>
      <c r="B43" s="56"/>
      <c r="C43" s="56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6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65"/>
      <c r="BA43" s="51"/>
      <c r="BB43" s="51"/>
      <c r="BC43" s="65"/>
      <c r="BD43" s="65"/>
      <c r="BE43" s="51"/>
      <c r="BF43" s="65"/>
      <c r="BG43" s="65"/>
      <c r="BH43" s="65"/>
      <c r="BI43" s="65"/>
      <c r="BJ43" s="65"/>
      <c r="BK43" s="51"/>
      <c r="BL43" s="56"/>
      <c r="BM43" s="100">
        <v>15</v>
      </c>
      <c r="BN43" s="101" t="s">
        <v>101</v>
      </c>
      <c r="BO43" s="101">
        <v>113.77</v>
      </c>
      <c r="BP43" s="100">
        <v>163.72999999999999</v>
      </c>
      <c r="BQ43" s="100">
        <v>114.54</v>
      </c>
      <c r="BR43" s="100">
        <v>139.91</v>
      </c>
      <c r="BS43" s="100">
        <v>172556.82</v>
      </c>
      <c r="BT43" s="100">
        <v>3094.81</v>
      </c>
      <c r="BU43" s="100">
        <v>112.79</v>
      </c>
      <c r="BV43" s="100">
        <v>105.63</v>
      </c>
      <c r="BW43" s="100">
        <v>16.600000000000001</v>
      </c>
      <c r="BX43" s="100">
        <v>18.54</v>
      </c>
      <c r="BY43" s="100">
        <v>18.78</v>
      </c>
      <c r="BZ43" s="100">
        <v>161.97</v>
      </c>
      <c r="CA43" s="100">
        <v>107.68</v>
      </c>
      <c r="CB43" s="100"/>
      <c r="CC43" s="100"/>
      <c r="CD43" s="100"/>
      <c r="CE43" s="100"/>
      <c r="CF43" s="60"/>
      <c r="CG43" s="60"/>
      <c r="CH43" s="60"/>
      <c r="CI43" s="60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6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</row>
    <row r="44" spans="1:162" s="53" customFormat="1" ht="15.95" customHeight="1" x14ac:dyDescent="0.25">
      <c r="A44" s="57"/>
      <c r="B44" s="58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9"/>
      <c r="BA44" s="54"/>
      <c r="BB44" s="54"/>
      <c r="BC44" s="59"/>
      <c r="BD44" s="59"/>
      <c r="BE44" s="54"/>
      <c r="BF44" s="59"/>
      <c r="BG44" s="59"/>
      <c r="BH44" s="59"/>
      <c r="BI44" s="59"/>
      <c r="BJ44" s="59"/>
      <c r="BK44" s="60"/>
      <c r="BL44" s="60"/>
      <c r="BM44" s="100">
        <v>16</v>
      </c>
      <c r="BN44" s="100" t="s">
        <v>102</v>
      </c>
      <c r="BO44" s="100">
        <v>115.26</v>
      </c>
      <c r="BP44" s="100">
        <v>164.86</v>
      </c>
      <c r="BQ44" s="100">
        <v>114.58</v>
      </c>
      <c r="BR44" s="100">
        <v>139.86000000000001</v>
      </c>
      <c r="BS44" s="100">
        <v>173552.6</v>
      </c>
      <c r="BT44" s="100">
        <v>3124</v>
      </c>
      <c r="BU44" s="100">
        <v>113.75</v>
      </c>
      <c r="BV44" s="100">
        <v>106.44</v>
      </c>
      <c r="BW44" s="100">
        <v>16.72</v>
      </c>
      <c r="BX44" s="100">
        <v>18.66</v>
      </c>
      <c r="BY44" s="100">
        <v>18.77</v>
      </c>
      <c r="BZ44" s="100">
        <v>163.6</v>
      </c>
      <c r="CA44" s="100">
        <v>108.62</v>
      </c>
      <c r="CB44" s="100"/>
      <c r="CC44" s="100"/>
      <c r="CD44" s="100"/>
      <c r="CE44" s="100"/>
      <c r="CF44" s="60"/>
      <c r="CG44" s="60"/>
      <c r="CH44" s="60"/>
      <c r="CI44" s="60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6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</row>
    <row r="45" spans="1:162" s="53" customFormat="1" ht="15.95" customHeight="1" x14ac:dyDescent="0.25">
      <c r="A45" s="57"/>
      <c r="B45" s="58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9"/>
      <c r="BA45" s="54"/>
      <c r="BB45" s="54"/>
      <c r="BC45" s="59"/>
      <c r="BD45" s="59"/>
      <c r="BE45" s="54"/>
      <c r="BF45" s="59"/>
      <c r="BG45" s="59"/>
      <c r="BH45" s="59"/>
      <c r="BI45" s="59"/>
      <c r="BJ45" s="59"/>
      <c r="BK45" s="60"/>
      <c r="BL45" s="60"/>
      <c r="BM45" s="100">
        <v>17</v>
      </c>
      <c r="BN45" s="100" t="s">
        <v>103</v>
      </c>
      <c r="BO45" s="100">
        <v>115.71</v>
      </c>
      <c r="BP45" s="100">
        <v>165.24</v>
      </c>
      <c r="BQ45" s="100">
        <v>114.79</v>
      </c>
      <c r="BR45" s="100">
        <v>139.88</v>
      </c>
      <c r="BS45" s="100">
        <v>174015.11</v>
      </c>
      <c r="BT45" s="100">
        <v>3079.74</v>
      </c>
      <c r="BU45" s="100">
        <v>114</v>
      </c>
      <c r="BV45" s="100">
        <v>107.35</v>
      </c>
      <c r="BW45" s="100">
        <v>16.86</v>
      </c>
      <c r="BX45" s="100">
        <v>18.739999999999998</v>
      </c>
      <c r="BY45" s="100">
        <v>18.760000000000002</v>
      </c>
      <c r="BZ45" s="100">
        <v>163.95</v>
      </c>
      <c r="CA45" s="100">
        <v>109.29</v>
      </c>
      <c r="CB45" s="100"/>
      <c r="CC45" s="100"/>
      <c r="CD45" s="100"/>
      <c r="CE45" s="100"/>
      <c r="CF45" s="60"/>
      <c r="CG45" s="60"/>
      <c r="CH45" s="60"/>
      <c r="CI45" s="60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6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</row>
    <row r="46" spans="1:162" s="53" customFormat="1" ht="15.95" customHeight="1" x14ac:dyDescent="0.25">
      <c r="A46" s="57"/>
      <c r="B46" s="61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9"/>
      <c r="BA46" s="54"/>
      <c r="BB46" s="54"/>
      <c r="BC46" s="59"/>
      <c r="BD46" s="59"/>
      <c r="BE46" s="54"/>
      <c r="BF46" s="59"/>
      <c r="BG46" s="59"/>
      <c r="BH46" s="59"/>
      <c r="BI46" s="59"/>
      <c r="BJ46" s="59"/>
      <c r="BK46" s="60"/>
      <c r="BL46" s="60"/>
      <c r="BM46" s="100">
        <v>18</v>
      </c>
      <c r="BN46" s="100" t="s">
        <v>104</v>
      </c>
      <c r="BO46" s="100">
        <v>116.23</v>
      </c>
      <c r="BP46" s="100">
        <v>165.71</v>
      </c>
      <c r="BQ46" s="100">
        <v>114.73</v>
      </c>
      <c r="BR46" s="100">
        <v>139.87</v>
      </c>
      <c r="BS46" s="100">
        <v>175257.63</v>
      </c>
      <c r="BT46" s="100">
        <v>3135.69</v>
      </c>
      <c r="BU46" s="100">
        <v>114</v>
      </c>
      <c r="BV46" s="100">
        <v>107.6</v>
      </c>
      <c r="BW46" s="100">
        <v>16.760000000000002</v>
      </c>
      <c r="BX46" s="100">
        <v>18.64</v>
      </c>
      <c r="BY46" s="100">
        <v>18.760000000000002</v>
      </c>
      <c r="BZ46" s="100">
        <v>163.58000000000001</v>
      </c>
      <c r="CA46" s="100">
        <v>109.33</v>
      </c>
      <c r="CB46" s="100"/>
      <c r="CC46" s="100"/>
      <c r="CD46" s="100"/>
      <c r="CE46" s="100"/>
      <c r="CF46" s="60"/>
      <c r="CG46" s="60"/>
      <c r="CH46" s="60"/>
      <c r="CI46" s="60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6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</row>
    <row r="47" spans="1:162" s="53" customFormat="1" ht="15.95" customHeight="1" x14ac:dyDescent="0.25">
      <c r="A47" s="57"/>
      <c r="B47" s="61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9"/>
      <c r="BA47" s="54"/>
      <c r="BB47" s="54"/>
      <c r="BC47" s="59"/>
      <c r="BD47" s="59"/>
      <c r="BE47" s="54"/>
      <c r="BF47" s="59"/>
      <c r="BG47" s="59"/>
      <c r="BH47" s="59"/>
      <c r="BI47" s="59"/>
      <c r="BJ47" s="59"/>
      <c r="BK47" s="60"/>
      <c r="BL47" s="60"/>
      <c r="BM47" s="100">
        <v>19</v>
      </c>
      <c r="BN47" s="100" t="s">
        <v>105</v>
      </c>
      <c r="BO47" s="100">
        <v>116.02</v>
      </c>
      <c r="BP47" s="100">
        <v>165.85</v>
      </c>
      <c r="BQ47" s="100">
        <v>115.01</v>
      </c>
      <c r="BR47" s="100">
        <v>139.91</v>
      </c>
      <c r="BS47" s="100">
        <v>174425.60000000001</v>
      </c>
      <c r="BT47" s="100">
        <v>3084.67</v>
      </c>
      <c r="BU47" s="100">
        <v>113.67</v>
      </c>
      <c r="BV47" s="100">
        <v>107.36</v>
      </c>
      <c r="BW47" s="100">
        <v>16.760000000000002</v>
      </c>
      <c r="BX47" s="100">
        <v>18.71</v>
      </c>
      <c r="BY47" s="100">
        <v>18.77</v>
      </c>
      <c r="BZ47" s="100">
        <v>163.51</v>
      </c>
      <c r="CA47" s="100">
        <v>109.15</v>
      </c>
      <c r="CB47" s="100"/>
      <c r="CC47" s="100"/>
      <c r="CD47" s="100"/>
      <c r="CE47" s="100"/>
      <c r="CF47" s="60"/>
      <c r="CG47" s="60"/>
      <c r="CH47" s="60"/>
      <c r="CI47" s="60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6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</row>
    <row r="48" spans="1:162" s="53" customFormat="1" ht="15.95" customHeight="1" x14ac:dyDescent="0.25">
      <c r="A48" s="57"/>
      <c r="B48" s="61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9"/>
      <c r="BA48" s="54"/>
      <c r="BB48" s="54"/>
      <c r="BC48" s="59"/>
      <c r="BD48" s="59"/>
      <c r="BE48" s="54"/>
      <c r="BF48" s="59"/>
      <c r="BG48" s="59"/>
      <c r="BH48" s="59"/>
      <c r="BI48" s="59"/>
      <c r="BJ48" s="59"/>
      <c r="BK48" s="60"/>
      <c r="BL48" s="6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60"/>
      <c r="CG48" s="60"/>
      <c r="CH48" s="60"/>
      <c r="CI48" s="60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6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</row>
    <row r="49" spans="1:162" s="53" customFormat="1" ht="15.95" customHeight="1" x14ac:dyDescent="0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4"/>
      <c r="BA49" s="63"/>
      <c r="BB49" s="63"/>
      <c r="BC49" s="64"/>
      <c r="BD49" s="64"/>
      <c r="BE49" s="63"/>
      <c r="BF49" s="64"/>
      <c r="BG49" s="64"/>
      <c r="BH49" s="59"/>
      <c r="BI49" s="59"/>
      <c r="BJ49" s="59"/>
      <c r="BK49" s="60"/>
      <c r="BL49" s="6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60"/>
      <c r="CG49" s="60"/>
      <c r="CH49" s="60"/>
      <c r="CI49" s="60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6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</row>
    <row r="50" spans="1:162" s="53" customFormat="1" ht="15.95" customHeight="1" x14ac:dyDescent="0.25">
      <c r="A50" s="51"/>
      <c r="B50" s="56"/>
      <c r="C50" s="56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6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65"/>
      <c r="BA50" s="51"/>
      <c r="BB50" s="51"/>
      <c r="BC50" s="65"/>
      <c r="BD50" s="65"/>
      <c r="BE50" s="51"/>
      <c r="BF50" s="65"/>
      <c r="BG50" s="65"/>
      <c r="BH50" s="65"/>
      <c r="BI50" s="65"/>
      <c r="BJ50" s="65"/>
      <c r="BK50" s="51"/>
      <c r="BL50" s="56"/>
      <c r="BM50" s="100"/>
      <c r="BN50" s="101"/>
      <c r="BO50" s="101">
        <f>AVERAGE(BO29:BO47)</f>
        <v>113.88736842105264</v>
      </c>
      <c r="BP50" s="101">
        <f t="shared" ref="BP50:CA50" si="2">AVERAGE(BP29:BP47)</f>
        <v>162.63947368421054</v>
      </c>
      <c r="BQ50" s="101">
        <f t="shared" si="2"/>
        <v>114.02947368421053</v>
      </c>
      <c r="BR50" s="101">
        <f t="shared" si="2"/>
        <v>139.78157894736842</v>
      </c>
      <c r="BS50" s="101">
        <f>AVERAGE(BS29:BS47)</f>
        <v>171496.46842105262</v>
      </c>
      <c r="BT50" s="101">
        <f t="shared" si="2"/>
        <v>3096.4794736842105</v>
      </c>
      <c r="BU50" s="101">
        <f t="shared" si="2"/>
        <v>111.38947368421053</v>
      </c>
      <c r="BV50" s="101">
        <f t="shared" si="2"/>
        <v>105.2421052631579</v>
      </c>
      <c r="BW50" s="101">
        <f t="shared" si="2"/>
        <v>16.761052631578945</v>
      </c>
      <c r="BX50" s="101">
        <f t="shared" si="2"/>
        <v>18.685263157894738</v>
      </c>
      <c r="BY50" s="101">
        <f t="shared" si="2"/>
        <v>18.749999999999993</v>
      </c>
      <c r="BZ50" s="101">
        <f t="shared" si="2"/>
        <v>162.15631578947369</v>
      </c>
      <c r="CA50" s="101">
        <f t="shared" si="2"/>
        <v>107.81105263157895</v>
      </c>
      <c r="CB50" s="100"/>
      <c r="CC50" s="100"/>
      <c r="CD50" s="100"/>
      <c r="CE50" s="100"/>
      <c r="CF50" s="60"/>
      <c r="CG50" s="60"/>
      <c r="CH50" s="60"/>
      <c r="CI50" s="60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6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</row>
    <row r="51" spans="1:162" s="53" customFormat="1" ht="15.95" customHeight="1" x14ac:dyDescent="0.25">
      <c r="A51" s="51"/>
      <c r="B51" s="56"/>
      <c r="C51" s="56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6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65"/>
      <c r="BA51" s="51"/>
      <c r="BB51" s="51"/>
      <c r="BC51" s="65"/>
      <c r="BD51" s="65"/>
      <c r="BE51" s="51"/>
      <c r="BF51" s="65"/>
      <c r="BG51" s="65"/>
      <c r="BH51" s="65"/>
      <c r="BI51" s="65"/>
      <c r="BJ51" s="65"/>
      <c r="BK51" s="51"/>
      <c r="BL51" s="56"/>
      <c r="BM51" s="100"/>
      <c r="BN51" s="101"/>
      <c r="BO51" s="101">
        <v>113.88736842105264</v>
      </c>
      <c r="BP51" s="101">
        <v>162.63947368421054</v>
      </c>
      <c r="BQ51" s="101">
        <v>114.02947368421053</v>
      </c>
      <c r="BR51" s="101">
        <v>139.78157894736842</v>
      </c>
      <c r="BS51" s="90">
        <v>171496.46842105262</v>
      </c>
      <c r="BT51" s="90">
        <v>3096.4794736842105</v>
      </c>
      <c r="BU51" s="90">
        <v>111.38947368421053</v>
      </c>
      <c r="BV51" s="90">
        <v>105.2421052631579</v>
      </c>
      <c r="BW51" s="90">
        <v>16.761052631578945</v>
      </c>
      <c r="BX51" s="90">
        <v>18.685263157894738</v>
      </c>
      <c r="BY51" s="90">
        <v>18.749999999999996</v>
      </c>
      <c r="BZ51" s="90">
        <v>162.15631578947367</v>
      </c>
      <c r="CA51" s="90">
        <v>107.81105263157895</v>
      </c>
      <c r="CB51" s="100"/>
      <c r="CC51" s="100"/>
      <c r="CD51" s="100"/>
      <c r="CE51" s="100"/>
      <c r="CF51" s="60"/>
      <c r="CG51" s="60"/>
      <c r="CH51" s="60"/>
      <c r="CI51" s="60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6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</row>
    <row r="52" spans="1:162" s="53" customFormat="1" ht="15.95" customHeight="1" x14ac:dyDescent="0.25">
      <c r="A52" s="51"/>
      <c r="B52" s="56"/>
      <c r="C52" s="56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6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65"/>
      <c r="BA52" s="51"/>
      <c r="BB52" s="51"/>
      <c r="BC52" s="65"/>
      <c r="BD52" s="65"/>
      <c r="BE52" s="51"/>
      <c r="BF52" s="65"/>
      <c r="BG52" s="65"/>
      <c r="BH52" s="65"/>
      <c r="BI52" s="65"/>
      <c r="BJ52" s="65"/>
      <c r="BK52" s="51"/>
      <c r="BL52" s="56"/>
      <c r="BM52" s="100"/>
      <c r="BN52" s="101"/>
      <c r="BO52" s="101">
        <f t="shared" ref="BO52:CA52" si="3">BO50-BO51</f>
        <v>0</v>
      </c>
      <c r="BP52" s="101">
        <f t="shared" si="3"/>
        <v>0</v>
      </c>
      <c r="BQ52" s="101">
        <f t="shared" si="3"/>
        <v>0</v>
      </c>
      <c r="BR52" s="101">
        <f t="shared" si="3"/>
        <v>0</v>
      </c>
      <c r="BS52" s="101">
        <f t="shared" si="3"/>
        <v>0</v>
      </c>
      <c r="BT52" s="101">
        <f t="shared" si="3"/>
        <v>0</v>
      </c>
      <c r="BU52" s="101">
        <f t="shared" si="3"/>
        <v>0</v>
      </c>
      <c r="BV52" s="101">
        <f t="shared" si="3"/>
        <v>0</v>
      </c>
      <c r="BW52" s="101">
        <f t="shared" si="3"/>
        <v>0</v>
      </c>
      <c r="BX52" s="101">
        <f t="shared" si="3"/>
        <v>0</v>
      </c>
      <c r="BY52" s="101">
        <f t="shared" si="3"/>
        <v>0</v>
      </c>
      <c r="BZ52" s="101">
        <f t="shared" si="3"/>
        <v>0</v>
      </c>
      <c r="CA52" s="101">
        <f t="shared" si="3"/>
        <v>0</v>
      </c>
      <c r="CB52" s="100"/>
      <c r="CC52" s="100"/>
      <c r="CD52" s="100"/>
      <c r="CE52" s="100"/>
      <c r="CF52" s="60"/>
      <c r="CG52" s="60"/>
      <c r="CH52" s="60"/>
      <c r="CI52" s="60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6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</row>
    <row r="53" spans="1:162" ht="15.95" customHeight="1" x14ac:dyDescent="0.25">
      <c r="A53" s="36"/>
      <c r="B53" s="18"/>
      <c r="C53" s="1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18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6"/>
      <c r="BA53" s="25"/>
      <c r="BB53" s="25"/>
      <c r="BC53" s="26"/>
      <c r="BD53" s="26"/>
      <c r="BE53" s="25"/>
      <c r="BF53" s="26"/>
      <c r="BG53" s="26"/>
      <c r="BH53" s="26"/>
      <c r="BI53" s="26"/>
      <c r="BJ53" s="26"/>
      <c r="BK53" s="25"/>
      <c r="BL53" s="18"/>
      <c r="BM53" s="103"/>
      <c r="BN53" s="89"/>
      <c r="BO53" s="89"/>
      <c r="BP53" s="89"/>
      <c r="BQ53" s="89"/>
      <c r="BR53" s="89"/>
      <c r="BS53" s="90"/>
      <c r="CB53" s="92"/>
      <c r="CC53" s="92"/>
      <c r="CD53" s="92"/>
      <c r="CE53" s="92"/>
      <c r="CF53" s="47"/>
      <c r="CG53" s="47"/>
      <c r="CH53" s="47"/>
      <c r="CI53" s="47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12"/>
    </row>
    <row r="54" spans="1:162" ht="15.95" customHeight="1" x14ac:dyDescent="0.25">
      <c r="A54" s="36"/>
      <c r="B54" s="18"/>
      <c r="C54" s="1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18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6"/>
      <c r="BA54" s="25"/>
      <c r="BB54" s="25"/>
      <c r="BC54" s="26"/>
      <c r="BD54" s="26"/>
      <c r="BE54" s="25"/>
      <c r="BF54" s="26"/>
      <c r="BG54" s="26"/>
      <c r="BH54" s="26"/>
      <c r="BI54" s="26"/>
      <c r="BJ54" s="26"/>
      <c r="BK54" s="25"/>
      <c r="BL54" s="18"/>
      <c r="BM54" s="103"/>
      <c r="BN54" s="89"/>
      <c r="BO54" s="89"/>
      <c r="BP54" s="89"/>
      <c r="BQ54" s="89"/>
      <c r="BR54" s="89"/>
      <c r="BS54" s="90"/>
      <c r="CB54" s="92"/>
      <c r="CC54" s="92"/>
      <c r="CD54" s="92"/>
      <c r="CE54" s="92"/>
      <c r="CF54" s="47"/>
      <c r="CG54" s="47"/>
      <c r="CH54" s="47"/>
      <c r="CI54" s="47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12"/>
    </row>
    <row r="55" spans="1:162" ht="15.95" customHeight="1" x14ac:dyDescent="0.25">
      <c r="A55" s="36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18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6"/>
      <c r="BA55" s="25"/>
      <c r="BB55" s="25"/>
      <c r="BC55" s="26"/>
      <c r="BD55" s="26"/>
      <c r="BE55" s="25"/>
      <c r="BF55" s="26"/>
      <c r="BG55" s="26"/>
      <c r="BH55" s="26"/>
      <c r="BI55" s="26"/>
      <c r="BJ55" s="26"/>
      <c r="BK55" s="25"/>
      <c r="BL55" s="18"/>
      <c r="BM55" s="103"/>
      <c r="BN55" s="89"/>
      <c r="BO55" s="89"/>
      <c r="BP55" s="89"/>
      <c r="BQ55" s="89"/>
      <c r="BR55" s="89"/>
      <c r="BS55" s="90"/>
      <c r="CB55" s="92"/>
      <c r="CC55" s="92"/>
      <c r="CD55" s="92"/>
      <c r="CE55" s="92"/>
      <c r="CF55" s="47"/>
      <c r="CG55" s="47"/>
      <c r="CH55" s="47"/>
      <c r="CI55" s="47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12"/>
    </row>
    <row r="56" spans="1:162" ht="15.95" customHeight="1" x14ac:dyDescent="0.25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18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6"/>
      <c r="BA56" s="25"/>
      <c r="BB56" s="25"/>
      <c r="BC56" s="26"/>
      <c r="BD56" s="26"/>
      <c r="BE56" s="25"/>
      <c r="BF56" s="26"/>
      <c r="BG56" s="26"/>
      <c r="BH56" s="26"/>
      <c r="BI56" s="26"/>
      <c r="BJ56" s="26"/>
      <c r="BK56" s="25"/>
      <c r="BL56" s="18"/>
      <c r="BM56" s="103"/>
      <c r="BN56" s="89"/>
      <c r="BO56" s="89"/>
      <c r="BP56" s="89"/>
      <c r="BQ56" s="89"/>
      <c r="BR56" s="89"/>
      <c r="BS56" s="90"/>
      <c r="CB56" s="92"/>
      <c r="CC56" s="92"/>
      <c r="CD56" s="92"/>
      <c r="CE56" s="92"/>
      <c r="CF56" s="47"/>
      <c r="CG56" s="47"/>
      <c r="CH56" s="47"/>
      <c r="CI56" s="47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12"/>
    </row>
    <row r="57" spans="1:162" ht="15.9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7"/>
      <c r="R57" s="55"/>
      <c r="S57" s="55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K57" s="20"/>
      <c r="BL57" s="69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92"/>
      <c r="CC57" s="92"/>
      <c r="CD57" s="92"/>
      <c r="CE57" s="92"/>
      <c r="CF57" s="47"/>
      <c r="CG57" s="47"/>
      <c r="CH57" s="47"/>
      <c r="CI57" s="47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12"/>
    </row>
    <row r="58" spans="1:162" ht="15.9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157"/>
      <c r="R58" s="55"/>
      <c r="S58" s="55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K58" s="20"/>
      <c r="BL58" s="69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92"/>
      <c r="CC58" s="92"/>
      <c r="CD58" s="92"/>
      <c r="CE58" s="92"/>
      <c r="CF58" s="47"/>
      <c r="CG58" s="47"/>
      <c r="CH58" s="47"/>
      <c r="CI58" s="47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12"/>
    </row>
    <row r="59" spans="1:162" ht="15.9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7"/>
      <c r="R59" s="55"/>
      <c r="S59" s="55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K59" s="20"/>
      <c r="BL59" s="69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92"/>
      <c r="CC59" s="92"/>
      <c r="CD59" s="92"/>
      <c r="CE59" s="92"/>
      <c r="CF59" s="47"/>
      <c r="CG59" s="47"/>
      <c r="CH59" s="47"/>
      <c r="CI59" s="47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12"/>
    </row>
    <row r="60" spans="1:162" ht="15.9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57"/>
      <c r="R60" s="55"/>
      <c r="S60" s="55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K60" s="20"/>
      <c r="BL60" s="69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92"/>
      <c r="CC60" s="92"/>
      <c r="CD60" s="92"/>
      <c r="CE60" s="92"/>
      <c r="CF60" s="47"/>
      <c r="CG60" s="47"/>
      <c r="CH60" s="47"/>
      <c r="CI60" s="47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12"/>
    </row>
    <row r="61" spans="1:162" ht="15.9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57"/>
      <c r="R61" s="55"/>
      <c r="S61" s="55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K61" s="20"/>
      <c r="BL61" s="69"/>
      <c r="BM61" s="104"/>
      <c r="BN61" s="104" t="s">
        <v>18</v>
      </c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92"/>
      <c r="CC61" s="92"/>
      <c r="CD61" s="92"/>
      <c r="CE61" s="92"/>
      <c r="CF61" s="47"/>
      <c r="CG61" s="47"/>
      <c r="CH61" s="47"/>
      <c r="CI61" s="47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12"/>
    </row>
    <row r="62" spans="1:162" ht="15.9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7"/>
      <c r="R62" s="55"/>
      <c r="S62" s="55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 s="55"/>
      <c r="BI62" s="55"/>
      <c r="BJ62" s="55"/>
      <c r="BK62" s="69"/>
      <c r="BL62" s="69"/>
      <c r="BM62" s="104"/>
      <c r="BN62" s="104"/>
      <c r="BO62" s="92" t="s">
        <v>5</v>
      </c>
      <c r="BP62" s="92" t="s">
        <v>6</v>
      </c>
      <c r="BQ62" s="92" t="s">
        <v>7</v>
      </c>
      <c r="BR62" s="92" t="s">
        <v>8</v>
      </c>
      <c r="BS62" s="90" t="s">
        <v>9</v>
      </c>
      <c r="BT62" s="91" t="s">
        <v>10</v>
      </c>
      <c r="BU62" s="91" t="s">
        <v>11</v>
      </c>
      <c r="BV62" s="91" t="s">
        <v>12</v>
      </c>
      <c r="BW62" s="91" t="s">
        <v>13</v>
      </c>
      <c r="BX62" s="91" t="s">
        <v>14</v>
      </c>
      <c r="BY62" s="91" t="s">
        <v>15</v>
      </c>
      <c r="BZ62" s="91" t="s">
        <v>16</v>
      </c>
      <c r="CA62" s="91" t="s">
        <v>17</v>
      </c>
      <c r="CB62" s="92"/>
      <c r="CC62" s="92"/>
      <c r="CD62" s="92"/>
      <c r="CE62" s="92"/>
      <c r="CF62" s="47"/>
      <c r="CG62" s="47"/>
      <c r="CH62" s="47"/>
      <c r="CI62" s="47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12"/>
    </row>
    <row r="63" spans="1:162" ht="15.95" customHeight="1" x14ac:dyDescent="0.25">
      <c r="A63" s="32"/>
      <c r="B63" s="11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16"/>
      <c r="BA63" s="6"/>
      <c r="BB63" s="6"/>
      <c r="BC63" s="16"/>
      <c r="BD63" s="16"/>
      <c r="BE63" s="6"/>
      <c r="BF63" s="16"/>
      <c r="BG63" s="16"/>
      <c r="BH63" s="16"/>
      <c r="BI63" s="16"/>
      <c r="BJ63" s="16"/>
      <c r="BK63" s="47"/>
      <c r="BL63" s="47"/>
      <c r="BM63" s="100">
        <v>1</v>
      </c>
      <c r="BN63" s="100" t="s">
        <v>87</v>
      </c>
      <c r="BO63" s="92">
        <v>92.8</v>
      </c>
      <c r="BP63" s="92">
        <v>0.66500000000000004</v>
      </c>
      <c r="BQ63" s="92">
        <v>0.93899999999999995</v>
      </c>
      <c r="BR63" s="159">
        <v>0.76659999999999995</v>
      </c>
      <c r="BS63" s="159">
        <v>1569.6</v>
      </c>
      <c r="BT63" s="159">
        <v>28.06</v>
      </c>
      <c r="BU63" s="92">
        <v>0.98050000000000004</v>
      </c>
      <c r="BV63" s="92">
        <v>1.0313000000000001</v>
      </c>
      <c r="BW63" s="92">
        <v>6.4298999999999999</v>
      </c>
      <c r="BX63" s="92">
        <v>5.7491000000000003</v>
      </c>
      <c r="BY63" s="92">
        <v>5.7149000000000001</v>
      </c>
      <c r="BZ63" s="92">
        <v>0.66013999999999995</v>
      </c>
      <c r="CA63" s="92">
        <v>1</v>
      </c>
    </row>
    <row r="64" spans="1:162" ht="15.95" customHeight="1" x14ac:dyDescent="0.25">
      <c r="A64" s="1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17"/>
      <c r="BA64" s="17"/>
      <c r="BB64" s="17"/>
      <c r="BC64" s="117"/>
      <c r="BD64" s="117"/>
      <c r="BE64" s="17"/>
      <c r="BF64" s="117"/>
      <c r="BG64" s="117"/>
      <c r="BH64" s="16"/>
      <c r="BI64" s="16"/>
      <c r="BJ64" s="16"/>
      <c r="BK64" s="47"/>
      <c r="BL64" s="47"/>
      <c r="BM64" s="100">
        <v>2</v>
      </c>
      <c r="BN64" s="100" t="s">
        <v>88</v>
      </c>
      <c r="BO64" s="92">
        <v>93.55</v>
      </c>
      <c r="BP64" s="92">
        <v>0.66490000000000005</v>
      </c>
      <c r="BQ64" s="92">
        <v>0.94199999999999995</v>
      </c>
      <c r="BR64" s="159">
        <v>0.76949999999999996</v>
      </c>
      <c r="BS64" s="159">
        <v>1577.6</v>
      </c>
      <c r="BT64" s="159">
        <v>28.72</v>
      </c>
      <c r="BU64" s="92">
        <v>0.98640000000000005</v>
      </c>
      <c r="BV64" s="92">
        <v>1.0291999999999999</v>
      </c>
      <c r="BW64" s="92">
        <v>6.4386999999999999</v>
      </c>
      <c r="BX64" s="92">
        <v>5.7290000000000001</v>
      </c>
      <c r="BY64" s="92">
        <v>5.7351999999999999</v>
      </c>
      <c r="BZ64" s="92">
        <v>0.66335</v>
      </c>
      <c r="CA64" s="92">
        <v>1</v>
      </c>
    </row>
    <row r="65" spans="1:79" ht="15.95" customHeight="1" x14ac:dyDescent="0.25">
      <c r="A65" s="36"/>
      <c r="B65" s="18"/>
      <c r="C65" s="18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18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6"/>
      <c r="BA65" s="25"/>
      <c r="BB65" s="25"/>
      <c r="BC65" s="26"/>
      <c r="BD65" s="26"/>
      <c r="BE65" s="25"/>
      <c r="BF65" s="26"/>
      <c r="BG65" s="26"/>
      <c r="BH65" s="26"/>
      <c r="BI65" s="26"/>
      <c r="BJ65" s="26"/>
      <c r="BK65" s="18"/>
      <c r="BL65" s="47"/>
      <c r="BM65" s="100">
        <v>3</v>
      </c>
      <c r="BN65" s="100" t="s">
        <v>89</v>
      </c>
      <c r="BO65" s="92">
        <v>93.14</v>
      </c>
      <c r="BP65" s="92">
        <v>0.65959999999999996</v>
      </c>
      <c r="BQ65" s="92">
        <v>0.94059999999999999</v>
      </c>
      <c r="BR65" s="159">
        <v>0.76690000000000003</v>
      </c>
      <c r="BS65" s="159">
        <v>1582.06</v>
      </c>
      <c r="BT65" s="159">
        <v>28.83</v>
      </c>
      <c r="BU65" s="92">
        <v>0.97770000000000001</v>
      </c>
      <c r="BV65" s="92">
        <v>1.0264</v>
      </c>
      <c r="BW65" s="92">
        <v>6.3867000000000003</v>
      </c>
      <c r="BX65" s="92">
        <v>5.7125000000000004</v>
      </c>
      <c r="BY65" s="92">
        <v>5.7175000000000002</v>
      </c>
      <c r="BZ65" s="92">
        <v>0.66388999999999998</v>
      </c>
      <c r="CA65" s="92">
        <v>1</v>
      </c>
    </row>
    <row r="66" spans="1:79" ht="15.95" customHeight="1" x14ac:dyDescent="0.25">
      <c r="A66" s="36"/>
      <c r="B66" s="18"/>
      <c r="C66" s="18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18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6"/>
      <c r="BA66" s="25"/>
      <c r="BB66" s="25"/>
      <c r="BC66" s="26"/>
      <c r="BD66" s="26"/>
      <c r="BE66" s="25"/>
      <c r="BF66" s="26"/>
      <c r="BG66" s="26"/>
      <c r="BH66" s="26"/>
      <c r="BI66" s="26"/>
      <c r="BJ66" s="26"/>
      <c r="BK66" s="18"/>
      <c r="BL66" s="47"/>
      <c r="BM66" s="100">
        <v>4</v>
      </c>
      <c r="BN66" s="100" t="s">
        <v>90</v>
      </c>
      <c r="BO66" s="92">
        <v>93.4</v>
      </c>
      <c r="BP66" s="92">
        <v>0.66320000000000001</v>
      </c>
      <c r="BQ66" s="92">
        <v>0.94420000000000004</v>
      </c>
      <c r="BR66" s="159">
        <v>0.76729999999999998</v>
      </c>
      <c r="BS66" s="159">
        <v>1574.46</v>
      </c>
      <c r="BT66" s="159">
        <v>28.66</v>
      </c>
      <c r="BU66" s="92">
        <v>0.9738</v>
      </c>
      <c r="BV66" s="92">
        <v>1.028</v>
      </c>
      <c r="BW66" s="92">
        <v>6.3730000000000002</v>
      </c>
      <c r="BX66" s="92">
        <v>5.6989999999999998</v>
      </c>
      <c r="BY66" s="92">
        <v>5.72</v>
      </c>
      <c r="BZ66" s="92">
        <v>0.66244999999999998</v>
      </c>
      <c r="CA66" s="92">
        <v>1</v>
      </c>
    </row>
    <row r="67" spans="1:79" ht="15.95" customHeight="1" x14ac:dyDescent="0.25">
      <c r="A67" s="36"/>
      <c r="B67" s="18"/>
      <c r="C67" s="18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18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6"/>
      <c r="BA67" s="25"/>
      <c r="BB67" s="25"/>
      <c r="BC67" s="26"/>
      <c r="BD67" s="26"/>
      <c r="BE67" s="25"/>
      <c r="BF67" s="26"/>
      <c r="BG67" s="26"/>
      <c r="BH67" s="26"/>
      <c r="BI67" s="26"/>
      <c r="BJ67" s="26"/>
      <c r="BK67" s="18"/>
      <c r="BL67" s="47"/>
      <c r="BM67" s="100">
        <v>5</v>
      </c>
      <c r="BN67" s="100" t="s">
        <v>91</v>
      </c>
      <c r="BO67" s="92">
        <v>94.17</v>
      </c>
      <c r="BP67" s="92">
        <v>0.66710000000000003</v>
      </c>
      <c r="BQ67" s="92">
        <v>0.94710000000000005</v>
      </c>
      <c r="BR67" s="159">
        <v>0.76790000000000003</v>
      </c>
      <c r="BS67" s="159">
        <v>1580.9</v>
      </c>
      <c r="BT67" s="159">
        <v>28.92</v>
      </c>
      <c r="BU67" s="92">
        <v>0.97430000000000005</v>
      </c>
      <c r="BV67" s="92">
        <v>1.0306</v>
      </c>
      <c r="BW67" s="92">
        <v>6.3701999999999996</v>
      </c>
      <c r="BX67" s="92">
        <v>5.6997</v>
      </c>
      <c r="BY67" s="92">
        <v>5.7244000000000002</v>
      </c>
      <c r="BZ67" s="92">
        <v>0.66279999999999994</v>
      </c>
      <c r="CA67" s="92">
        <v>1</v>
      </c>
    </row>
    <row r="68" spans="1:79" ht="15.95" customHeight="1" x14ac:dyDescent="0.25">
      <c r="A68" s="36"/>
      <c r="B68" s="18"/>
      <c r="C68" s="1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18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6"/>
      <c r="BA68" s="25"/>
      <c r="BB68" s="25"/>
      <c r="BC68" s="26"/>
      <c r="BD68" s="26"/>
      <c r="BE68" s="25"/>
      <c r="BF68" s="26"/>
      <c r="BG68" s="26"/>
      <c r="BH68" s="26"/>
      <c r="BI68" s="26"/>
      <c r="BJ68" s="26"/>
      <c r="BK68" s="18"/>
      <c r="BL68" s="47"/>
      <c r="BM68" s="100">
        <v>6</v>
      </c>
      <c r="BN68" s="100" t="s">
        <v>92</v>
      </c>
      <c r="BO68" s="92">
        <v>95.52</v>
      </c>
      <c r="BP68" s="92">
        <v>0.66539999999999999</v>
      </c>
      <c r="BQ68" s="92">
        <v>0.94369999999999998</v>
      </c>
      <c r="BR68" s="159">
        <v>0.76370000000000005</v>
      </c>
      <c r="BS68" s="159">
        <v>1577.21</v>
      </c>
      <c r="BT68" s="159">
        <v>28.71</v>
      </c>
      <c r="BU68" s="92">
        <v>0.9748</v>
      </c>
      <c r="BV68" s="92">
        <v>1.0310999999999999</v>
      </c>
      <c r="BW68" s="92">
        <v>6.343</v>
      </c>
      <c r="BX68" s="92">
        <v>5.6719999999999997</v>
      </c>
      <c r="BY68" s="92">
        <v>5.6924999999999999</v>
      </c>
      <c r="BZ68" s="92">
        <v>0.66420999999999997</v>
      </c>
      <c r="CA68" s="92">
        <v>1</v>
      </c>
    </row>
    <row r="69" spans="1:79" ht="15.95" customHeight="1" x14ac:dyDescent="0.25">
      <c r="A69" s="36"/>
      <c r="B69" s="18"/>
      <c r="C69" s="1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18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6"/>
      <c r="BA69" s="25"/>
      <c r="BB69" s="25"/>
      <c r="BC69" s="26"/>
      <c r="BD69" s="26"/>
      <c r="BE69" s="25"/>
      <c r="BF69" s="26"/>
      <c r="BG69" s="26"/>
      <c r="BH69" s="26"/>
      <c r="BI69" s="26"/>
      <c r="BJ69" s="26"/>
      <c r="BK69" s="18"/>
      <c r="BL69" s="47"/>
      <c r="BM69" s="100">
        <v>7</v>
      </c>
      <c r="BN69" s="100" t="s">
        <v>93</v>
      </c>
      <c r="BO69" s="92">
        <v>96.04</v>
      </c>
      <c r="BP69" s="92">
        <v>0.67159999999999997</v>
      </c>
      <c r="BQ69" s="92">
        <v>0.95040000000000002</v>
      </c>
      <c r="BR69" s="159">
        <v>0.76910000000000001</v>
      </c>
      <c r="BS69" s="159">
        <v>1578.1</v>
      </c>
      <c r="BT69" s="159">
        <v>28.88</v>
      </c>
      <c r="BU69" s="92">
        <v>0.97750000000000004</v>
      </c>
      <c r="BV69" s="92">
        <v>1.0285</v>
      </c>
      <c r="BW69" s="92">
        <v>6.4058000000000002</v>
      </c>
      <c r="BX69" s="92">
        <v>5.7226999999999997</v>
      </c>
      <c r="BY69" s="92">
        <v>5.7342000000000004</v>
      </c>
      <c r="BZ69" s="92">
        <v>0.66317999999999999</v>
      </c>
      <c r="CA69" s="92">
        <v>1</v>
      </c>
    </row>
    <row r="70" spans="1:79" ht="15.95" customHeight="1" x14ac:dyDescent="0.25">
      <c r="A70" s="36"/>
      <c r="B70" s="18"/>
      <c r="C70" s="1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18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6"/>
      <c r="BA70" s="25"/>
      <c r="BB70" s="25"/>
      <c r="BC70" s="26"/>
      <c r="BD70" s="26"/>
      <c r="BE70" s="25"/>
      <c r="BF70" s="26"/>
      <c r="BG70" s="26"/>
      <c r="BH70" s="26"/>
      <c r="BI70" s="26"/>
      <c r="BJ70" s="26"/>
      <c r="BK70" s="18"/>
      <c r="BL70" s="47"/>
      <c r="BM70" s="100">
        <v>8</v>
      </c>
      <c r="BN70" s="100" t="s">
        <v>94</v>
      </c>
      <c r="BO70" s="92">
        <v>95.78</v>
      </c>
      <c r="BP70" s="92">
        <v>0.6734</v>
      </c>
      <c r="BQ70" s="92">
        <v>0.94769999999999999</v>
      </c>
      <c r="BR70" s="159">
        <v>0.76880000000000004</v>
      </c>
      <c r="BS70" s="159">
        <v>1582.7</v>
      </c>
      <c r="BT70" s="159">
        <v>28.91</v>
      </c>
      <c r="BU70" s="92">
        <v>0.97130000000000005</v>
      </c>
      <c r="BV70" s="92">
        <v>1.0273000000000001</v>
      </c>
      <c r="BW70" s="92">
        <v>6.3958000000000004</v>
      </c>
      <c r="BX70" s="92">
        <v>5.7240000000000002</v>
      </c>
      <c r="BY70" s="92">
        <v>5.7325999999999997</v>
      </c>
      <c r="BZ70" s="92">
        <v>0.66625000000000001</v>
      </c>
      <c r="CA70" s="92">
        <v>1</v>
      </c>
    </row>
    <row r="71" spans="1:79" ht="15.95" customHeight="1" x14ac:dyDescent="0.25">
      <c r="A71" s="36"/>
      <c r="B71" s="18"/>
      <c r="C71" s="1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18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6"/>
      <c r="BA71" s="25"/>
      <c r="BB71" s="25"/>
      <c r="BC71" s="26"/>
      <c r="BD71" s="26"/>
      <c r="BE71" s="25"/>
      <c r="BF71" s="26"/>
      <c r="BG71" s="26"/>
      <c r="BH71" s="26"/>
      <c r="BI71" s="26"/>
      <c r="BJ71" s="26"/>
      <c r="BK71" s="18"/>
      <c r="BL71" s="47"/>
      <c r="BM71" s="100">
        <v>9</v>
      </c>
      <c r="BN71" s="101" t="s">
        <v>95</v>
      </c>
      <c r="BO71" s="92">
        <v>95.79</v>
      </c>
      <c r="BP71" s="92">
        <v>0.66800000000000004</v>
      </c>
      <c r="BQ71" s="92">
        <v>0.9466</v>
      </c>
      <c r="BR71" s="159">
        <v>0.7681</v>
      </c>
      <c r="BS71" s="159">
        <v>1590.71</v>
      </c>
      <c r="BT71" s="159">
        <v>29.05</v>
      </c>
      <c r="BU71" s="92">
        <v>0.97050000000000003</v>
      </c>
      <c r="BV71" s="92">
        <v>1.0269999999999999</v>
      </c>
      <c r="BW71" s="92">
        <v>6.3647</v>
      </c>
      <c r="BX71" s="92">
        <v>5.7159000000000004</v>
      </c>
      <c r="BY71" s="92">
        <v>5.7267000000000001</v>
      </c>
      <c r="BZ71" s="92">
        <v>0.66593999999999998</v>
      </c>
      <c r="CA71" s="92">
        <v>1</v>
      </c>
    </row>
    <row r="72" spans="1:79" ht="15.95" customHeight="1" x14ac:dyDescent="0.25">
      <c r="A72" s="36"/>
      <c r="B72" s="118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18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6"/>
      <c r="BA72" s="25"/>
      <c r="BB72" s="25"/>
      <c r="BC72" s="26"/>
      <c r="BD72" s="26"/>
      <c r="BE72" s="25"/>
      <c r="BF72" s="26"/>
      <c r="BG72" s="26"/>
      <c r="BH72" s="26"/>
      <c r="BI72" s="26"/>
      <c r="BJ72" s="26"/>
      <c r="BK72" s="18"/>
      <c r="BL72" s="47"/>
      <c r="BM72" s="100">
        <v>10</v>
      </c>
      <c r="BN72" s="101" t="s">
        <v>96</v>
      </c>
      <c r="BO72" s="92">
        <v>96.14</v>
      </c>
      <c r="BP72" s="92">
        <v>0.65980000000000005</v>
      </c>
      <c r="BQ72" s="92">
        <v>0.94259999999999999</v>
      </c>
      <c r="BR72" s="159">
        <v>0.76539999999999997</v>
      </c>
      <c r="BS72" s="159">
        <v>1594.06</v>
      </c>
      <c r="BT72" s="159">
        <v>28.93</v>
      </c>
      <c r="BU72" s="92">
        <v>0.96440000000000003</v>
      </c>
      <c r="BV72" s="92">
        <v>1.0206</v>
      </c>
      <c r="BW72" s="92">
        <v>6.4001000000000001</v>
      </c>
      <c r="BX72" s="92">
        <v>5.7847999999999997</v>
      </c>
      <c r="BY72" s="92">
        <v>5.7073</v>
      </c>
      <c r="BZ72" s="92">
        <v>0.66761000000000004</v>
      </c>
      <c r="CA72" s="92">
        <v>1</v>
      </c>
    </row>
    <row r="73" spans="1:79" ht="15.95" customHeight="1" x14ac:dyDescent="0.25">
      <c r="A73" s="36"/>
      <c r="B73" s="118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18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119"/>
      <c r="BI73" s="119"/>
      <c r="BJ73" s="119"/>
      <c r="BK73" s="18"/>
      <c r="BL73" s="47"/>
      <c r="BM73" s="100">
        <v>11</v>
      </c>
      <c r="BN73" s="101" t="s">
        <v>97</v>
      </c>
      <c r="BO73" s="92">
        <v>94.93</v>
      </c>
      <c r="BP73" s="92">
        <v>0.66139999999999999</v>
      </c>
      <c r="BQ73" s="92">
        <v>0.94350000000000001</v>
      </c>
      <c r="BR73" s="159">
        <v>0.77290000000000003</v>
      </c>
      <c r="BS73" s="159">
        <v>1599.7</v>
      </c>
      <c r="BT73" s="159">
        <v>28.73</v>
      </c>
      <c r="BU73" s="92">
        <v>0.96389999999999998</v>
      </c>
      <c r="BV73" s="92">
        <v>1.0246</v>
      </c>
      <c r="BW73" s="92">
        <v>6.4470999999999998</v>
      </c>
      <c r="BX73" s="92">
        <v>5.8022</v>
      </c>
      <c r="BY73" s="92">
        <v>5.7618999999999998</v>
      </c>
      <c r="BZ73" s="92">
        <v>0.66368000000000005</v>
      </c>
      <c r="CA73" s="92">
        <v>1</v>
      </c>
    </row>
    <row r="74" spans="1:79" ht="15.95" customHeight="1" x14ac:dyDescent="0.25">
      <c r="A74" s="36"/>
      <c r="B74" s="118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18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119"/>
      <c r="BI74" s="119"/>
      <c r="BJ74" s="119"/>
      <c r="BK74" s="18"/>
      <c r="BL74" s="47"/>
      <c r="BM74" s="100">
        <v>12</v>
      </c>
      <c r="BN74" s="101" t="s">
        <v>98</v>
      </c>
      <c r="BO74" s="92">
        <v>95.28</v>
      </c>
      <c r="BP74" s="92">
        <v>0.66169999999999995</v>
      </c>
      <c r="BQ74" s="92">
        <v>0.94430000000000003</v>
      </c>
      <c r="BR74" s="159">
        <v>0.77270000000000005</v>
      </c>
      <c r="BS74" s="159">
        <v>1601.59</v>
      </c>
      <c r="BT74" s="159">
        <v>28.82</v>
      </c>
      <c r="BU74" s="92">
        <v>0.96489999999999998</v>
      </c>
      <c r="BV74" s="92">
        <v>1.0227999999999999</v>
      </c>
      <c r="BW74" s="92">
        <v>6.4386999999999999</v>
      </c>
      <c r="BX74" s="92">
        <v>5.8049999999999997</v>
      </c>
      <c r="BY74" s="92">
        <v>5.7606999999999999</v>
      </c>
      <c r="BZ74" s="92">
        <v>0.66552</v>
      </c>
      <c r="CA74" s="92">
        <v>1</v>
      </c>
    </row>
    <row r="75" spans="1:79" ht="15.95" customHeight="1" x14ac:dyDescent="0.25">
      <c r="A75" s="36"/>
      <c r="B75" s="118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18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119"/>
      <c r="BI75" s="119"/>
      <c r="BJ75" s="119"/>
      <c r="BK75" s="18"/>
      <c r="BL75" s="47"/>
      <c r="BM75" s="100">
        <v>13</v>
      </c>
      <c r="BN75" s="101" t="s">
        <v>99</v>
      </c>
      <c r="BO75" s="92">
        <v>95.41</v>
      </c>
      <c r="BP75" s="92">
        <v>0.66020000000000001</v>
      </c>
      <c r="BQ75" s="92">
        <v>0.94489999999999996</v>
      </c>
      <c r="BR75" s="159">
        <v>0.77339999999999998</v>
      </c>
      <c r="BS75" s="159">
        <v>1611.66</v>
      </c>
      <c r="BT75" s="159">
        <v>28.99</v>
      </c>
      <c r="BU75" s="92">
        <v>0.96260000000000001</v>
      </c>
      <c r="BV75" s="92">
        <v>1.0243</v>
      </c>
      <c r="BW75" s="92">
        <v>6.4370000000000003</v>
      </c>
      <c r="BX75" s="92">
        <v>5.8144999999999998</v>
      </c>
      <c r="BY75" s="92">
        <v>5.7629999999999999</v>
      </c>
      <c r="BZ75" s="92">
        <v>0.66574</v>
      </c>
      <c r="CA75" s="92">
        <v>1</v>
      </c>
    </row>
    <row r="76" spans="1:79" ht="15.95" customHeight="1" x14ac:dyDescent="0.25">
      <c r="A76" s="36"/>
      <c r="B76" s="11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18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119"/>
      <c r="BI76" s="119"/>
      <c r="BJ76" s="119"/>
      <c r="BK76" s="18"/>
      <c r="BL76" s="47"/>
      <c r="BM76" s="100">
        <v>14</v>
      </c>
      <c r="BN76" s="101" t="s">
        <v>100</v>
      </c>
      <c r="BO76" s="92">
        <v>95.41</v>
      </c>
      <c r="BP76" s="92">
        <v>0.65869999999999995</v>
      </c>
      <c r="BQ76" s="92">
        <v>0.94510000000000005</v>
      </c>
      <c r="BR76" s="159">
        <v>0.77439999999999998</v>
      </c>
      <c r="BS76" s="159">
        <v>1608.19</v>
      </c>
      <c r="BT76" s="159">
        <v>28.88</v>
      </c>
      <c r="BU76" s="92">
        <v>0.96179999999999999</v>
      </c>
      <c r="BV76" s="92">
        <v>1.0225</v>
      </c>
      <c r="BW76" s="92">
        <v>6.4861000000000004</v>
      </c>
      <c r="BX76" s="92">
        <v>5.8394000000000004</v>
      </c>
      <c r="BY76" s="92">
        <v>5.77</v>
      </c>
      <c r="BZ76" s="92">
        <v>0.66632000000000002</v>
      </c>
      <c r="CA76" s="92">
        <v>1</v>
      </c>
    </row>
    <row r="77" spans="1:79" ht="15.95" customHeight="1" x14ac:dyDescent="0.25">
      <c r="A77" s="36"/>
      <c r="B77" s="118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18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119"/>
      <c r="BI77" s="119"/>
      <c r="BJ77" s="119"/>
      <c r="BK77" s="18"/>
      <c r="BL77" s="47"/>
      <c r="BM77" s="100">
        <v>15</v>
      </c>
      <c r="BN77" s="101" t="s">
        <v>101</v>
      </c>
      <c r="BO77" s="92">
        <v>94.65</v>
      </c>
      <c r="BP77" s="92">
        <v>0.65769999999999995</v>
      </c>
      <c r="BQ77" s="92">
        <v>0.94010000000000005</v>
      </c>
      <c r="BR77" s="159">
        <v>0.76949999999999996</v>
      </c>
      <c r="BS77" s="159">
        <v>1602.45</v>
      </c>
      <c r="BT77" s="159">
        <v>28.74</v>
      </c>
      <c r="BU77" s="92">
        <v>0.95469999999999999</v>
      </c>
      <c r="BV77" s="92">
        <v>1.0194000000000001</v>
      </c>
      <c r="BW77" s="92">
        <v>6.4850000000000003</v>
      </c>
      <c r="BX77" s="92">
        <v>5.8067000000000002</v>
      </c>
      <c r="BY77" s="92">
        <v>5.7350000000000003</v>
      </c>
      <c r="BZ77" s="92">
        <v>0.66483000000000003</v>
      </c>
      <c r="CA77" s="92">
        <v>1</v>
      </c>
    </row>
    <row r="78" spans="1:79" ht="15.95" customHeight="1" x14ac:dyDescent="0.25">
      <c r="A78" s="36"/>
      <c r="B78" s="118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18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119"/>
      <c r="BI78" s="119"/>
      <c r="BJ78" s="119"/>
      <c r="BK78" s="18"/>
      <c r="BL78" s="18"/>
      <c r="BM78" s="100">
        <v>16</v>
      </c>
      <c r="BN78" s="100" t="s">
        <v>102</v>
      </c>
      <c r="BO78" s="92">
        <v>94.24</v>
      </c>
      <c r="BP78" s="92">
        <v>0.65890000000000004</v>
      </c>
      <c r="BQ78" s="92">
        <v>0.94799999999999995</v>
      </c>
      <c r="BR78" s="159">
        <v>0.77680000000000005</v>
      </c>
      <c r="BS78" s="159">
        <v>1597.75</v>
      </c>
      <c r="BT78" s="159">
        <v>28.76</v>
      </c>
      <c r="BU78" s="92">
        <v>0.95489999999999997</v>
      </c>
      <c r="BV78" s="92">
        <v>1.0205</v>
      </c>
      <c r="BW78" s="92">
        <v>6.4946999999999999</v>
      </c>
      <c r="BX78" s="92">
        <v>5.8207000000000004</v>
      </c>
      <c r="BY78" s="92">
        <v>5.7869999999999999</v>
      </c>
      <c r="BZ78" s="92">
        <v>0.66396999999999995</v>
      </c>
      <c r="CA78" s="92">
        <v>1</v>
      </c>
    </row>
    <row r="79" spans="1:79" ht="15.95" customHeight="1" x14ac:dyDescent="0.25">
      <c r="A79" s="36"/>
      <c r="B79" s="11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18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119"/>
      <c r="BI79" s="119"/>
      <c r="BJ79" s="119"/>
      <c r="BK79" s="18"/>
      <c r="BL79" s="18"/>
      <c r="BM79" s="100">
        <v>17</v>
      </c>
      <c r="BN79" s="100" t="s">
        <v>103</v>
      </c>
      <c r="BO79" s="92">
        <v>94.45</v>
      </c>
      <c r="BP79" s="92">
        <v>0.66139999999999999</v>
      </c>
      <c r="BQ79" s="92">
        <v>0.95209999999999995</v>
      </c>
      <c r="BR79" s="159">
        <v>0.78169999999999995</v>
      </c>
      <c r="BS79" s="159">
        <v>1592.26</v>
      </c>
      <c r="BT79" s="159">
        <v>28.18</v>
      </c>
      <c r="BU79" s="92">
        <v>0.9587</v>
      </c>
      <c r="BV79" s="92">
        <v>1.0181</v>
      </c>
      <c r="BW79" s="92">
        <v>6.4828000000000001</v>
      </c>
      <c r="BX79" s="92">
        <v>5.8329000000000004</v>
      </c>
      <c r="BY79" s="92">
        <v>5.8253000000000004</v>
      </c>
      <c r="BZ79" s="92">
        <v>0.66661000000000004</v>
      </c>
      <c r="CA79" s="92">
        <v>1</v>
      </c>
    </row>
    <row r="80" spans="1:79" ht="15.95" customHeight="1" x14ac:dyDescent="0.25">
      <c r="A80" s="36"/>
      <c r="B80" s="11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18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119"/>
      <c r="BI80" s="119"/>
      <c r="BJ80" s="119"/>
      <c r="BK80" s="18"/>
      <c r="BL80" s="18"/>
      <c r="BM80" s="100">
        <v>18</v>
      </c>
      <c r="BN80" s="100" t="s">
        <v>104</v>
      </c>
      <c r="BO80" s="92">
        <v>94.07</v>
      </c>
      <c r="BP80" s="92">
        <v>0.65980000000000005</v>
      </c>
      <c r="BQ80" s="92">
        <v>0.95299999999999996</v>
      </c>
      <c r="BR80" s="159">
        <v>0.78200000000000003</v>
      </c>
      <c r="BS80" s="159">
        <v>1602.96</v>
      </c>
      <c r="BT80" s="159">
        <v>28.68</v>
      </c>
      <c r="BU80" s="92">
        <v>0.95899999999999996</v>
      </c>
      <c r="BV80" s="92">
        <v>1.0161</v>
      </c>
      <c r="BW80" s="92">
        <v>6.5228999999999999</v>
      </c>
      <c r="BX80" s="92">
        <v>5.8663999999999996</v>
      </c>
      <c r="BY80" s="92">
        <v>5.8292000000000002</v>
      </c>
      <c r="BZ80" s="92">
        <v>0.66837000000000002</v>
      </c>
      <c r="CA80" s="92">
        <v>1</v>
      </c>
    </row>
    <row r="81" spans="1:162" ht="15.95" customHeight="1" x14ac:dyDescent="0.25">
      <c r="BM81" s="100">
        <v>19</v>
      </c>
      <c r="BN81" s="100" t="s">
        <v>105</v>
      </c>
      <c r="BO81" s="92">
        <v>94.08</v>
      </c>
      <c r="BP81" s="92">
        <v>0.65820000000000001</v>
      </c>
      <c r="BQ81" s="92">
        <v>0.94910000000000005</v>
      </c>
      <c r="BR81" s="92">
        <v>0.7802</v>
      </c>
      <c r="BS81" s="92">
        <v>1597.99</v>
      </c>
      <c r="BT81" s="92">
        <v>28.26</v>
      </c>
      <c r="BU81" s="92">
        <v>0.96020000000000005</v>
      </c>
      <c r="BV81" s="92">
        <v>1.0166999999999999</v>
      </c>
      <c r="BW81" s="92">
        <v>6.5141999999999998</v>
      </c>
      <c r="BX81" s="92">
        <v>5.8331</v>
      </c>
      <c r="BY81" s="92">
        <v>5.8155000000000001</v>
      </c>
      <c r="BZ81" s="92">
        <v>0.66754999999999998</v>
      </c>
      <c r="CA81" s="92">
        <v>1</v>
      </c>
    </row>
    <row r="82" spans="1:162" ht="15.95" customHeight="1" x14ac:dyDescent="0.25">
      <c r="BM82" s="103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</row>
    <row r="83" spans="1:162" ht="15.95" customHeight="1" x14ac:dyDescent="0.25">
      <c r="BH83" s="20"/>
      <c r="BI83" s="20"/>
      <c r="BJ83" s="20"/>
      <c r="BM83" s="103"/>
      <c r="BN83" s="92"/>
      <c r="BR83" s="91"/>
    </row>
    <row r="84" spans="1:162" s="53" customFormat="1" ht="15.95" customHeight="1" x14ac:dyDescent="0.25">
      <c r="A84" s="51"/>
      <c r="B84" s="56"/>
      <c r="C84" s="56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6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65"/>
      <c r="BA84" s="51"/>
      <c r="BB84" s="51"/>
      <c r="BC84" s="65"/>
      <c r="BD84" s="65"/>
      <c r="BE84" s="51"/>
      <c r="BF84" s="65"/>
      <c r="BG84" s="65"/>
      <c r="BH84" s="65"/>
      <c r="BI84" s="65"/>
      <c r="BJ84" s="65"/>
      <c r="BK84" s="51"/>
      <c r="BL84" s="56"/>
      <c r="BM84" s="100"/>
      <c r="BN84" s="101"/>
      <c r="BO84" s="101">
        <f>AVERAGE(BO63:BO81)</f>
        <v>94.676315789473691</v>
      </c>
      <c r="BP84" s="101">
        <f t="shared" ref="BP84:CA84" si="4">AVERAGE(BP63:BP81)</f>
        <v>0.66294736842105262</v>
      </c>
      <c r="BQ84" s="101">
        <f t="shared" si="4"/>
        <v>0.94547368421052647</v>
      </c>
      <c r="BR84" s="101">
        <f t="shared" si="4"/>
        <v>0.77141578947368428</v>
      </c>
      <c r="BS84" s="101">
        <f t="shared" si="4"/>
        <v>1590.628947368421</v>
      </c>
      <c r="BT84" s="101">
        <f t="shared" si="4"/>
        <v>28.721578947368425</v>
      </c>
      <c r="BU84" s="101">
        <f t="shared" si="4"/>
        <v>0.96799473684210546</v>
      </c>
      <c r="BV84" s="101">
        <f t="shared" si="4"/>
        <v>1.0244736842105262</v>
      </c>
      <c r="BW84" s="101">
        <f t="shared" si="4"/>
        <v>6.4324421052631582</v>
      </c>
      <c r="BX84" s="101">
        <f t="shared" si="4"/>
        <v>5.7699789473684211</v>
      </c>
      <c r="BY84" s="101">
        <f t="shared" si="4"/>
        <v>5.7501526315789473</v>
      </c>
      <c r="BZ84" s="101">
        <f t="shared" si="4"/>
        <v>0.66486368421052633</v>
      </c>
      <c r="CA84" s="101">
        <f t="shared" si="4"/>
        <v>1</v>
      </c>
      <c r="CB84" s="100"/>
      <c r="CC84" s="100"/>
      <c r="CD84" s="100"/>
      <c r="CE84" s="100"/>
      <c r="CF84" s="60"/>
      <c r="CG84" s="60"/>
      <c r="CH84" s="60"/>
      <c r="CI84" s="60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6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</row>
    <row r="85" spans="1:162" ht="15.95" customHeight="1" x14ac:dyDescent="0.25">
      <c r="BM85" s="103"/>
      <c r="BN85" s="92"/>
      <c r="BO85" s="92">
        <v>94.676315789473691</v>
      </c>
      <c r="BP85" s="92">
        <v>0.66294736842105262</v>
      </c>
      <c r="BQ85" s="92">
        <v>0.94547368421052624</v>
      </c>
      <c r="BR85" s="92">
        <v>0.77141578947368428</v>
      </c>
      <c r="BS85" s="92">
        <v>1590.628947368421</v>
      </c>
      <c r="BT85" s="92">
        <v>28.721578947368428</v>
      </c>
      <c r="BU85" s="92">
        <v>0.96799473684210546</v>
      </c>
      <c r="BV85" s="92">
        <v>1.0244736842105262</v>
      </c>
      <c r="BW85" s="92">
        <v>6.4324421052631573</v>
      </c>
      <c r="BX85" s="92">
        <v>5.7699789473684202</v>
      </c>
      <c r="BY85" s="92">
        <v>5.7501526315789473</v>
      </c>
      <c r="BZ85" s="92">
        <v>0.66486368421052633</v>
      </c>
      <c r="CA85" s="92">
        <v>1</v>
      </c>
    </row>
    <row r="86" spans="1:162" s="53" customFormat="1" ht="15.95" customHeight="1" x14ac:dyDescent="0.25">
      <c r="A86" s="51"/>
      <c r="B86" s="56"/>
      <c r="C86" s="56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6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65"/>
      <c r="BA86" s="51"/>
      <c r="BB86" s="51"/>
      <c r="BC86" s="65"/>
      <c r="BD86" s="65"/>
      <c r="BE86" s="51"/>
      <c r="BF86" s="65"/>
      <c r="BG86" s="65"/>
      <c r="BH86" s="65"/>
      <c r="BI86" s="65"/>
      <c r="BJ86" s="65"/>
      <c r="BK86" s="51"/>
      <c r="BL86" s="56"/>
      <c r="BM86" s="100"/>
      <c r="BN86" s="101"/>
      <c r="BO86" s="101">
        <f t="shared" ref="BO86:CA86" si="5">BO84-BO85</f>
        <v>0</v>
      </c>
      <c r="BP86" s="101">
        <f t="shared" si="5"/>
        <v>0</v>
      </c>
      <c r="BQ86" s="101">
        <f t="shared" si="5"/>
        <v>0</v>
      </c>
      <c r="BR86" s="101">
        <f t="shared" si="5"/>
        <v>0</v>
      </c>
      <c r="BS86" s="101">
        <f t="shared" si="5"/>
        <v>0</v>
      </c>
      <c r="BT86" s="101">
        <f t="shared" si="5"/>
        <v>0</v>
      </c>
      <c r="BU86" s="101">
        <f t="shared" si="5"/>
        <v>0</v>
      </c>
      <c r="BV86" s="101">
        <f t="shared" si="5"/>
        <v>0</v>
      </c>
      <c r="BW86" s="101">
        <f t="shared" si="5"/>
        <v>0</v>
      </c>
      <c r="BX86" s="101">
        <f t="shared" si="5"/>
        <v>0</v>
      </c>
      <c r="BY86" s="101">
        <f t="shared" si="5"/>
        <v>0</v>
      </c>
      <c r="BZ86" s="101">
        <f t="shared" si="5"/>
        <v>0</v>
      </c>
      <c r="CA86" s="101">
        <f t="shared" si="5"/>
        <v>0</v>
      </c>
      <c r="CB86" s="100"/>
      <c r="CC86" s="100"/>
      <c r="CD86" s="100"/>
      <c r="CE86" s="100"/>
      <c r="CF86" s="60"/>
      <c r="CG86" s="60"/>
      <c r="CH86" s="60"/>
      <c r="CI86" s="60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6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</row>
    <row r="88" spans="1:162" ht="15.95" customHeight="1" x14ac:dyDescent="0.2">
      <c r="BR88" s="91"/>
    </row>
  </sheetData>
  <mergeCells count="19">
    <mergeCell ref="BE4:BF4"/>
    <mergeCell ref="AM4:AN4"/>
    <mergeCell ref="AP4:AQ4"/>
    <mergeCell ref="AS4:AT4"/>
    <mergeCell ref="AV4:AW4"/>
    <mergeCell ref="AY4:AZ4"/>
    <mergeCell ref="BB4:BC4"/>
    <mergeCell ref="AJ4:AK4"/>
    <mergeCell ref="C4:D4"/>
    <mergeCell ref="F4:G4"/>
    <mergeCell ref="I4:J4"/>
    <mergeCell ref="L4:M4"/>
    <mergeCell ref="O4:P4"/>
    <mergeCell ref="R4:S4"/>
    <mergeCell ref="U4:V4"/>
    <mergeCell ref="X4:Y4"/>
    <mergeCell ref="AA4:AB4"/>
    <mergeCell ref="AD4:AE4"/>
    <mergeCell ref="AG4:AH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193"/>
  <sheetViews>
    <sheetView zoomScale="85" zoomScaleNormal="85" workbookViewId="0">
      <pane xSplit="2" ySplit="11" topLeftCell="BM12" activePane="bottomRight" state="frozen"/>
      <selection pane="topRight" activeCell="C1" sqref="C1"/>
      <selection pane="bottomLeft" activeCell="A12" sqref="A12"/>
      <selection pane="bottomRight" activeCell="BP37" sqref="BP37"/>
    </sheetView>
  </sheetViews>
  <sheetFormatPr defaultColWidth="13.28515625" defaultRowHeight="15.95" customHeight="1" x14ac:dyDescent="0.2"/>
  <cols>
    <col min="1" max="1" width="7.85546875" style="37" customWidth="1"/>
    <col min="2" max="2" width="31.42578125" style="27" customWidth="1"/>
    <col min="3" max="3" width="23.42578125" style="20" customWidth="1"/>
    <col min="4" max="4" width="16.28515625" style="20" customWidth="1"/>
    <col min="5" max="5" width="12.28515625" style="20" customWidth="1"/>
    <col min="6" max="6" width="20.28515625" style="20" customWidth="1"/>
    <col min="7" max="7" width="18.42578125" style="20" customWidth="1"/>
    <col min="8" max="8" width="8" style="20" customWidth="1"/>
    <col min="9" max="9" width="22.42578125" style="20" customWidth="1"/>
    <col min="10" max="10" width="16.140625" style="20" customWidth="1"/>
    <col min="11" max="11" width="7.85546875" style="20" customWidth="1"/>
    <col min="12" max="12" width="17.28515625" style="20" customWidth="1"/>
    <col min="13" max="13" width="15.5703125" style="20" customWidth="1"/>
    <col min="14" max="14" width="8" style="20" customWidth="1"/>
    <col min="15" max="15" width="19.5703125" style="20" customWidth="1"/>
    <col min="16" max="16" width="18.42578125" style="20" customWidth="1"/>
    <col min="17" max="17" width="8.28515625" style="19" customWidth="1"/>
    <col min="18" max="18" width="19.28515625" style="20" customWidth="1"/>
    <col min="19" max="19" width="22" style="20" customWidth="1"/>
    <col min="20" max="20" width="8.42578125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8" style="20" customWidth="1"/>
    <col min="30" max="30" width="17.85546875" style="20" customWidth="1"/>
    <col min="31" max="31" width="16.570312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8.28515625" style="20" customWidth="1"/>
    <col min="45" max="45" width="22.7109375" style="20" customWidth="1"/>
    <col min="46" max="46" width="20.7109375" style="20" customWidth="1"/>
    <col min="47" max="47" width="9.42578125" style="20" customWidth="1"/>
    <col min="48" max="48" width="19.7109375" style="20" customWidth="1"/>
    <col min="49" max="49" width="14.42578125" style="20" customWidth="1"/>
    <col min="50" max="50" width="8.5703125" style="20" customWidth="1"/>
    <col min="51" max="51" width="21.42578125" style="20" customWidth="1"/>
    <col min="52" max="52" width="15.28515625" style="20" customWidth="1"/>
    <col min="53" max="53" width="9" style="20" customWidth="1"/>
    <col min="54" max="54" width="19.5703125" style="20" customWidth="1"/>
    <col min="55" max="55" width="15.28515625" style="20" customWidth="1"/>
    <col min="56" max="56" width="8.5703125" style="20" customWidth="1"/>
    <col min="57" max="57" width="20.5703125" style="20" customWidth="1"/>
    <col min="58" max="58" width="21.7109375" style="20" customWidth="1"/>
    <col min="59" max="59" width="13.7109375" style="20" customWidth="1"/>
    <col min="60" max="60" width="20.5703125" style="20" customWidth="1"/>
    <col min="61" max="61" width="21.7109375" style="20" customWidth="1"/>
    <col min="62" max="62" width="11" style="20" customWidth="1"/>
    <col min="63" max="63" width="20.5703125" style="20" customWidth="1"/>
    <col min="64" max="64" width="21.7109375" style="20" customWidth="1"/>
    <col min="65" max="65" width="11.42578125" style="20" customWidth="1"/>
    <col min="66" max="66" width="20.5703125" style="20" customWidth="1"/>
    <col min="67" max="67" width="21.7109375" style="20" customWidth="1"/>
    <col min="68" max="68" width="14.42578125" style="20" customWidth="1"/>
    <col min="69" max="69" width="19.5703125" style="28" customWidth="1"/>
    <col min="70" max="71" width="22.42578125" style="28" customWidth="1"/>
    <col min="72" max="72" width="17.42578125" style="19" customWidth="1"/>
    <col min="73" max="73" width="22.5703125" style="19" customWidth="1"/>
    <col min="74" max="74" width="14.140625" style="91" customWidth="1"/>
    <col min="75" max="75" width="19" style="91" customWidth="1"/>
    <col min="76" max="76" width="19.5703125" style="91" customWidth="1"/>
    <col min="77" max="77" width="13.140625" style="91" customWidth="1"/>
    <col min="78" max="78" width="13.28515625" style="91" customWidth="1"/>
    <col min="79" max="79" width="7.85546875" style="90" customWidth="1"/>
    <col min="80" max="88" width="7.85546875" style="91" customWidth="1"/>
    <col min="89" max="91" width="7.85546875" style="19" customWidth="1"/>
    <col min="92" max="171" width="13.28515625" style="19" customWidth="1"/>
    <col min="172" max="16384" width="13.28515625" style="20"/>
  </cols>
  <sheetData>
    <row r="1" spans="1:171" ht="15.95" customHeight="1" x14ac:dyDescent="0.25">
      <c r="A1" s="29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17"/>
      <c r="BR1" s="17"/>
      <c r="BS1" s="17"/>
      <c r="BT1" s="18"/>
      <c r="BU1" s="18"/>
      <c r="BV1" s="89"/>
      <c r="BW1" s="89"/>
      <c r="BX1" s="89"/>
      <c r="BY1" s="89"/>
      <c r="BZ1" s="89"/>
      <c r="CA1" s="89"/>
      <c r="CB1" s="90"/>
    </row>
    <row r="2" spans="1:171" ht="15.95" customHeight="1" x14ac:dyDescent="0.25">
      <c r="A2" s="29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17"/>
      <c r="BR2" s="17"/>
      <c r="BS2" s="17"/>
      <c r="BT2" s="18"/>
      <c r="BU2" s="18"/>
      <c r="BV2" s="89"/>
      <c r="BW2" s="89"/>
      <c r="BX2" s="89"/>
      <c r="BY2" s="89"/>
      <c r="BZ2" s="89"/>
      <c r="CA2" s="89"/>
      <c r="CB2" s="90"/>
    </row>
    <row r="3" spans="1:171" ht="15.95" customHeight="1" x14ac:dyDescent="0.25">
      <c r="A3" s="30"/>
      <c r="B3" s="2" t="s">
        <v>106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5"/>
      <c r="BR3" s="5"/>
      <c r="BS3" s="5"/>
      <c r="BT3" s="50"/>
      <c r="BU3" s="47"/>
      <c r="BV3" s="92"/>
      <c r="BW3" s="92"/>
      <c r="BX3" s="92"/>
      <c r="BY3" s="92"/>
      <c r="BZ3" s="89"/>
      <c r="CA3" s="89"/>
      <c r="CB3" s="90"/>
    </row>
    <row r="4" spans="1:171" s="21" customFormat="1" ht="15.95" customHeight="1" thickBot="1" x14ac:dyDescent="0.3">
      <c r="A4" s="31" t="s">
        <v>1</v>
      </c>
      <c r="B4" s="8"/>
      <c r="C4" s="271" t="s">
        <v>107</v>
      </c>
      <c r="D4" s="271"/>
      <c r="E4" s="10"/>
      <c r="F4" s="271" t="s">
        <v>108</v>
      </c>
      <c r="G4" s="271"/>
      <c r="H4" s="10"/>
      <c r="I4" s="271" t="s">
        <v>109</v>
      </c>
      <c r="J4" s="271"/>
      <c r="K4" s="9"/>
      <c r="L4" s="271" t="s">
        <v>110</v>
      </c>
      <c r="M4" s="271"/>
      <c r="N4" s="10"/>
      <c r="O4" s="271" t="s">
        <v>111</v>
      </c>
      <c r="P4" s="271"/>
      <c r="Q4" s="10"/>
      <c r="R4" s="271" t="s">
        <v>112</v>
      </c>
      <c r="S4" s="271"/>
      <c r="T4" s="9"/>
      <c r="U4" s="271" t="s">
        <v>113</v>
      </c>
      <c r="V4" s="271"/>
      <c r="W4" s="9"/>
      <c r="X4" s="271" t="s">
        <v>114</v>
      </c>
      <c r="Y4" s="271"/>
      <c r="Z4" s="10"/>
      <c r="AA4" s="271" t="s">
        <v>115</v>
      </c>
      <c r="AB4" s="271"/>
      <c r="AC4" s="10"/>
      <c r="AD4" s="271" t="s">
        <v>116</v>
      </c>
      <c r="AE4" s="271"/>
      <c r="AF4" s="10"/>
      <c r="AG4" s="271" t="s">
        <v>117</v>
      </c>
      <c r="AH4" s="271"/>
      <c r="AI4" s="10"/>
      <c r="AJ4" s="271" t="s">
        <v>118</v>
      </c>
      <c r="AK4" s="271"/>
      <c r="AL4" s="10"/>
      <c r="AM4" s="271" t="s">
        <v>119</v>
      </c>
      <c r="AN4" s="271"/>
      <c r="AO4" s="10"/>
      <c r="AP4" s="271" t="s">
        <v>120</v>
      </c>
      <c r="AQ4" s="271"/>
      <c r="AR4" s="10"/>
      <c r="AS4" s="271" t="s">
        <v>121</v>
      </c>
      <c r="AT4" s="271"/>
      <c r="AU4" s="10"/>
      <c r="AV4" s="271" t="s">
        <v>122</v>
      </c>
      <c r="AW4" s="271"/>
      <c r="AX4" s="10"/>
      <c r="AY4" s="271" t="s">
        <v>123</v>
      </c>
      <c r="AZ4" s="271"/>
      <c r="BA4" s="9"/>
      <c r="BB4" s="271" t="s">
        <v>124</v>
      </c>
      <c r="BC4" s="271"/>
      <c r="BD4" s="9"/>
      <c r="BE4" s="271" t="s">
        <v>125</v>
      </c>
      <c r="BF4" s="271"/>
      <c r="BG4" s="155"/>
      <c r="BH4" s="271" t="s">
        <v>126</v>
      </c>
      <c r="BI4" s="271"/>
      <c r="BJ4" s="155"/>
      <c r="BK4" s="271" t="s">
        <v>127</v>
      </c>
      <c r="BL4" s="271"/>
      <c r="BM4" s="155"/>
      <c r="BN4" s="271" t="s">
        <v>128</v>
      </c>
      <c r="BO4" s="271"/>
      <c r="BP4" s="9"/>
      <c r="BQ4" s="272" t="s">
        <v>2</v>
      </c>
      <c r="BR4" s="272"/>
      <c r="BS4" s="156"/>
      <c r="BT4" s="111"/>
      <c r="BU4" s="50"/>
      <c r="BV4" s="93"/>
      <c r="BW4" s="93"/>
      <c r="BX4" s="93"/>
      <c r="BY4" s="93"/>
      <c r="BZ4" s="93"/>
      <c r="CA4" s="92"/>
      <c r="CB4" s="90"/>
      <c r="CC4" s="91"/>
      <c r="CD4" s="91"/>
      <c r="CE4" s="91"/>
      <c r="CF4" s="91"/>
      <c r="CG4" s="91"/>
      <c r="CH4" s="91"/>
      <c r="CI4" s="91"/>
      <c r="CJ4" s="91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</row>
    <row r="5" spans="1:171" ht="15.95" customHeight="1" thickTop="1" x14ac:dyDescent="0.25">
      <c r="A5" s="30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12"/>
      <c r="BR5" s="12"/>
      <c r="BS5" s="12"/>
      <c r="BT5" s="48"/>
      <c r="BU5" s="47"/>
      <c r="BV5" s="92"/>
      <c r="BW5" s="92"/>
      <c r="BX5" s="92"/>
      <c r="BY5" s="92"/>
      <c r="BZ5" s="92"/>
      <c r="CA5" s="92"/>
      <c r="CB5" s="90"/>
    </row>
    <row r="6" spans="1:171" ht="15.6" customHeight="1" x14ac:dyDescent="0.25">
      <c r="A6" s="30"/>
      <c r="B6" s="11"/>
      <c r="C6" s="12"/>
      <c r="D6" s="12" t="s">
        <v>3</v>
      </c>
      <c r="E6" s="6"/>
      <c r="F6" s="12"/>
      <c r="G6" s="12" t="s">
        <v>3</v>
      </c>
      <c r="H6" s="6"/>
      <c r="I6" s="12"/>
      <c r="J6" s="12" t="s">
        <v>3</v>
      </c>
      <c r="K6" s="6"/>
      <c r="L6" s="12"/>
      <c r="M6" s="12" t="s">
        <v>3</v>
      </c>
      <c r="N6" s="6"/>
      <c r="O6" s="12"/>
      <c r="P6" s="12" t="s">
        <v>3</v>
      </c>
      <c r="Q6" s="6"/>
      <c r="R6" s="12"/>
      <c r="S6" s="12" t="s">
        <v>3</v>
      </c>
      <c r="T6" s="6"/>
      <c r="U6" s="12"/>
      <c r="V6" s="12" t="s">
        <v>3</v>
      </c>
      <c r="W6" s="6"/>
      <c r="X6" s="12"/>
      <c r="Y6" s="12" t="s">
        <v>3</v>
      </c>
      <c r="Z6" s="6"/>
      <c r="AA6" s="12"/>
      <c r="AB6" s="12" t="s">
        <v>3</v>
      </c>
      <c r="AC6" s="6"/>
      <c r="AD6" s="12"/>
      <c r="AE6" s="12" t="s">
        <v>3</v>
      </c>
      <c r="AF6" s="6"/>
      <c r="AG6" s="12"/>
      <c r="AH6" s="12" t="s">
        <v>3</v>
      </c>
      <c r="AI6" s="6"/>
      <c r="AJ6" s="12"/>
      <c r="AK6" s="12" t="s">
        <v>3</v>
      </c>
      <c r="AL6" s="6"/>
      <c r="AM6" s="12"/>
      <c r="AN6" s="12" t="s">
        <v>3</v>
      </c>
      <c r="AO6" s="6"/>
      <c r="AP6" s="12"/>
      <c r="AQ6" s="12" t="s">
        <v>3</v>
      </c>
      <c r="AR6" s="6"/>
      <c r="AS6" s="12"/>
      <c r="AT6" s="12" t="s">
        <v>3</v>
      </c>
      <c r="AU6" s="6"/>
      <c r="AV6" s="12"/>
      <c r="AW6" s="12" t="s">
        <v>3</v>
      </c>
      <c r="AX6" s="6"/>
      <c r="AY6" s="12"/>
      <c r="AZ6" s="12" t="s">
        <v>3</v>
      </c>
      <c r="BA6" s="6"/>
      <c r="BB6" s="12"/>
      <c r="BC6" s="12" t="s">
        <v>3</v>
      </c>
      <c r="BD6" s="6"/>
      <c r="BE6" s="12"/>
      <c r="BF6" s="12" t="s">
        <v>3</v>
      </c>
      <c r="BG6" s="12"/>
      <c r="BH6" s="12"/>
      <c r="BI6" s="12" t="s">
        <v>3</v>
      </c>
      <c r="BJ6" s="12"/>
      <c r="BK6" s="12"/>
      <c r="BL6" s="12" t="s">
        <v>3</v>
      </c>
      <c r="BM6" s="12"/>
      <c r="BN6" s="12"/>
      <c r="BO6" s="12" t="s">
        <v>3</v>
      </c>
      <c r="BP6" s="6"/>
      <c r="BQ6" s="12"/>
      <c r="BR6" s="12" t="s">
        <v>3</v>
      </c>
      <c r="BS6" s="12"/>
      <c r="BT6" s="48"/>
      <c r="BU6" s="47"/>
      <c r="BV6" s="92"/>
      <c r="BW6" s="92"/>
      <c r="BX6" s="92"/>
      <c r="BY6" s="92"/>
      <c r="BZ6" s="92"/>
      <c r="CA6" s="92"/>
      <c r="CB6" s="90"/>
    </row>
    <row r="7" spans="1:171" ht="15.95" customHeight="1" x14ac:dyDescent="0.25">
      <c r="A7" s="32"/>
      <c r="B7" s="11"/>
      <c r="C7" s="12" t="s">
        <v>3</v>
      </c>
      <c r="D7" s="12" t="s">
        <v>20</v>
      </c>
      <c r="E7" s="12"/>
      <c r="F7" s="12" t="s">
        <v>3</v>
      </c>
      <c r="G7" s="12" t="s">
        <v>20</v>
      </c>
      <c r="H7" s="12"/>
      <c r="I7" s="12" t="s">
        <v>3</v>
      </c>
      <c r="J7" s="12" t="s">
        <v>20</v>
      </c>
      <c r="K7" s="12"/>
      <c r="L7" s="12" t="s">
        <v>3</v>
      </c>
      <c r="M7" s="12" t="s">
        <v>20</v>
      </c>
      <c r="N7" s="12"/>
      <c r="O7" s="12" t="s">
        <v>3</v>
      </c>
      <c r="P7" s="12" t="s">
        <v>20</v>
      </c>
      <c r="Q7" s="12"/>
      <c r="R7" s="12" t="s">
        <v>3</v>
      </c>
      <c r="S7" s="12" t="s">
        <v>20</v>
      </c>
      <c r="T7" s="12"/>
      <c r="U7" s="12" t="s">
        <v>3</v>
      </c>
      <c r="V7" s="12" t="s">
        <v>20</v>
      </c>
      <c r="W7" s="12"/>
      <c r="X7" s="12" t="s">
        <v>3</v>
      </c>
      <c r="Y7" s="12" t="s">
        <v>20</v>
      </c>
      <c r="Z7" s="12"/>
      <c r="AA7" s="12" t="s">
        <v>3</v>
      </c>
      <c r="AB7" s="12" t="s">
        <v>20</v>
      </c>
      <c r="AC7" s="12"/>
      <c r="AD7" s="12" t="s">
        <v>3</v>
      </c>
      <c r="AE7" s="12" t="s">
        <v>20</v>
      </c>
      <c r="AF7" s="12"/>
      <c r="AG7" s="12" t="s">
        <v>3</v>
      </c>
      <c r="AH7" s="12" t="s">
        <v>20</v>
      </c>
      <c r="AI7" s="12"/>
      <c r="AJ7" s="12" t="s">
        <v>3</v>
      </c>
      <c r="AK7" s="12" t="s">
        <v>20</v>
      </c>
      <c r="AL7" s="12"/>
      <c r="AM7" s="12" t="s">
        <v>3</v>
      </c>
      <c r="AN7" s="12" t="s">
        <v>20</v>
      </c>
      <c r="AO7" s="12"/>
      <c r="AP7" s="12" t="s">
        <v>3</v>
      </c>
      <c r="AQ7" s="12" t="s">
        <v>20</v>
      </c>
      <c r="AR7" s="12"/>
      <c r="AS7" s="12" t="s">
        <v>3</v>
      </c>
      <c r="AT7" s="12" t="s">
        <v>20</v>
      </c>
      <c r="AU7" s="12"/>
      <c r="AV7" s="12" t="s">
        <v>3</v>
      </c>
      <c r="AW7" s="12" t="s">
        <v>20</v>
      </c>
      <c r="AX7" s="12"/>
      <c r="AY7" s="12" t="s">
        <v>3</v>
      </c>
      <c r="AZ7" s="12" t="s">
        <v>20</v>
      </c>
      <c r="BA7" s="12"/>
      <c r="BB7" s="12" t="s">
        <v>3</v>
      </c>
      <c r="BC7" s="12" t="s">
        <v>20</v>
      </c>
      <c r="BD7" s="12"/>
      <c r="BE7" s="12" t="s">
        <v>3</v>
      </c>
      <c r="BF7" s="12" t="s">
        <v>20</v>
      </c>
      <c r="BG7" s="12"/>
      <c r="BH7" s="12" t="s">
        <v>3</v>
      </c>
      <c r="BI7" s="12" t="s">
        <v>20</v>
      </c>
      <c r="BJ7" s="12"/>
      <c r="BK7" s="12" t="s">
        <v>3</v>
      </c>
      <c r="BL7" s="12" t="s">
        <v>20</v>
      </c>
      <c r="BM7" s="12"/>
      <c r="BN7" s="12" t="s">
        <v>3</v>
      </c>
      <c r="BO7" s="12" t="s">
        <v>20</v>
      </c>
      <c r="BP7" s="12"/>
      <c r="BQ7" s="12" t="s">
        <v>3</v>
      </c>
      <c r="BR7" s="12" t="s">
        <v>20</v>
      </c>
      <c r="BS7" s="12"/>
      <c r="BT7" s="48"/>
      <c r="BU7" s="48"/>
      <c r="BV7" s="94"/>
      <c r="BW7" s="94"/>
      <c r="BX7" s="94"/>
      <c r="BY7" s="94"/>
      <c r="BZ7" s="94"/>
      <c r="CA7" s="94"/>
      <c r="CB7" s="90"/>
    </row>
    <row r="8" spans="1:171" ht="15.95" customHeight="1" x14ac:dyDescent="0.25">
      <c r="A8" s="30"/>
      <c r="B8" s="13" t="s">
        <v>21</v>
      </c>
      <c r="C8" s="12" t="s">
        <v>25</v>
      </c>
      <c r="D8" s="12" t="s">
        <v>22</v>
      </c>
      <c r="E8" s="12"/>
      <c r="F8" s="12" t="s">
        <v>25</v>
      </c>
      <c r="G8" s="12" t="s">
        <v>22</v>
      </c>
      <c r="H8" s="12"/>
      <c r="I8" s="12" t="s">
        <v>25</v>
      </c>
      <c r="J8" s="12" t="s">
        <v>22</v>
      </c>
      <c r="K8" s="12"/>
      <c r="L8" s="12" t="s">
        <v>25</v>
      </c>
      <c r="M8" s="12" t="s">
        <v>22</v>
      </c>
      <c r="N8" s="12"/>
      <c r="O8" s="12" t="s">
        <v>25</v>
      </c>
      <c r="P8" s="12" t="s">
        <v>22</v>
      </c>
      <c r="Q8" s="12"/>
      <c r="R8" s="12" t="s">
        <v>25</v>
      </c>
      <c r="S8" s="12" t="s">
        <v>22</v>
      </c>
      <c r="T8" s="12"/>
      <c r="U8" s="12" t="s">
        <v>25</v>
      </c>
      <c r="V8" s="12" t="s">
        <v>22</v>
      </c>
      <c r="W8" s="12"/>
      <c r="X8" s="12" t="s">
        <v>25</v>
      </c>
      <c r="Y8" s="12" t="s">
        <v>22</v>
      </c>
      <c r="Z8" s="12"/>
      <c r="AA8" s="12" t="s">
        <v>25</v>
      </c>
      <c r="AB8" s="12" t="s">
        <v>22</v>
      </c>
      <c r="AC8" s="12"/>
      <c r="AD8" s="12" t="s">
        <v>25</v>
      </c>
      <c r="AE8" s="12" t="s">
        <v>22</v>
      </c>
      <c r="AF8" s="12"/>
      <c r="AG8" s="12" t="s">
        <v>25</v>
      </c>
      <c r="AH8" s="12" t="s">
        <v>22</v>
      </c>
      <c r="AI8" s="12"/>
      <c r="AJ8" s="12" t="s">
        <v>25</v>
      </c>
      <c r="AK8" s="12" t="s">
        <v>22</v>
      </c>
      <c r="AL8" s="12"/>
      <c r="AM8" s="12" t="s">
        <v>25</v>
      </c>
      <c r="AN8" s="12" t="s">
        <v>22</v>
      </c>
      <c r="AO8" s="12"/>
      <c r="AP8" s="12" t="s">
        <v>25</v>
      </c>
      <c r="AQ8" s="12" t="s">
        <v>22</v>
      </c>
      <c r="AR8" s="12"/>
      <c r="AS8" s="12" t="s">
        <v>25</v>
      </c>
      <c r="AT8" s="12" t="s">
        <v>22</v>
      </c>
      <c r="AU8" s="12"/>
      <c r="AV8" s="12" t="s">
        <v>25</v>
      </c>
      <c r="AW8" s="12" t="s">
        <v>22</v>
      </c>
      <c r="AX8" s="12"/>
      <c r="AY8" s="12" t="s">
        <v>25</v>
      </c>
      <c r="AZ8" s="12" t="s">
        <v>22</v>
      </c>
      <c r="BA8" s="12"/>
      <c r="BB8" s="12" t="s">
        <v>25</v>
      </c>
      <c r="BC8" s="12" t="s">
        <v>22</v>
      </c>
      <c r="BD8" s="12"/>
      <c r="BE8" s="12" t="s">
        <v>26</v>
      </c>
      <c r="BF8" s="12" t="s">
        <v>22</v>
      </c>
      <c r="BG8" s="12"/>
      <c r="BH8" s="12" t="s">
        <v>26</v>
      </c>
      <c r="BI8" s="12" t="s">
        <v>22</v>
      </c>
      <c r="BJ8" s="12"/>
      <c r="BK8" s="12" t="s">
        <v>26</v>
      </c>
      <c r="BL8" s="12" t="s">
        <v>22</v>
      </c>
      <c r="BM8" s="12"/>
      <c r="BN8" s="12" t="s">
        <v>26</v>
      </c>
      <c r="BO8" s="12" t="s">
        <v>22</v>
      </c>
      <c r="BP8" s="12"/>
      <c r="BQ8" s="12" t="s">
        <v>26</v>
      </c>
      <c r="BR8" s="12" t="s">
        <v>22</v>
      </c>
      <c r="BS8" s="12"/>
      <c r="BT8" s="48"/>
      <c r="BU8" s="48"/>
      <c r="BV8" s="94"/>
      <c r="BW8" s="94"/>
      <c r="BX8" s="94"/>
      <c r="BY8" s="94"/>
      <c r="BZ8" s="94"/>
      <c r="CA8" s="94"/>
      <c r="CB8" s="90"/>
    </row>
    <row r="9" spans="1:171" s="46" customFormat="1" ht="15.75" customHeight="1" x14ac:dyDescent="0.25">
      <c r="A9" s="44"/>
      <c r="B9" s="45"/>
      <c r="C9" s="12"/>
      <c r="D9" s="12" t="s">
        <v>23</v>
      </c>
      <c r="E9" s="12"/>
      <c r="F9" s="12"/>
      <c r="G9" s="12" t="s">
        <v>23</v>
      </c>
      <c r="H9" s="12"/>
      <c r="I9" s="12"/>
      <c r="J9" s="12" t="s">
        <v>23</v>
      </c>
      <c r="K9" s="12"/>
      <c r="L9" s="12"/>
      <c r="M9" s="12" t="s">
        <v>23</v>
      </c>
      <c r="N9" s="12"/>
      <c r="O9" s="12"/>
      <c r="P9" s="12" t="s">
        <v>23</v>
      </c>
      <c r="Q9" s="12"/>
      <c r="R9" s="12"/>
      <c r="S9" s="12" t="s">
        <v>23</v>
      </c>
      <c r="T9" s="12"/>
      <c r="U9" s="12"/>
      <c r="V9" s="12" t="s">
        <v>23</v>
      </c>
      <c r="W9" s="12"/>
      <c r="X9" s="12"/>
      <c r="Y9" s="12" t="s">
        <v>23</v>
      </c>
      <c r="Z9" s="12"/>
      <c r="AA9" s="12"/>
      <c r="AB9" s="12" t="s">
        <v>23</v>
      </c>
      <c r="AC9" s="12"/>
      <c r="AD9" s="12"/>
      <c r="AE9" s="12" t="s">
        <v>23</v>
      </c>
      <c r="AF9" s="12"/>
      <c r="AG9" s="12"/>
      <c r="AH9" s="12" t="s">
        <v>23</v>
      </c>
      <c r="AI9" s="12"/>
      <c r="AJ9" s="12"/>
      <c r="AK9" s="12" t="s">
        <v>23</v>
      </c>
      <c r="AL9" s="12"/>
      <c r="AM9" s="12"/>
      <c r="AN9" s="12" t="s">
        <v>23</v>
      </c>
      <c r="AO9" s="12"/>
      <c r="AP9" s="12"/>
      <c r="AQ9" s="12" t="s">
        <v>23</v>
      </c>
      <c r="AR9" s="12"/>
      <c r="AS9" s="12"/>
      <c r="AT9" s="12" t="s">
        <v>23</v>
      </c>
      <c r="AU9" s="12"/>
      <c r="AV9" s="12"/>
      <c r="AW9" s="12" t="s">
        <v>23</v>
      </c>
      <c r="AX9" s="12"/>
      <c r="AY9" s="12"/>
      <c r="AZ9" s="12" t="s">
        <v>23</v>
      </c>
      <c r="BA9" s="12"/>
      <c r="BB9" s="12"/>
      <c r="BC9" s="12" t="s">
        <v>23</v>
      </c>
      <c r="BD9" s="12"/>
      <c r="BE9" s="12"/>
      <c r="BF9" s="12" t="s">
        <v>23</v>
      </c>
      <c r="BG9" s="12"/>
      <c r="BH9" s="12"/>
      <c r="BI9" s="12" t="s">
        <v>23</v>
      </c>
      <c r="BJ9" s="12"/>
      <c r="BK9" s="12"/>
      <c r="BL9" s="12" t="s">
        <v>23</v>
      </c>
      <c r="BM9" s="12"/>
      <c r="BN9" s="12"/>
      <c r="BO9" s="12" t="s">
        <v>23</v>
      </c>
      <c r="BP9" s="12"/>
      <c r="BQ9" s="12"/>
      <c r="BR9" s="12" t="s">
        <v>23</v>
      </c>
      <c r="BS9" s="12"/>
      <c r="BT9" s="48"/>
      <c r="BU9" s="48"/>
      <c r="BV9" s="94"/>
      <c r="BW9" s="94"/>
      <c r="BX9" s="94"/>
      <c r="BY9" s="94"/>
      <c r="BZ9" s="94"/>
      <c r="CA9" s="94"/>
      <c r="CB9" s="95"/>
      <c r="CC9" s="96"/>
      <c r="CD9" s="96"/>
      <c r="CE9" s="96"/>
      <c r="CF9" s="96"/>
      <c r="CG9" s="96"/>
      <c r="CH9" s="96"/>
      <c r="CI9" s="96"/>
      <c r="CJ9" s="96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</row>
    <row r="10" spans="1:171" ht="15.95" customHeight="1" x14ac:dyDescent="0.25">
      <c r="A10" s="30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6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12"/>
      <c r="BQ10" s="12"/>
      <c r="BR10" s="12" t="s">
        <v>4</v>
      </c>
      <c r="BS10" s="12"/>
      <c r="BT10" s="48"/>
      <c r="BU10" s="48"/>
      <c r="BV10" s="92"/>
      <c r="BW10" s="94"/>
      <c r="BX10" s="94"/>
      <c r="BY10" s="94"/>
      <c r="BZ10" s="94"/>
      <c r="CA10" s="94"/>
      <c r="CB10" s="97"/>
    </row>
    <row r="11" spans="1:171" s="22" customFormat="1" ht="14.25" customHeight="1" x14ac:dyDescent="0.25">
      <c r="A11" s="33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6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43"/>
      <c r="BR11" s="43"/>
      <c r="BS11" s="12"/>
      <c r="BT11" s="48"/>
      <c r="BU11" s="47"/>
      <c r="BV11" s="92"/>
      <c r="BW11" s="92"/>
      <c r="BX11" s="92"/>
      <c r="BY11" s="92"/>
      <c r="BZ11" s="92"/>
      <c r="CA11" s="92"/>
      <c r="CB11" s="90"/>
      <c r="CC11" s="91"/>
      <c r="CD11" s="91"/>
      <c r="CE11" s="91"/>
      <c r="CF11" s="91"/>
      <c r="CG11" s="91"/>
      <c r="CH11" s="91"/>
      <c r="CI11" s="91"/>
      <c r="CJ11" s="91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</row>
    <row r="12" spans="1:171" ht="16.5" customHeight="1" x14ac:dyDescent="0.25">
      <c r="A12" s="34" t="s">
        <v>1</v>
      </c>
      <c r="B12" s="11"/>
      <c r="C12" s="1" t="s">
        <v>129</v>
      </c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12"/>
      <c r="BR12" s="12"/>
      <c r="BS12" s="12"/>
      <c r="BT12" s="48"/>
      <c r="BU12" s="47"/>
      <c r="BV12" s="92"/>
      <c r="BW12" s="92"/>
      <c r="BX12" s="92"/>
      <c r="BY12" s="92"/>
      <c r="BZ12" s="92"/>
      <c r="CA12" s="92"/>
      <c r="CB12" s="90"/>
    </row>
    <row r="13" spans="1:171" ht="15.95" customHeight="1" x14ac:dyDescent="0.25">
      <c r="A13" s="32">
        <v>1</v>
      </c>
      <c r="B13" s="3" t="s">
        <v>5</v>
      </c>
      <c r="C13" s="41">
        <v>93.53</v>
      </c>
      <c r="D13" s="38">
        <v>116.73</v>
      </c>
      <c r="E13" s="6"/>
      <c r="F13" s="41">
        <v>93.15</v>
      </c>
      <c r="G13" s="38">
        <v>116.99</v>
      </c>
      <c r="H13" s="6"/>
      <c r="I13" s="41">
        <v>93.55</v>
      </c>
      <c r="J13" s="38">
        <v>116.58</v>
      </c>
      <c r="K13" s="6"/>
      <c r="L13" s="41">
        <v>95.43</v>
      </c>
      <c r="M13" s="38">
        <v>114.51</v>
      </c>
      <c r="N13" s="6"/>
      <c r="O13" s="41">
        <v>96.26</v>
      </c>
      <c r="P13" s="38">
        <v>112.49</v>
      </c>
      <c r="Q13" s="6"/>
      <c r="R13" s="41">
        <v>98.6</v>
      </c>
      <c r="S13" s="38">
        <v>109.25</v>
      </c>
      <c r="T13" s="6"/>
      <c r="U13" s="41">
        <v>98.88</v>
      </c>
      <c r="V13" s="38">
        <v>108.74</v>
      </c>
      <c r="W13" s="6"/>
      <c r="X13" s="41">
        <v>99.44</v>
      </c>
      <c r="Y13" s="38">
        <v>107.65</v>
      </c>
      <c r="Z13" s="6"/>
      <c r="AA13" s="41">
        <v>99.62</v>
      </c>
      <c r="AB13" s="38">
        <v>107.6</v>
      </c>
      <c r="AC13" s="6"/>
      <c r="AD13" s="41">
        <v>98.97</v>
      </c>
      <c r="AE13" s="38">
        <v>108.57</v>
      </c>
      <c r="AF13" s="6"/>
      <c r="AG13" s="41">
        <v>97.94</v>
      </c>
      <c r="AH13" s="38">
        <v>109.65</v>
      </c>
      <c r="AI13" s="6"/>
      <c r="AJ13" s="41">
        <v>97.88</v>
      </c>
      <c r="AK13" s="38">
        <v>109.69</v>
      </c>
      <c r="AL13" s="6"/>
      <c r="AM13" s="41">
        <v>98.09</v>
      </c>
      <c r="AN13" s="38">
        <v>108.67</v>
      </c>
      <c r="AO13" s="6"/>
      <c r="AP13" s="41">
        <v>98.3</v>
      </c>
      <c r="AQ13" s="38">
        <v>109.46</v>
      </c>
      <c r="AR13" s="6"/>
      <c r="AS13" s="41">
        <v>99.18</v>
      </c>
      <c r="AT13" s="38">
        <v>108.3</v>
      </c>
      <c r="AU13" s="6"/>
      <c r="AV13" s="41">
        <v>99.8</v>
      </c>
      <c r="AW13" s="38">
        <v>107.9</v>
      </c>
      <c r="AX13" s="6"/>
      <c r="AY13" s="41">
        <v>98.73</v>
      </c>
      <c r="AZ13" s="38">
        <v>109.54</v>
      </c>
      <c r="BA13" s="6"/>
      <c r="BB13" s="41">
        <v>99.58</v>
      </c>
      <c r="BC13" s="38">
        <v>108.53</v>
      </c>
      <c r="BD13" s="6"/>
      <c r="BE13" s="41">
        <v>99.14</v>
      </c>
      <c r="BF13" s="38">
        <v>108.6</v>
      </c>
      <c r="BG13" s="38"/>
      <c r="BH13" s="41">
        <v>98.68</v>
      </c>
      <c r="BI13" s="38">
        <v>109.51</v>
      </c>
      <c r="BJ13" s="38"/>
      <c r="BK13" s="41">
        <v>97.81</v>
      </c>
      <c r="BL13" s="38">
        <v>110.02</v>
      </c>
      <c r="BM13" s="38"/>
      <c r="BN13" s="41">
        <v>97.55</v>
      </c>
      <c r="BO13" s="38">
        <v>110.35</v>
      </c>
      <c r="BP13" s="38"/>
      <c r="BQ13" s="41">
        <f>(C13+F13+I13+L13+O13+R13+U13+X13+AA13+AD13+AG13+AJ13+AM13+AP13+AS13+AV13+AY13+BB13+BE13+BH13+BK13+BN13)/22</f>
        <v>97.732272727272729</v>
      </c>
      <c r="BR13" s="38">
        <f>(D13+G13+J13+M13+P13+S13+V13+Y13+AB13+AE13+AH13+AK13+AN13+AQ13+AT13+AW13+AZ13+BC13+BF13+BI13+BL13+BO13)/22</f>
        <v>110.42409090909092</v>
      </c>
      <c r="BS13" s="38"/>
      <c r="BT13" s="68"/>
      <c r="BU13" s="68"/>
      <c r="BV13" s="92"/>
      <c r="BW13" s="92"/>
      <c r="BX13" s="92"/>
      <c r="BY13" s="98"/>
      <c r="BZ13" s="98"/>
      <c r="CA13" s="92"/>
      <c r="CB13" s="90"/>
    </row>
    <row r="14" spans="1:171" s="23" customFormat="1" ht="15.95" customHeight="1" x14ac:dyDescent="0.25">
      <c r="A14" s="32">
        <v>2</v>
      </c>
      <c r="B14" s="3" t="s">
        <v>6</v>
      </c>
      <c r="C14" s="41">
        <v>0.65780000000000005</v>
      </c>
      <c r="D14" s="38">
        <v>165.98</v>
      </c>
      <c r="E14" s="6"/>
      <c r="F14" s="41">
        <v>0.6583</v>
      </c>
      <c r="G14" s="38">
        <v>165.54</v>
      </c>
      <c r="H14" s="6"/>
      <c r="I14" s="41">
        <v>0.66190000000000004</v>
      </c>
      <c r="J14" s="38">
        <v>164.79</v>
      </c>
      <c r="K14" s="6"/>
      <c r="L14" s="41">
        <v>0.66359999999999997</v>
      </c>
      <c r="M14" s="38">
        <v>164.68</v>
      </c>
      <c r="N14" s="6"/>
      <c r="O14" s="41">
        <v>0.65639999999999998</v>
      </c>
      <c r="P14" s="38">
        <v>164.96</v>
      </c>
      <c r="Q14" s="6"/>
      <c r="R14" s="41">
        <v>0.65269999999999995</v>
      </c>
      <c r="S14" s="38">
        <v>165.03</v>
      </c>
      <c r="T14" s="6"/>
      <c r="U14" s="41">
        <v>0.65329999999999999</v>
      </c>
      <c r="V14" s="38">
        <v>164.58</v>
      </c>
      <c r="W14" s="6"/>
      <c r="X14" s="41">
        <v>0.65280000000000005</v>
      </c>
      <c r="Y14" s="38">
        <v>163.97</v>
      </c>
      <c r="Z14" s="6"/>
      <c r="AA14" s="41">
        <v>0.65049999999999997</v>
      </c>
      <c r="AB14" s="38">
        <v>164.79</v>
      </c>
      <c r="AC14" s="6"/>
      <c r="AD14" s="41">
        <v>0.65159999999999996</v>
      </c>
      <c r="AE14" s="38">
        <v>164.9</v>
      </c>
      <c r="AF14" s="6"/>
      <c r="AG14" s="41">
        <v>0.65310000000000001</v>
      </c>
      <c r="AH14" s="38">
        <v>164.43</v>
      </c>
      <c r="AI14" s="6"/>
      <c r="AJ14" s="41">
        <v>0.65329999999999999</v>
      </c>
      <c r="AK14" s="38">
        <v>164.33</v>
      </c>
      <c r="AL14" s="6"/>
      <c r="AM14" s="41">
        <v>0.65529999999999999</v>
      </c>
      <c r="AN14" s="38">
        <v>162.68</v>
      </c>
      <c r="AO14" s="6"/>
      <c r="AP14" s="41">
        <v>0.65659999999999996</v>
      </c>
      <c r="AQ14" s="38">
        <v>163.89</v>
      </c>
      <c r="AR14" s="6"/>
      <c r="AS14" s="41">
        <v>0.65100000000000002</v>
      </c>
      <c r="AT14" s="38">
        <v>165</v>
      </c>
      <c r="AU14" s="6"/>
      <c r="AV14" s="41">
        <v>0.65610000000000002</v>
      </c>
      <c r="AW14" s="38">
        <v>164.14</v>
      </c>
      <c r="AX14" s="6"/>
      <c r="AY14" s="41">
        <v>0.65680000000000005</v>
      </c>
      <c r="AZ14" s="38">
        <v>164.66</v>
      </c>
      <c r="BA14" s="6"/>
      <c r="BB14" s="41">
        <v>0.65469999999999995</v>
      </c>
      <c r="BC14" s="38">
        <v>165.07</v>
      </c>
      <c r="BD14" s="6"/>
      <c r="BE14" s="41">
        <v>0.64810000000000001</v>
      </c>
      <c r="BF14" s="38">
        <v>166.13</v>
      </c>
      <c r="BG14" s="38"/>
      <c r="BH14" s="41">
        <v>0.64829999999999999</v>
      </c>
      <c r="BI14" s="38">
        <v>166.7</v>
      </c>
      <c r="BJ14" s="38"/>
      <c r="BK14" s="41">
        <v>0.64400000000000002</v>
      </c>
      <c r="BL14" s="38">
        <v>167.08</v>
      </c>
      <c r="BM14" s="38"/>
      <c r="BN14" s="41">
        <v>0.64510000000000001</v>
      </c>
      <c r="BO14" s="38">
        <v>166.87</v>
      </c>
      <c r="BP14" s="38"/>
      <c r="BQ14" s="41">
        <f t="shared" ref="BQ14:BR25" si="0">(C14+F14+I14+L14+O14+R14+U14+X14+AA14+AD14+AG14+AJ14+AM14+AP14+AS14+AV14+AY14+BB14+BE14+BH14+BK14+BN14)/22</f>
        <v>0.65369545454545452</v>
      </c>
      <c r="BR14" s="38">
        <f t="shared" si="0"/>
        <v>165.00909090909087</v>
      </c>
      <c r="BS14" s="38"/>
      <c r="BT14" s="68"/>
      <c r="BU14" s="68"/>
      <c r="BV14" s="92"/>
      <c r="BW14" s="92"/>
      <c r="BX14" s="92"/>
      <c r="BY14" s="98"/>
      <c r="BZ14" s="98"/>
      <c r="CA14" s="92"/>
      <c r="CB14" s="90"/>
      <c r="CC14" s="91"/>
      <c r="CD14" s="91"/>
      <c r="CE14" s="91"/>
      <c r="CF14" s="91"/>
      <c r="CG14" s="91"/>
      <c r="CH14" s="91"/>
      <c r="CI14" s="91"/>
      <c r="CJ14" s="91"/>
      <c r="CK14" s="19"/>
      <c r="CL14" s="19"/>
      <c r="CM14" s="19"/>
      <c r="CN14" s="19"/>
      <c r="CO14" s="19"/>
      <c r="CP14" s="19"/>
      <c r="CQ14" s="19"/>
      <c r="CR14" s="19"/>
      <c r="CS14" s="19"/>
    </row>
    <row r="15" spans="1:171" ht="15.95" customHeight="1" x14ac:dyDescent="0.25">
      <c r="A15" s="32">
        <v>3</v>
      </c>
      <c r="B15" s="3" t="s">
        <v>7</v>
      </c>
      <c r="C15" s="41">
        <v>0.94920000000000004</v>
      </c>
      <c r="D15" s="38">
        <v>115.02</v>
      </c>
      <c r="E15" s="6"/>
      <c r="F15" s="41">
        <v>0.94610000000000005</v>
      </c>
      <c r="G15" s="38">
        <v>115.19</v>
      </c>
      <c r="H15" s="6"/>
      <c r="I15" s="41">
        <v>0.94840000000000002</v>
      </c>
      <c r="J15" s="38">
        <v>115</v>
      </c>
      <c r="K15" s="6"/>
      <c r="L15" s="41">
        <v>0.95009999999999994</v>
      </c>
      <c r="M15" s="38">
        <v>115.02</v>
      </c>
      <c r="N15" s="6"/>
      <c r="O15" s="41">
        <v>0.94020000000000004</v>
      </c>
      <c r="P15" s="38">
        <v>115.17</v>
      </c>
      <c r="Q15" s="6"/>
      <c r="R15" s="41">
        <v>0.93479999999999996</v>
      </c>
      <c r="S15" s="38">
        <v>115.23</v>
      </c>
      <c r="T15" s="6"/>
      <c r="U15" s="41">
        <v>0.93569999999999998</v>
      </c>
      <c r="V15" s="38">
        <v>114.91</v>
      </c>
      <c r="W15" s="6"/>
      <c r="X15" s="41">
        <v>0.9304</v>
      </c>
      <c r="Y15" s="38">
        <v>115.05</v>
      </c>
      <c r="Z15" s="6"/>
      <c r="AA15" s="41">
        <v>0.93169999999999997</v>
      </c>
      <c r="AB15" s="38">
        <v>115.05</v>
      </c>
      <c r="AC15" s="6"/>
      <c r="AD15" s="41">
        <v>0.93310000000000004</v>
      </c>
      <c r="AE15" s="38">
        <v>115.16</v>
      </c>
      <c r="AF15" s="6"/>
      <c r="AG15" s="41">
        <v>0.92979999999999996</v>
      </c>
      <c r="AH15" s="38">
        <v>115.5</v>
      </c>
      <c r="AI15" s="6"/>
      <c r="AJ15" s="41">
        <v>0.92949999999999999</v>
      </c>
      <c r="AK15" s="38">
        <v>115.51</v>
      </c>
      <c r="AL15" s="6"/>
      <c r="AM15" s="41">
        <v>0.92300000000000004</v>
      </c>
      <c r="AN15" s="38">
        <v>115.49</v>
      </c>
      <c r="AO15" s="6"/>
      <c r="AP15" s="41">
        <v>0.93079999999999996</v>
      </c>
      <c r="AQ15" s="38">
        <v>115.6</v>
      </c>
      <c r="AR15" s="6"/>
      <c r="AS15" s="41">
        <v>0.92969999999999997</v>
      </c>
      <c r="AT15" s="38">
        <v>115.54</v>
      </c>
      <c r="AU15" s="6"/>
      <c r="AV15" s="41">
        <v>0.93389999999999995</v>
      </c>
      <c r="AW15" s="38">
        <v>115.31</v>
      </c>
      <c r="AX15" s="6"/>
      <c r="AY15" s="41">
        <v>0.94030000000000002</v>
      </c>
      <c r="AZ15" s="38">
        <v>115.02</v>
      </c>
      <c r="BA15" s="6"/>
      <c r="BB15" s="41">
        <v>0.94399999999999995</v>
      </c>
      <c r="BC15" s="38">
        <v>114.48</v>
      </c>
      <c r="BD15" s="6"/>
      <c r="BE15" s="41">
        <v>0.94379999999999997</v>
      </c>
      <c r="BF15" s="38">
        <v>114.07</v>
      </c>
      <c r="BG15" s="38"/>
      <c r="BH15" s="41">
        <v>0.94379999999999997</v>
      </c>
      <c r="BI15" s="38">
        <v>114.5</v>
      </c>
      <c r="BJ15" s="38"/>
      <c r="BK15" s="41">
        <v>0.93920000000000003</v>
      </c>
      <c r="BL15" s="38">
        <v>114.57</v>
      </c>
      <c r="BM15" s="38"/>
      <c r="BN15" s="41">
        <v>0.93630000000000002</v>
      </c>
      <c r="BO15" s="38">
        <v>114.98</v>
      </c>
      <c r="BP15" s="38"/>
      <c r="BQ15" s="41">
        <f t="shared" si="0"/>
        <v>0.93744545454545447</v>
      </c>
      <c r="BR15" s="38">
        <f t="shared" si="0"/>
        <v>115.06227272727273</v>
      </c>
      <c r="BS15" s="38"/>
      <c r="BT15" s="68"/>
      <c r="BU15" s="68"/>
      <c r="BV15" s="92"/>
      <c r="BW15" s="92"/>
      <c r="BX15" s="92"/>
      <c r="BY15" s="98"/>
      <c r="BZ15" s="98"/>
      <c r="CA15" s="92"/>
      <c r="CB15" s="90"/>
    </row>
    <row r="16" spans="1:171" ht="15.95" customHeight="1" x14ac:dyDescent="0.25">
      <c r="A16" s="32">
        <v>4</v>
      </c>
      <c r="B16" s="3" t="s">
        <v>8</v>
      </c>
      <c r="C16" s="41">
        <v>0.78049999999999997</v>
      </c>
      <c r="D16" s="38">
        <v>139.88</v>
      </c>
      <c r="E16" s="6"/>
      <c r="F16" s="41">
        <v>0.7792</v>
      </c>
      <c r="G16" s="38">
        <v>139.88</v>
      </c>
      <c r="H16" s="6"/>
      <c r="I16" s="41">
        <v>0.77929999999999999</v>
      </c>
      <c r="J16" s="38">
        <v>139.9</v>
      </c>
      <c r="K16" s="6"/>
      <c r="L16" s="41">
        <v>0.78139999999999998</v>
      </c>
      <c r="M16" s="38">
        <v>139.91999999999999</v>
      </c>
      <c r="N16" s="6"/>
      <c r="O16" s="41">
        <v>0.77339999999999998</v>
      </c>
      <c r="P16" s="38">
        <v>139.91</v>
      </c>
      <c r="Q16" s="6"/>
      <c r="R16" s="41">
        <v>0.76890000000000003</v>
      </c>
      <c r="S16" s="38">
        <v>140</v>
      </c>
      <c r="T16" s="6"/>
      <c r="U16" s="41">
        <v>0.76729999999999998</v>
      </c>
      <c r="V16" s="38">
        <v>140.05000000000001</v>
      </c>
      <c r="W16" s="6"/>
      <c r="X16" s="41">
        <v>0.76329999999999998</v>
      </c>
      <c r="Y16" s="38">
        <v>140.15</v>
      </c>
      <c r="Z16" s="6"/>
      <c r="AA16" s="41">
        <v>0.76459999999999995</v>
      </c>
      <c r="AB16" s="38">
        <v>140.16999999999999</v>
      </c>
      <c r="AC16" s="6"/>
      <c r="AD16" s="41">
        <v>0.76680000000000004</v>
      </c>
      <c r="AE16" s="38">
        <v>140.21</v>
      </c>
      <c r="AF16" s="6"/>
      <c r="AG16" s="41">
        <v>0.76539999999999997</v>
      </c>
      <c r="AH16" s="38">
        <v>140.31</v>
      </c>
      <c r="AI16" s="6"/>
      <c r="AJ16" s="41">
        <v>0.76449999999999996</v>
      </c>
      <c r="AK16" s="38">
        <v>140.35</v>
      </c>
      <c r="AL16" s="6"/>
      <c r="AM16" s="41">
        <v>0.7591</v>
      </c>
      <c r="AN16" s="38">
        <v>140.37</v>
      </c>
      <c r="AO16" s="6"/>
      <c r="AP16" s="41">
        <v>0.76619999999999999</v>
      </c>
      <c r="AQ16" s="38">
        <v>140.43</v>
      </c>
      <c r="AR16" s="6"/>
      <c r="AS16" s="41">
        <v>0.7641</v>
      </c>
      <c r="AT16" s="38">
        <v>140.51</v>
      </c>
      <c r="AU16" s="6"/>
      <c r="AV16" s="41">
        <v>0.76649999999999996</v>
      </c>
      <c r="AW16" s="38">
        <v>140.52000000000001</v>
      </c>
      <c r="AX16" s="6"/>
      <c r="AY16" s="41">
        <v>0.77010000000000001</v>
      </c>
      <c r="AZ16" s="38">
        <v>140.49</v>
      </c>
      <c r="BA16" s="6"/>
      <c r="BB16" s="41">
        <v>0.76829999999999998</v>
      </c>
      <c r="BC16" s="38">
        <v>140.53</v>
      </c>
      <c r="BD16" s="6"/>
      <c r="BE16" s="41">
        <v>0.76529999999999998</v>
      </c>
      <c r="BF16" s="38">
        <v>140.57</v>
      </c>
      <c r="BG16" s="38"/>
      <c r="BH16" s="41">
        <v>0.76829999999999998</v>
      </c>
      <c r="BI16" s="38">
        <v>140.62</v>
      </c>
      <c r="BJ16" s="38"/>
      <c r="BK16" s="41">
        <v>0.76419999999999999</v>
      </c>
      <c r="BL16" s="38">
        <v>140.72</v>
      </c>
      <c r="BM16" s="38"/>
      <c r="BN16" s="41">
        <v>0.76480000000000004</v>
      </c>
      <c r="BO16" s="38">
        <v>140.72</v>
      </c>
      <c r="BP16" s="38"/>
      <c r="BQ16" s="41">
        <f t="shared" si="0"/>
        <v>0.76870454545454547</v>
      </c>
      <c r="BR16" s="38">
        <f t="shared" si="0"/>
        <v>140.28227272727273</v>
      </c>
      <c r="BS16" s="38"/>
      <c r="BT16" s="68"/>
      <c r="BU16" s="68"/>
      <c r="BV16" s="92"/>
      <c r="BW16" s="92"/>
      <c r="BX16" s="92"/>
      <c r="BY16" s="98"/>
      <c r="BZ16" s="98"/>
      <c r="CA16" s="92"/>
      <c r="CB16" s="90"/>
    </row>
    <row r="17" spans="1:171" ht="15.95" customHeight="1" x14ac:dyDescent="0.25">
      <c r="A17" s="32">
        <v>5</v>
      </c>
      <c r="B17" s="3" t="s">
        <v>9</v>
      </c>
      <c r="C17" s="41">
        <v>1596.75</v>
      </c>
      <c r="D17" s="39">
        <v>174328.18</v>
      </c>
      <c r="E17" s="6"/>
      <c r="F17" s="41">
        <v>1598.01</v>
      </c>
      <c r="G17" s="39">
        <v>174150.13</v>
      </c>
      <c r="H17" s="6"/>
      <c r="I17" s="41">
        <v>1567.9</v>
      </c>
      <c r="J17" s="39">
        <v>171002.03</v>
      </c>
      <c r="K17" s="6"/>
      <c r="L17" s="41">
        <v>1544.8</v>
      </c>
      <c r="M17" s="39">
        <v>168815.74</v>
      </c>
      <c r="N17" s="6"/>
      <c r="O17" s="41">
        <v>1555.4</v>
      </c>
      <c r="P17" s="39">
        <v>168427.46</v>
      </c>
      <c r="Q17" s="6"/>
      <c r="R17" s="41">
        <v>1576.49</v>
      </c>
      <c r="S17" s="39">
        <v>169820.49</v>
      </c>
      <c r="T17" s="6"/>
      <c r="U17" s="41">
        <v>1571.94</v>
      </c>
      <c r="V17" s="39">
        <v>169014.01</v>
      </c>
      <c r="W17" s="6"/>
      <c r="X17" s="41">
        <v>1580.39</v>
      </c>
      <c r="Y17" s="39">
        <v>169171.86</v>
      </c>
      <c r="Z17" s="6"/>
      <c r="AA17" s="41">
        <v>1556.7</v>
      </c>
      <c r="AB17" s="39">
        <v>166869.48000000001</v>
      </c>
      <c r="AC17" s="6"/>
      <c r="AD17" s="41">
        <v>1548.49</v>
      </c>
      <c r="AE17" s="39">
        <v>166391.06</v>
      </c>
      <c r="AF17" s="6"/>
      <c r="AG17" s="41">
        <v>1403.86</v>
      </c>
      <c r="AH17" s="39">
        <v>150767.54</v>
      </c>
      <c r="AI17" s="6"/>
      <c r="AJ17" s="41">
        <v>1385.94</v>
      </c>
      <c r="AK17" s="39">
        <v>148802.31</v>
      </c>
      <c r="AL17" s="6"/>
      <c r="AM17" s="41">
        <v>1378.86</v>
      </c>
      <c r="AN17" s="39">
        <v>146983.89000000001</v>
      </c>
      <c r="AO17" s="6"/>
      <c r="AP17" s="41">
        <v>1394.14</v>
      </c>
      <c r="AQ17" s="39">
        <v>150011.21</v>
      </c>
      <c r="AR17" s="6"/>
      <c r="AS17" s="41">
        <v>1413.96</v>
      </c>
      <c r="AT17" s="39">
        <v>151879.63</v>
      </c>
      <c r="AU17" s="6"/>
      <c r="AV17" s="41">
        <v>1423.9</v>
      </c>
      <c r="AW17" s="39">
        <v>153336.23000000001</v>
      </c>
      <c r="AX17" s="6"/>
      <c r="AY17" s="41">
        <v>1415.74</v>
      </c>
      <c r="AZ17" s="39">
        <v>153116.71</v>
      </c>
      <c r="BA17" s="24"/>
      <c r="BB17" s="41">
        <v>1425.6</v>
      </c>
      <c r="BC17" s="39">
        <v>154065.48000000001</v>
      </c>
      <c r="BD17" s="24"/>
      <c r="BE17" s="41">
        <v>1445.89</v>
      </c>
      <c r="BF17" s="39">
        <v>155669.94</v>
      </c>
      <c r="BG17" s="39"/>
      <c r="BH17" s="41">
        <v>1460.69</v>
      </c>
      <c r="BI17" s="39">
        <v>157852.20000000001</v>
      </c>
      <c r="BJ17" s="39"/>
      <c r="BK17" s="41">
        <v>1471.95</v>
      </c>
      <c r="BL17" s="39">
        <v>158393.78</v>
      </c>
      <c r="BM17" s="39"/>
      <c r="BN17" s="41">
        <v>1471.76</v>
      </c>
      <c r="BO17" s="39">
        <v>158436.79999999999</v>
      </c>
      <c r="BP17" s="39"/>
      <c r="BQ17" s="41">
        <f t="shared" si="0"/>
        <v>1490.4163636363635</v>
      </c>
      <c r="BR17" s="39">
        <f t="shared" si="0"/>
        <v>160786.64363636362</v>
      </c>
      <c r="BS17" s="39"/>
      <c r="BT17" s="68"/>
      <c r="BU17" s="68"/>
      <c r="BV17" s="92"/>
      <c r="BW17" s="92"/>
      <c r="BX17" s="92"/>
      <c r="BY17" s="98"/>
      <c r="BZ17" s="98"/>
      <c r="CA17" s="92"/>
      <c r="CB17" s="90"/>
    </row>
    <row r="18" spans="1:171" ht="15.95" customHeight="1" x14ac:dyDescent="0.25">
      <c r="A18" s="32">
        <v>6</v>
      </c>
      <c r="B18" s="3" t="s">
        <v>10</v>
      </c>
      <c r="C18" s="41">
        <v>28.01</v>
      </c>
      <c r="D18" s="38">
        <v>3058.04</v>
      </c>
      <c r="E18" s="6"/>
      <c r="F18" s="41">
        <v>27.99</v>
      </c>
      <c r="G18" s="38">
        <v>3050.33</v>
      </c>
      <c r="H18" s="6"/>
      <c r="I18" s="41">
        <v>27.09</v>
      </c>
      <c r="J18" s="38">
        <v>2954.55</v>
      </c>
      <c r="K18" s="6"/>
      <c r="L18" s="41">
        <v>26.83</v>
      </c>
      <c r="M18" s="38">
        <v>2931.98</v>
      </c>
      <c r="N18" s="6"/>
      <c r="O18" s="41">
        <v>26.96</v>
      </c>
      <c r="P18" s="38">
        <v>2919.38</v>
      </c>
      <c r="Q18" s="6"/>
      <c r="R18" s="41">
        <v>27.27</v>
      </c>
      <c r="S18" s="38">
        <v>2937.54</v>
      </c>
      <c r="T18" s="6"/>
      <c r="U18" s="41">
        <v>27.27</v>
      </c>
      <c r="V18" s="38">
        <v>2932.05</v>
      </c>
      <c r="W18" s="6"/>
      <c r="X18" s="41">
        <v>27.78</v>
      </c>
      <c r="Y18" s="38">
        <v>2973.69</v>
      </c>
      <c r="Z18" s="6"/>
      <c r="AA18" s="41">
        <v>27.52</v>
      </c>
      <c r="AB18" s="38">
        <v>2949.99</v>
      </c>
      <c r="AC18" s="6"/>
      <c r="AD18" s="41">
        <v>27.43</v>
      </c>
      <c r="AE18" s="38">
        <v>2947.46</v>
      </c>
      <c r="AF18" s="6"/>
      <c r="AG18" s="41">
        <v>23.45</v>
      </c>
      <c r="AH18" s="38">
        <v>2518.41</v>
      </c>
      <c r="AI18" s="6"/>
      <c r="AJ18" s="41">
        <v>23.7</v>
      </c>
      <c r="AK18" s="38">
        <v>2544.5700000000002</v>
      </c>
      <c r="AL18" s="6"/>
      <c r="AM18" s="41">
        <v>23.29</v>
      </c>
      <c r="AN18" s="38">
        <v>2482.67</v>
      </c>
      <c r="AO18" s="6"/>
      <c r="AP18" s="41">
        <v>23.52</v>
      </c>
      <c r="AQ18" s="38">
        <v>2530.7800000000002</v>
      </c>
      <c r="AR18" s="6"/>
      <c r="AS18" s="41">
        <v>23.59</v>
      </c>
      <c r="AT18" s="38">
        <v>2533.91</v>
      </c>
      <c r="AU18" s="6"/>
      <c r="AV18" s="41">
        <v>23.41</v>
      </c>
      <c r="AW18" s="38">
        <v>2520.96</v>
      </c>
      <c r="AX18" s="6"/>
      <c r="AY18" s="41">
        <v>22.82</v>
      </c>
      <c r="AZ18" s="38">
        <v>2468.0500000000002</v>
      </c>
      <c r="BA18" s="6"/>
      <c r="BB18" s="41">
        <v>23.06</v>
      </c>
      <c r="BC18" s="38">
        <v>2492.11</v>
      </c>
      <c r="BD18" s="6"/>
      <c r="BE18" s="41">
        <v>23.34</v>
      </c>
      <c r="BF18" s="38">
        <v>2512.87</v>
      </c>
      <c r="BG18" s="38"/>
      <c r="BH18" s="41">
        <v>23.97</v>
      </c>
      <c r="BI18" s="38">
        <v>2590.36</v>
      </c>
      <c r="BJ18" s="38"/>
      <c r="BK18" s="41">
        <v>24.29</v>
      </c>
      <c r="BL18" s="38">
        <v>2613.8000000000002</v>
      </c>
      <c r="BM18" s="38"/>
      <c r="BN18" s="41">
        <v>24.34</v>
      </c>
      <c r="BO18" s="38">
        <v>2620.23</v>
      </c>
      <c r="BP18" s="38"/>
      <c r="BQ18" s="41">
        <f t="shared" si="0"/>
        <v>25.314999999999998</v>
      </c>
      <c r="BR18" s="38">
        <f t="shared" si="0"/>
        <v>2731.0786363636366</v>
      </c>
      <c r="BS18" s="38"/>
      <c r="BT18" s="68"/>
      <c r="BU18" s="68"/>
      <c r="BV18" s="92"/>
      <c r="BW18" s="92"/>
      <c r="BX18" s="92"/>
      <c r="BY18" s="98"/>
      <c r="BZ18" s="98"/>
      <c r="CA18" s="92"/>
      <c r="CB18" s="90"/>
    </row>
    <row r="19" spans="1:171" ht="15.95" customHeight="1" x14ac:dyDescent="0.25">
      <c r="A19" s="32">
        <v>7</v>
      </c>
      <c r="B19" s="3" t="s">
        <v>27</v>
      </c>
      <c r="C19" s="41">
        <v>0.96020000000000005</v>
      </c>
      <c r="D19" s="38">
        <v>113.7</v>
      </c>
      <c r="E19" s="6"/>
      <c r="F19" s="41">
        <v>0.95630000000000004</v>
      </c>
      <c r="G19" s="38">
        <v>113.96</v>
      </c>
      <c r="H19" s="6"/>
      <c r="I19" s="41">
        <v>0.95479999999999998</v>
      </c>
      <c r="J19" s="38">
        <v>114.22</v>
      </c>
      <c r="K19" s="6"/>
      <c r="L19" s="41">
        <v>0.96009999999999995</v>
      </c>
      <c r="M19" s="38">
        <v>113.83</v>
      </c>
      <c r="N19" s="6"/>
      <c r="O19" s="41">
        <v>0.95920000000000005</v>
      </c>
      <c r="P19" s="38">
        <v>112.89</v>
      </c>
      <c r="Q19" s="6"/>
      <c r="R19" s="41">
        <v>0.96309999999999996</v>
      </c>
      <c r="S19" s="38">
        <v>111.85</v>
      </c>
      <c r="T19" s="6"/>
      <c r="U19" s="41">
        <v>0.95669999999999999</v>
      </c>
      <c r="V19" s="38">
        <v>112.39</v>
      </c>
      <c r="W19" s="6"/>
      <c r="X19" s="41">
        <v>0.95030000000000003</v>
      </c>
      <c r="Y19" s="38">
        <v>112.64</v>
      </c>
      <c r="Z19" s="6"/>
      <c r="AA19" s="41">
        <v>0.94679999999999997</v>
      </c>
      <c r="AB19" s="38">
        <v>113.22</v>
      </c>
      <c r="AC19" s="6"/>
      <c r="AD19" s="41">
        <v>0.95079999999999998</v>
      </c>
      <c r="AE19" s="38">
        <v>113.02</v>
      </c>
      <c r="AF19" s="6"/>
      <c r="AG19" s="41">
        <v>0.96020000000000005</v>
      </c>
      <c r="AH19" s="38">
        <v>111.84</v>
      </c>
      <c r="AI19" s="6"/>
      <c r="AJ19" s="41">
        <v>0.96460000000000001</v>
      </c>
      <c r="AK19" s="38">
        <v>111.31</v>
      </c>
      <c r="AL19" s="6"/>
      <c r="AM19" s="41">
        <v>0.96499999999999997</v>
      </c>
      <c r="AN19" s="38">
        <v>110.47</v>
      </c>
      <c r="AO19" s="6"/>
      <c r="AP19" s="41">
        <v>0.96819999999999995</v>
      </c>
      <c r="AQ19" s="38">
        <v>111.13</v>
      </c>
      <c r="AR19" s="6"/>
      <c r="AS19" s="41">
        <v>0.9667</v>
      </c>
      <c r="AT19" s="38">
        <v>111.11</v>
      </c>
      <c r="AU19" s="6"/>
      <c r="AV19" s="41">
        <v>0.97440000000000004</v>
      </c>
      <c r="AW19" s="38">
        <v>110.52</v>
      </c>
      <c r="AX19" s="6"/>
      <c r="AY19" s="41">
        <v>0.97519999999999996</v>
      </c>
      <c r="AZ19" s="38">
        <v>110.9</v>
      </c>
      <c r="BA19" s="6"/>
      <c r="BB19" s="41">
        <v>0.97209999999999996</v>
      </c>
      <c r="BC19" s="38">
        <v>111.17</v>
      </c>
      <c r="BD19" s="6"/>
      <c r="BE19" s="41">
        <v>0.96970000000000001</v>
      </c>
      <c r="BF19" s="38">
        <v>111.02</v>
      </c>
      <c r="BG19" s="38"/>
      <c r="BH19" s="41">
        <v>0.97340000000000004</v>
      </c>
      <c r="BI19" s="38">
        <v>111.02</v>
      </c>
      <c r="BJ19" s="38"/>
      <c r="BK19" s="41">
        <v>0.96809999999999996</v>
      </c>
      <c r="BL19" s="38">
        <v>111.16</v>
      </c>
      <c r="BM19" s="38"/>
      <c r="BN19" s="41">
        <v>0.9657</v>
      </c>
      <c r="BO19" s="38">
        <v>111.47</v>
      </c>
      <c r="BP19" s="38"/>
      <c r="BQ19" s="41">
        <f t="shared" si="0"/>
        <v>0.9628000000000001</v>
      </c>
      <c r="BR19" s="38">
        <f t="shared" si="0"/>
        <v>112.0381818181818</v>
      </c>
      <c r="BS19" s="38"/>
      <c r="BT19" s="68"/>
      <c r="BU19" s="68"/>
      <c r="BV19" s="92"/>
      <c r="BW19" s="92"/>
      <c r="BX19" s="92"/>
      <c r="BY19" s="98"/>
      <c r="BZ19" s="98"/>
      <c r="CA19" s="92"/>
      <c r="CB19" s="90"/>
    </row>
    <row r="20" spans="1:171" ht="15.95" customHeight="1" x14ac:dyDescent="0.25">
      <c r="A20" s="32">
        <v>8</v>
      </c>
      <c r="B20" s="3" t="s">
        <v>28</v>
      </c>
      <c r="C20" s="41">
        <v>1.0164</v>
      </c>
      <c r="D20" s="38">
        <v>107.42</v>
      </c>
      <c r="E20" s="6"/>
      <c r="F20" s="41">
        <v>1.014</v>
      </c>
      <c r="G20" s="38">
        <v>107.47</v>
      </c>
      <c r="H20" s="6"/>
      <c r="I20" s="41">
        <v>1.0137</v>
      </c>
      <c r="J20" s="38">
        <v>107.59</v>
      </c>
      <c r="K20" s="6"/>
      <c r="L20" s="41">
        <v>1.0145999999999999</v>
      </c>
      <c r="M20" s="38">
        <v>107.71</v>
      </c>
      <c r="N20" s="6"/>
      <c r="O20" s="41">
        <v>1.0128999999999999</v>
      </c>
      <c r="P20" s="38">
        <v>106.91</v>
      </c>
      <c r="Q20" s="6"/>
      <c r="R20" s="41">
        <v>1.0176000000000001</v>
      </c>
      <c r="S20" s="38">
        <v>105.86</v>
      </c>
      <c r="T20" s="6"/>
      <c r="U20" s="41">
        <v>1.0163</v>
      </c>
      <c r="V20" s="38">
        <v>105.79</v>
      </c>
      <c r="W20" s="6"/>
      <c r="X20" s="41">
        <v>1.0142</v>
      </c>
      <c r="Y20" s="38">
        <v>105.55</v>
      </c>
      <c r="Z20" s="6"/>
      <c r="AA20" s="41">
        <v>1.0098</v>
      </c>
      <c r="AB20" s="38">
        <v>106.15</v>
      </c>
      <c r="AC20" s="6"/>
      <c r="AD20" s="41">
        <v>1.0123</v>
      </c>
      <c r="AE20" s="38">
        <v>106.15</v>
      </c>
      <c r="AF20" s="6"/>
      <c r="AG20" s="41">
        <v>1.0206</v>
      </c>
      <c r="AH20" s="38">
        <v>105.23</v>
      </c>
      <c r="AI20" s="6"/>
      <c r="AJ20" s="41">
        <v>1.0226999999999999</v>
      </c>
      <c r="AK20" s="38">
        <v>104.98</v>
      </c>
      <c r="AL20" s="6"/>
      <c r="AM20" s="41">
        <v>1.0236000000000001</v>
      </c>
      <c r="AN20" s="38">
        <v>104.14</v>
      </c>
      <c r="AO20" s="6"/>
      <c r="AP20" s="41">
        <v>1.0246</v>
      </c>
      <c r="AQ20" s="38">
        <v>105.02</v>
      </c>
      <c r="AR20" s="6"/>
      <c r="AS20" s="41">
        <v>1.0235000000000001</v>
      </c>
      <c r="AT20" s="38">
        <v>104.95</v>
      </c>
      <c r="AU20" s="6"/>
      <c r="AV20" s="41">
        <v>1.0257000000000001</v>
      </c>
      <c r="AW20" s="38">
        <v>104.99</v>
      </c>
      <c r="AX20" s="6"/>
      <c r="AY20" s="41">
        <v>1.0265</v>
      </c>
      <c r="AZ20" s="38">
        <v>105.36</v>
      </c>
      <c r="BA20" s="6"/>
      <c r="BB20" s="41">
        <v>1.0257000000000001</v>
      </c>
      <c r="BC20" s="38">
        <v>105.36</v>
      </c>
      <c r="BD20" s="6"/>
      <c r="BE20" s="41">
        <v>1.0226999999999999</v>
      </c>
      <c r="BF20" s="38">
        <v>105.27</v>
      </c>
      <c r="BG20" s="38"/>
      <c r="BH20" s="41">
        <v>1.0197000000000001</v>
      </c>
      <c r="BI20" s="38">
        <v>105.98</v>
      </c>
      <c r="BJ20" s="38"/>
      <c r="BK20" s="41">
        <v>1.0136000000000001</v>
      </c>
      <c r="BL20" s="38">
        <v>106.16</v>
      </c>
      <c r="BM20" s="38"/>
      <c r="BN20" s="41">
        <v>1.0105999999999999</v>
      </c>
      <c r="BO20" s="38">
        <v>106.52</v>
      </c>
      <c r="BP20" s="38"/>
      <c r="BQ20" s="41">
        <f t="shared" si="0"/>
        <v>1.018240909090909</v>
      </c>
      <c r="BR20" s="38">
        <f t="shared" si="0"/>
        <v>105.93454545454543</v>
      </c>
      <c r="BS20" s="38"/>
      <c r="BT20" s="68"/>
      <c r="BU20" s="68"/>
      <c r="BV20" s="92"/>
      <c r="BW20" s="92"/>
      <c r="BX20" s="92"/>
      <c r="BY20" s="98"/>
      <c r="BZ20" s="98"/>
      <c r="CA20" s="92"/>
      <c r="CB20" s="90"/>
    </row>
    <row r="21" spans="1:171" ht="15.95" customHeight="1" x14ac:dyDescent="0.25">
      <c r="A21" s="32">
        <v>9</v>
      </c>
      <c r="B21" s="3" t="s">
        <v>13</v>
      </c>
      <c r="C21" s="41">
        <v>6.5140000000000002</v>
      </c>
      <c r="D21" s="38">
        <v>16.760000000000002</v>
      </c>
      <c r="E21" s="6"/>
      <c r="F21" s="41">
        <v>6.4808000000000003</v>
      </c>
      <c r="G21" s="38">
        <v>16.82</v>
      </c>
      <c r="H21" s="6"/>
      <c r="I21" s="41">
        <v>6.4893999999999998</v>
      </c>
      <c r="J21" s="38">
        <v>16.809999999999999</v>
      </c>
      <c r="K21" s="6"/>
      <c r="L21" s="41">
        <v>6.5557999999999996</v>
      </c>
      <c r="M21" s="38">
        <v>16.670000000000002</v>
      </c>
      <c r="N21" s="6"/>
      <c r="O21" s="41">
        <v>6.4813999999999998</v>
      </c>
      <c r="P21" s="38">
        <v>16.71</v>
      </c>
      <c r="Q21" s="6"/>
      <c r="R21" s="41">
        <v>6.4240000000000004</v>
      </c>
      <c r="S21" s="38">
        <v>16.77</v>
      </c>
      <c r="T21" s="6"/>
      <c r="U21" s="41">
        <v>6.4211</v>
      </c>
      <c r="V21" s="38">
        <v>16.739999999999998</v>
      </c>
      <c r="W21" s="6"/>
      <c r="X21" s="41">
        <v>6.3659999999999997</v>
      </c>
      <c r="Y21" s="38">
        <v>16.82</v>
      </c>
      <c r="Z21" s="6"/>
      <c r="AA21" s="41">
        <v>6.3608000000000002</v>
      </c>
      <c r="AB21" s="38">
        <v>16.850000000000001</v>
      </c>
      <c r="AC21" s="6"/>
      <c r="AD21" s="41">
        <v>6.3718000000000004</v>
      </c>
      <c r="AE21" s="38">
        <v>16.86</v>
      </c>
      <c r="AF21" s="6"/>
      <c r="AG21" s="41">
        <v>6.3933999999999997</v>
      </c>
      <c r="AH21" s="38">
        <v>16.8</v>
      </c>
      <c r="AI21" s="6"/>
      <c r="AJ21" s="41">
        <v>6.3959000000000001</v>
      </c>
      <c r="AK21" s="38">
        <v>16.79</v>
      </c>
      <c r="AL21" s="6"/>
      <c r="AM21" s="41">
        <v>6.4290000000000003</v>
      </c>
      <c r="AN21" s="38">
        <v>16.579999999999998</v>
      </c>
      <c r="AO21" s="6"/>
      <c r="AP21" s="41">
        <v>6.4995000000000003</v>
      </c>
      <c r="AQ21" s="38">
        <v>16.559999999999999</v>
      </c>
      <c r="AR21" s="6"/>
      <c r="AS21" s="41">
        <v>6.5084999999999997</v>
      </c>
      <c r="AT21" s="38">
        <v>16.5</v>
      </c>
      <c r="AU21" s="6"/>
      <c r="AV21" s="41">
        <v>6.5217999999999998</v>
      </c>
      <c r="AW21" s="38">
        <v>16.510000000000002</v>
      </c>
      <c r="AX21" s="6"/>
      <c r="AY21" s="41">
        <v>6.6039000000000003</v>
      </c>
      <c r="AZ21" s="38">
        <v>16.38</v>
      </c>
      <c r="BA21" s="6"/>
      <c r="BB21" s="41">
        <v>6.6127000000000002</v>
      </c>
      <c r="BC21" s="38">
        <v>16.34</v>
      </c>
      <c r="BD21" s="6"/>
      <c r="BE21" s="41">
        <v>6.5819999999999999</v>
      </c>
      <c r="BF21" s="38">
        <v>16.36</v>
      </c>
      <c r="BG21" s="38"/>
      <c r="BH21" s="41">
        <v>6.5826000000000002</v>
      </c>
      <c r="BI21" s="38">
        <v>16.420000000000002</v>
      </c>
      <c r="BJ21" s="38"/>
      <c r="BK21" s="41">
        <v>6.5359999999999996</v>
      </c>
      <c r="BL21" s="38">
        <v>16.46</v>
      </c>
      <c r="BM21" s="38"/>
      <c r="BN21" s="41">
        <v>6.5435999999999996</v>
      </c>
      <c r="BO21" s="38">
        <v>16.45</v>
      </c>
      <c r="BP21" s="38"/>
      <c r="BQ21" s="41">
        <f t="shared" si="0"/>
        <v>6.4851818181818182</v>
      </c>
      <c r="BR21" s="38">
        <f t="shared" si="0"/>
        <v>16.634545454545453</v>
      </c>
      <c r="BS21" s="38"/>
      <c r="BT21" s="68"/>
      <c r="BU21" s="68"/>
      <c r="BV21" s="92"/>
      <c r="BW21" s="92"/>
      <c r="BX21" s="92"/>
      <c r="BY21" s="98"/>
      <c r="BZ21" s="98"/>
      <c r="CA21" s="92"/>
      <c r="CB21" s="90"/>
    </row>
    <row r="22" spans="1:171" ht="15.95" customHeight="1" x14ac:dyDescent="0.25">
      <c r="A22" s="32">
        <v>10</v>
      </c>
      <c r="B22" s="3" t="s">
        <v>14</v>
      </c>
      <c r="C22" s="41">
        <v>5.8238000000000003</v>
      </c>
      <c r="D22" s="38">
        <v>18.75</v>
      </c>
      <c r="E22" s="6"/>
      <c r="F22" s="41">
        <v>5.8205999999999998</v>
      </c>
      <c r="G22" s="38">
        <v>18.72</v>
      </c>
      <c r="H22" s="6"/>
      <c r="I22" s="41">
        <v>5.8080999999999996</v>
      </c>
      <c r="J22" s="38">
        <v>18.78</v>
      </c>
      <c r="K22" s="6"/>
      <c r="L22" s="41">
        <v>5.8217999999999996</v>
      </c>
      <c r="M22" s="38">
        <v>18.77</v>
      </c>
      <c r="N22" s="6"/>
      <c r="O22" s="41">
        <v>5.7538</v>
      </c>
      <c r="P22" s="38">
        <v>18.82</v>
      </c>
      <c r="Q22" s="6"/>
      <c r="R22" s="41">
        <v>5.7214</v>
      </c>
      <c r="S22" s="38">
        <v>18.829999999999998</v>
      </c>
      <c r="T22" s="6"/>
      <c r="U22" s="41">
        <v>5.7394999999999996</v>
      </c>
      <c r="V22" s="38">
        <v>18.73</v>
      </c>
      <c r="W22" s="6"/>
      <c r="X22" s="41">
        <v>5.7220000000000004</v>
      </c>
      <c r="Y22" s="38">
        <v>18.71</v>
      </c>
      <c r="Z22" s="6"/>
      <c r="AA22" s="41">
        <v>5.7332999999999998</v>
      </c>
      <c r="AB22" s="38">
        <v>18.7</v>
      </c>
      <c r="AC22" s="6"/>
      <c r="AD22" s="41">
        <v>5.7335000000000003</v>
      </c>
      <c r="AE22" s="38">
        <v>18.739999999999998</v>
      </c>
      <c r="AF22" s="6"/>
      <c r="AG22" s="41">
        <v>5.7380000000000004</v>
      </c>
      <c r="AH22" s="38">
        <v>18.72</v>
      </c>
      <c r="AI22" s="6"/>
      <c r="AJ22" s="41">
        <v>5.7515000000000001</v>
      </c>
      <c r="AK22" s="38">
        <v>18.670000000000002</v>
      </c>
      <c r="AL22" s="6"/>
      <c r="AM22" s="41">
        <v>5.7314999999999996</v>
      </c>
      <c r="AN22" s="38">
        <v>18.600000000000001</v>
      </c>
      <c r="AO22" s="6"/>
      <c r="AP22" s="41">
        <v>5.7885</v>
      </c>
      <c r="AQ22" s="38">
        <v>18.59</v>
      </c>
      <c r="AR22" s="6"/>
      <c r="AS22" s="41">
        <v>5.8028000000000004</v>
      </c>
      <c r="AT22" s="38">
        <v>18.510000000000002</v>
      </c>
      <c r="AU22" s="6"/>
      <c r="AV22" s="41">
        <v>5.8296000000000001</v>
      </c>
      <c r="AW22" s="38">
        <v>18.47</v>
      </c>
      <c r="AX22" s="6"/>
      <c r="AY22" s="41">
        <v>5.9019000000000004</v>
      </c>
      <c r="AZ22" s="38">
        <v>18.329999999999998</v>
      </c>
      <c r="BA22" s="6"/>
      <c r="BB22" s="41">
        <v>5.8979999999999997</v>
      </c>
      <c r="BC22" s="38">
        <v>18.32</v>
      </c>
      <c r="BD22" s="6"/>
      <c r="BE22" s="41">
        <v>5.8640999999999996</v>
      </c>
      <c r="BF22" s="38">
        <v>18.36</v>
      </c>
      <c r="BG22" s="38"/>
      <c r="BH22" s="41">
        <v>5.8606999999999996</v>
      </c>
      <c r="BI22" s="38">
        <v>18.440000000000001</v>
      </c>
      <c r="BJ22" s="38"/>
      <c r="BK22" s="41">
        <v>5.8243999999999998</v>
      </c>
      <c r="BL22" s="38">
        <v>18.48</v>
      </c>
      <c r="BM22" s="38"/>
      <c r="BN22" s="41">
        <v>5.8285999999999998</v>
      </c>
      <c r="BO22" s="38">
        <v>18.47</v>
      </c>
      <c r="BP22" s="38"/>
      <c r="BQ22" s="41">
        <f t="shared" si="0"/>
        <v>5.7953363636363626</v>
      </c>
      <c r="BR22" s="38">
        <f t="shared" si="0"/>
        <v>18.614090909090908</v>
      </c>
      <c r="BS22" s="38"/>
      <c r="BT22" s="68"/>
      <c r="BU22" s="68"/>
      <c r="BV22" s="92"/>
      <c r="BW22" s="92"/>
      <c r="BX22" s="92"/>
      <c r="BY22" s="98"/>
      <c r="BZ22" s="98"/>
      <c r="CA22" s="92"/>
      <c r="CB22" s="90"/>
    </row>
    <row r="23" spans="1:171" ht="15.95" customHeight="1" x14ac:dyDescent="0.25">
      <c r="A23" s="32">
        <v>11</v>
      </c>
      <c r="B23" s="3" t="s">
        <v>15</v>
      </c>
      <c r="C23" s="41">
        <v>5.8170000000000002</v>
      </c>
      <c r="D23" s="38">
        <v>18.77</v>
      </c>
      <c r="E23" s="6"/>
      <c r="F23" s="41">
        <v>5.8080999999999996</v>
      </c>
      <c r="G23" s="38">
        <v>18.760000000000002</v>
      </c>
      <c r="H23" s="6"/>
      <c r="I23" s="41">
        <v>5.8089000000000004</v>
      </c>
      <c r="J23" s="38">
        <v>18.78</v>
      </c>
      <c r="K23" s="6"/>
      <c r="L23" s="41">
        <v>5.8231999999999999</v>
      </c>
      <c r="M23" s="38">
        <v>18.77</v>
      </c>
      <c r="N23" s="6"/>
      <c r="O23" s="41">
        <v>5.7638999999999996</v>
      </c>
      <c r="P23" s="38">
        <v>18.79</v>
      </c>
      <c r="Q23" s="6"/>
      <c r="R23" s="41">
        <v>5.7317999999999998</v>
      </c>
      <c r="S23" s="38">
        <v>18.79</v>
      </c>
      <c r="T23" s="6"/>
      <c r="U23" s="41">
        <v>5.7184999999999997</v>
      </c>
      <c r="V23" s="38">
        <v>18.8</v>
      </c>
      <c r="W23" s="6"/>
      <c r="X23" s="41">
        <v>5.6893000000000002</v>
      </c>
      <c r="Y23" s="38">
        <v>18.82</v>
      </c>
      <c r="Z23" s="6"/>
      <c r="AA23" s="41">
        <v>5.6977000000000002</v>
      </c>
      <c r="AB23" s="38">
        <v>18.809999999999999</v>
      </c>
      <c r="AC23" s="6"/>
      <c r="AD23" s="41">
        <v>5.7149999999999999</v>
      </c>
      <c r="AE23" s="38">
        <v>18.8</v>
      </c>
      <c r="AF23" s="6"/>
      <c r="AG23" s="41">
        <v>5.7058</v>
      </c>
      <c r="AH23" s="38">
        <v>18.82</v>
      </c>
      <c r="AI23" s="6"/>
      <c r="AJ23" s="41">
        <v>5.6988000000000003</v>
      </c>
      <c r="AK23" s="38">
        <v>18.84</v>
      </c>
      <c r="AL23" s="6"/>
      <c r="AM23" s="41">
        <v>5.6584000000000003</v>
      </c>
      <c r="AN23" s="38">
        <v>18.84</v>
      </c>
      <c r="AO23" s="6"/>
      <c r="AP23" s="41">
        <v>5.7112999999999996</v>
      </c>
      <c r="AQ23" s="38">
        <v>18.84</v>
      </c>
      <c r="AR23" s="6"/>
      <c r="AS23" s="41">
        <v>5.6955999999999998</v>
      </c>
      <c r="AT23" s="38">
        <v>18.86</v>
      </c>
      <c r="AU23" s="6"/>
      <c r="AV23" s="41">
        <v>5.7131999999999996</v>
      </c>
      <c r="AW23" s="38">
        <v>18.850000000000001</v>
      </c>
      <c r="AX23" s="6"/>
      <c r="AY23" s="41">
        <v>5.7389999999999999</v>
      </c>
      <c r="AZ23" s="38">
        <v>18.850000000000001</v>
      </c>
      <c r="BA23" s="6"/>
      <c r="BB23" s="41">
        <v>5.7271999999999998</v>
      </c>
      <c r="BC23" s="38">
        <v>18.87</v>
      </c>
      <c r="BD23" s="6"/>
      <c r="BE23" s="41">
        <v>5.7057000000000002</v>
      </c>
      <c r="BF23" s="38">
        <v>18.87</v>
      </c>
      <c r="BG23" s="38"/>
      <c r="BH23" s="41">
        <v>5.7281000000000004</v>
      </c>
      <c r="BI23" s="38">
        <v>18.87</v>
      </c>
      <c r="BJ23" s="38"/>
      <c r="BK23" s="41">
        <v>5.6974</v>
      </c>
      <c r="BL23" s="38">
        <v>18.89</v>
      </c>
      <c r="BM23" s="38"/>
      <c r="BN23" s="41">
        <v>5.7023999999999999</v>
      </c>
      <c r="BO23" s="38">
        <v>18.88</v>
      </c>
      <c r="BP23" s="38"/>
      <c r="BQ23" s="41">
        <f t="shared" si="0"/>
        <v>5.7298318181818173</v>
      </c>
      <c r="BR23" s="38">
        <f t="shared" si="0"/>
        <v>18.825909090909093</v>
      </c>
      <c r="BS23" s="38"/>
      <c r="BT23" s="68"/>
      <c r="BU23" s="68"/>
      <c r="BV23" s="92"/>
      <c r="BW23" s="92"/>
      <c r="BX23" s="92"/>
      <c r="BY23" s="98"/>
      <c r="BZ23" s="98"/>
      <c r="CA23" s="92"/>
      <c r="CB23" s="90"/>
    </row>
    <row r="24" spans="1:171" ht="15.95" customHeight="1" x14ac:dyDescent="0.25">
      <c r="A24" s="32">
        <v>12</v>
      </c>
      <c r="B24" s="3" t="s">
        <v>29</v>
      </c>
      <c r="C24" s="41">
        <v>0.66701999999999995</v>
      </c>
      <c r="D24" s="38">
        <v>163.68</v>
      </c>
      <c r="E24" s="6"/>
      <c r="F24" s="41">
        <v>0.66549999999999998</v>
      </c>
      <c r="G24" s="38">
        <v>163.75</v>
      </c>
      <c r="H24" s="6"/>
      <c r="I24" s="41">
        <v>0.66610999999999998</v>
      </c>
      <c r="J24" s="38">
        <v>163.72999999999999</v>
      </c>
      <c r="K24" s="6"/>
      <c r="L24" s="41">
        <v>0.66695000000000004</v>
      </c>
      <c r="M24" s="38">
        <v>163.85</v>
      </c>
      <c r="N24" s="6"/>
      <c r="O24" s="41">
        <v>0.66868000000000005</v>
      </c>
      <c r="P24" s="38">
        <v>161.94</v>
      </c>
      <c r="Q24" s="6"/>
      <c r="R24" s="41">
        <v>0.66608999999999996</v>
      </c>
      <c r="S24" s="38">
        <v>161.72</v>
      </c>
      <c r="T24" s="6"/>
      <c r="U24" s="41">
        <v>0.66515000000000002</v>
      </c>
      <c r="V24" s="38">
        <v>161.65</v>
      </c>
      <c r="W24" s="6"/>
      <c r="X24" s="41">
        <v>0.66510999999999998</v>
      </c>
      <c r="Y24" s="38">
        <v>160.94</v>
      </c>
      <c r="Z24" s="6"/>
      <c r="AA24" s="41">
        <v>0.66425000000000001</v>
      </c>
      <c r="AB24" s="38">
        <v>161.38</v>
      </c>
      <c r="AC24" s="6"/>
      <c r="AD24" s="41">
        <v>0.66334000000000004</v>
      </c>
      <c r="AE24" s="38">
        <v>161.99</v>
      </c>
      <c r="AF24" s="6"/>
      <c r="AG24" s="41">
        <v>0.66432000000000002</v>
      </c>
      <c r="AH24" s="38">
        <v>161.66</v>
      </c>
      <c r="AI24" s="6"/>
      <c r="AJ24" s="41">
        <v>0.66347</v>
      </c>
      <c r="AK24" s="38">
        <v>161.82</v>
      </c>
      <c r="AL24" s="6"/>
      <c r="AM24" s="41">
        <v>0.66317999999999999</v>
      </c>
      <c r="AN24" s="38">
        <v>160.74</v>
      </c>
      <c r="AO24" s="6"/>
      <c r="AP24" s="41">
        <v>0.66288999999999998</v>
      </c>
      <c r="AQ24" s="38">
        <v>162.32</v>
      </c>
      <c r="AR24" s="6"/>
      <c r="AS24" s="41">
        <v>0.66457999999999995</v>
      </c>
      <c r="AT24" s="38">
        <v>161.63</v>
      </c>
      <c r="AU24" s="6"/>
      <c r="AV24" s="41">
        <v>0.66402000000000005</v>
      </c>
      <c r="AW24" s="38">
        <v>162.18</v>
      </c>
      <c r="AX24" s="6"/>
      <c r="AY24" s="41">
        <v>0.66578999999999999</v>
      </c>
      <c r="AZ24" s="38">
        <v>162.44</v>
      </c>
      <c r="BA24" s="6"/>
      <c r="BB24" s="41">
        <v>0.66617999999999999</v>
      </c>
      <c r="BC24" s="38">
        <v>162.22</v>
      </c>
      <c r="BD24" s="6"/>
      <c r="BE24" s="41">
        <v>0.66588000000000003</v>
      </c>
      <c r="BF24" s="38">
        <v>161.69</v>
      </c>
      <c r="BG24" s="38"/>
      <c r="BH24" s="41">
        <v>0.66383000000000003</v>
      </c>
      <c r="BI24" s="38">
        <v>162.79</v>
      </c>
      <c r="BJ24" s="38"/>
      <c r="BK24" s="41">
        <v>0.66478000000000004</v>
      </c>
      <c r="BL24" s="38">
        <v>161.87</v>
      </c>
      <c r="BM24" s="38"/>
      <c r="BN24" s="41">
        <v>0.66259000000000001</v>
      </c>
      <c r="BO24" s="38">
        <v>162.47</v>
      </c>
      <c r="BP24" s="38"/>
      <c r="BQ24" s="41">
        <f t="shared" si="0"/>
        <v>0.66498681818181826</v>
      </c>
      <c r="BR24" s="38">
        <f t="shared" si="0"/>
        <v>162.20272727272729</v>
      </c>
      <c r="BS24" s="38"/>
      <c r="BT24" s="68"/>
      <c r="BU24" s="68"/>
      <c r="BV24" s="92"/>
      <c r="BW24" s="92"/>
      <c r="BX24" s="92"/>
      <c r="BY24" s="98"/>
      <c r="BZ24" s="98"/>
      <c r="CA24" s="92"/>
      <c r="CB24" s="90"/>
    </row>
    <row r="25" spans="1:171" s="21" customFormat="1" ht="15.95" customHeight="1" thickBot="1" x14ac:dyDescent="0.3">
      <c r="A25" s="35">
        <v>13</v>
      </c>
      <c r="B25" s="4" t="s">
        <v>17</v>
      </c>
      <c r="C25" s="42">
        <v>1</v>
      </c>
      <c r="D25" s="40">
        <v>109.18</v>
      </c>
      <c r="E25" s="8"/>
      <c r="F25" s="42">
        <v>1</v>
      </c>
      <c r="G25" s="40">
        <v>108.98</v>
      </c>
      <c r="H25" s="8"/>
      <c r="I25" s="42">
        <v>1</v>
      </c>
      <c r="J25" s="40">
        <v>109.06</v>
      </c>
      <c r="K25" s="8"/>
      <c r="L25" s="42">
        <v>1</v>
      </c>
      <c r="M25" s="40">
        <v>109.28</v>
      </c>
      <c r="N25" s="8"/>
      <c r="O25" s="42">
        <v>1</v>
      </c>
      <c r="P25" s="40">
        <v>108.29</v>
      </c>
      <c r="Q25" s="8"/>
      <c r="R25" s="42">
        <v>1</v>
      </c>
      <c r="S25" s="40">
        <v>107.72</v>
      </c>
      <c r="T25" s="8"/>
      <c r="U25" s="42">
        <v>1</v>
      </c>
      <c r="V25" s="40">
        <v>107.52</v>
      </c>
      <c r="W25" s="8"/>
      <c r="X25" s="42">
        <v>1</v>
      </c>
      <c r="Y25" s="40">
        <v>107.04</v>
      </c>
      <c r="Z25" s="8"/>
      <c r="AA25" s="42">
        <v>1</v>
      </c>
      <c r="AB25" s="40">
        <v>107.19</v>
      </c>
      <c r="AC25" s="8"/>
      <c r="AD25" s="42">
        <v>1</v>
      </c>
      <c r="AE25" s="40">
        <v>107.45</v>
      </c>
      <c r="AF25" s="8"/>
      <c r="AG25" s="42">
        <v>1</v>
      </c>
      <c r="AH25" s="40">
        <v>107.4</v>
      </c>
      <c r="AI25" s="8"/>
      <c r="AJ25" s="42">
        <v>1</v>
      </c>
      <c r="AK25" s="40">
        <v>107.37</v>
      </c>
      <c r="AL25" s="8"/>
      <c r="AM25" s="42">
        <v>1</v>
      </c>
      <c r="AN25" s="40">
        <v>106.6</v>
      </c>
      <c r="AO25" s="8"/>
      <c r="AP25" s="42">
        <v>1</v>
      </c>
      <c r="AQ25" s="40">
        <v>107.6</v>
      </c>
      <c r="AR25" s="8"/>
      <c r="AS25" s="42">
        <v>1</v>
      </c>
      <c r="AT25" s="40">
        <v>107.41</v>
      </c>
      <c r="AU25" s="8"/>
      <c r="AV25" s="42">
        <v>1</v>
      </c>
      <c r="AW25" s="40">
        <v>107.69</v>
      </c>
      <c r="AX25" s="8"/>
      <c r="AY25" s="42">
        <v>1</v>
      </c>
      <c r="AZ25" s="40">
        <v>108.15</v>
      </c>
      <c r="BA25" s="8"/>
      <c r="BB25" s="42">
        <v>1</v>
      </c>
      <c r="BC25" s="40">
        <v>108.07</v>
      </c>
      <c r="BD25" s="8"/>
      <c r="BE25" s="42">
        <v>1</v>
      </c>
      <c r="BF25" s="40">
        <v>107.66</v>
      </c>
      <c r="BG25" s="40"/>
      <c r="BH25" s="42">
        <v>1</v>
      </c>
      <c r="BI25" s="40">
        <v>108.07</v>
      </c>
      <c r="BJ25" s="40"/>
      <c r="BK25" s="42">
        <v>1</v>
      </c>
      <c r="BL25" s="40">
        <v>107.61</v>
      </c>
      <c r="BM25" s="40"/>
      <c r="BN25" s="42">
        <v>1</v>
      </c>
      <c r="BO25" s="40">
        <v>107.65</v>
      </c>
      <c r="BP25" s="40"/>
      <c r="BQ25" s="42">
        <f t="shared" si="0"/>
        <v>1</v>
      </c>
      <c r="BR25" s="40">
        <f t="shared" si="0"/>
        <v>107.86318181818183</v>
      </c>
      <c r="BS25" s="38"/>
      <c r="BT25" s="68"/>
      <c r="BU25" s="68"/>
      <c r="BV25" s="92"/>
      <c r="BW25" s="92"/>
      <c r="BX25" s="92"/>
      <c r="BY25" s="98"/>
      <c r="BZ25" s="98"/>
      <c r="CA25" s="92"/>
      <c r="CB25" s="90"/>
      <c r="CC25" s="91"/>
      <c r="CD25" s="91"/>
      <c r="CE25" s="91"/>
      <c r="CF25" s="91"/>
      <c r="CG25" s="91"/>
      <c r="CH25" s="91"/>
      <c r="CI25" s="91"/>
      <c r="CJ25" s="91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</row>
    <row r="26" spans="1:171" ht="15.95" customHeight="1" thickTop="1" x14ac:dyDescent="0.25">
      <c r="A26" s="32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47"/>
      <c r="BU26" s="47"/>
      <c r="BV26" s="92"/>
      <c r="BW26" s="92"/>
      <c r="BX26" s="92"/>
      <c r="BY26" s="98"/>
      <c r="BZ26" s="98"/>
      <c r="CA26" s="92"/>
      <c r="CB26" s="90"/>
    </row>
    <row r="27" spans="1:171" ht="15.95" customHeight="1" x14ac:dyDescent="0.25">
      <c r="A27" s="32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16"/>
      <c r="BA27" s="6"/>
      <c r="BB27" s="6"/>
      <c r="BC27" s="16"/>
      <c r="BD27" s="16"/>
      <c r="BE27" s="6"/>
      <c r="BF27" s="16"/>
      <c r="BG27" s="16"/>
      <c r="BH27" s="6"/>
      <c r="BI27" s="16"/>
      <c r="BJ27" s="16"/>
      <c r="BK27" s="6"/>
      <c r="BL27" s="16"/>
      <c r="BM27" s="16"/>
      <c r="BN27" s="6"/>
      <c r="BO27" s="16"/>
      <c r="BP27" s="16"/>
      <c r="BQ27" s="16"/>
      <c r="BR27" s="16"/>
      <c r="BS27" s="16"/>
      <c r="BT27" s="47"/>
      <c r="BU27" s="47"/>
      <c r="BV27" s="92"/>
      <c r="BW27" s="92" t="s">
        <v>24</v>
      </c>
      <c r="BX27" s="92"/>
      <c r="BY27" s="98"/>
      <c r="BZ27" s="98"/>
      <c r="CA27" s="92"/>
      <c r="CB27" s="90"/>
    </row>
    <row r="28" spans="1:171" s="168" customFormat="1" ht="15.95" customHeight="1" x14ac:dyDescent="0.25">
      <c r="A28" s="160"/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3"/>
      <c r="BA28" s="162"/>
      <c r="BB28" s="162"/>
      <c r="BC28" s="163"/>
      <c r="BD28" s="163"/>
      <c r="BE28" s="162"/>
      <c r="BF28" s="163"/>
      <c r="BG28" s="163"/>
      <c r="BH28" s="162"/>
      <c r="BI28" s="163"/>
      <c r="BJ28" s="163"/>
      <c r="BK28" s="162"/>
      <c r="BL28" s="163"/>
      <c r="BM28" s="163"/>
      <c r="BN28" s="162"/>
      <c r="BO28" s="163"/>
      <c r="BP28" s="163"/>
      <c r="BQ28" s="163"/>
      <c r="BR28" s="163"/>
      <c r="BS28" s="163"/>
      <c r="BT28" s="164"/>
      <c r="BU28" s="164"/>
      <c r="BV28" s="175"/>
      <c r="BW28" s="175"/>
      <c r="BX28" s="175" t="s">
        <v>5</v>
      </c>
      <c r="BY28" s="175" t="s">
        <v>6</v>
      </c>
      <c r="BZ28" s="175" t="s">
        <v>7</v>
      </c>
      <c r="CA28" s="175" t="s">
        <v>8</v>
      </c>
      <c r="CB28" s="175" t="s">
        <v>9</v>
      </c>
      <c r="CC28" s="175" t="s">
        <v>10</v>
      </c>
      <c r="CD28" s="175" t="s">
        <v>27</v>
      </c>
      <c r="CE28" s="175" t="s">
        <v>28</v>
      </c>
      <c r="CF28" s="175" t="s">
        <v>13</v>
      </c>
      <c r="CG28" s="175" t="s">
        <v>14</v>
      </c>
      <c r="CH28" s="175" t="s">
        <v>15</v>
      </c>
      <c r="CI28" s="175" t="s">
        <v>29</v>
      </c>
      <c r="CJ28" s="175" t="s">
        <v>17</v>
      </c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69"/>
      <c r="DZ28" s="169"/>
      <c r="EA28" s="169"/>
      <c r="EB28" s="169"/>
      <c r="EC28" s="169"/>
      <c r="ED28" s="169"/>
      <c r="EE28" s="169"/>
      <c r="EF28" s="169"/>
      <c r="EG28" s="169"/>
      <c r="EH28" s="169"/>
      <c r="EI28" s="169"/>
      <c r="EJ28" s="169"/>
      <c r="EK28" s="169"/>
      <c r="EL28" s="169"/>
      <c r="EM28" s="169"/>
      <c r="EN28" s="169"/>
      <c r="EO28" s="169"/>
      <c r="EP28" s="169"/>
      <c r="EQ28" s="169"/>
      <c r="ER28" s="169"/>
      <c r="ES28" s="169"/>
      <c r="ET28" s="169"/>
      <c r="EU28" s="169"/>
      <c r="EV28" s="169"/>
      <c r="EW28" s="169"/>
      <c r="EX28" s="169"/>
      <c r="EY28" s="169"/>
      <c r="EZ28" s="169"/>
      <c r="FA28" s="169"/>
      <c r="FB28" s="169"/>
      <c r="FC28" s="169"/>
      <c r="FD28" s="169"/>
      <c r="FE28" s="169"/>
      <c r="FF28" s="169"/>
      <c r="FG28" s="169"/>
      <c r="FH28" s="169"/>
      <c r="FI28" s="169"/>
      <c r="FJ28" s="169"/>
      <c r="FK28" s="169"/>
      <c r="FL28" s="169"/>
      <c r="FM28" s="169"/>
      <c r="FN28" s="169"/>
      <c r="FO28" s="169"/>
    </row>
    <row r="29" spans="1:171" s="168" customFormat="1" ht="15.95" customHeight="1" x14ac:dyDescent="0.25">
      <c r="A29" s="160"/>
      <c r="B29" s="161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3"/>
      <c r="BA29" s="162"/>
      <c r="BB29" s="162"/>
      <c r="BC29" s="163"/>
      <c r="BD29" s="163"/>
      <c r="BE29" s="162"/>
      <c r="BF29" s="163"/>
      <c r="BG29" s="163"/>
      <c r="BH29" s="162"/>
      <c r="BI29" s="163"/>
      <c r="BJ29" s="163"/>
      <c r="BK29" s="162"/>
      <c r="BL29" s="163"/>
      <c r="BM29" s="163"/>
      <c r="BN29" s="162"/>
      <c r="BO29" s="163"/>
      <c r="BP29" s="163"/>
      <c r="BQ29" s="163"/>
      <c r="BR29" s="163"/>
      <c r="BS29" s="163"/>
      <c r="BT29" s="164"/>
      <c r="BU29" s="164"/>
      <c r="BV29" s="175">
        <v>1</v>
      </c>
      <c r="BW29" s="176" t="s">
        <v>107</v>
      </c>
      <c r="BX29" s="177">
        <v>116.73</v>
      </c>
      <c r="BY29" s="177">
        <v>165.98</v>
      </c>
      <c r="BZ29" s="177">
        <v>115.02</v>
      </c>
      <c r="CA29" s="177">
        <v>139.88</v>
      </c>
      <c r="CB29" s="177">
        <v>174328.18</v>
      </c>
      <c r="CC29" s="177">
        <v>3058.04</v>
      </c>
      <c r="CD29" s="177">
        <v>113.7</v>
      </c>
      <c r="CE29" s="177">
        <v>107.42</v>
      </c>
      <c r="CF29" s="177">
        <v>16.760000000000002</v>
      </c>
      <c r="CG29" s="177">
        <v>18.75</v>
      </c>
      <c r="CH29" s="177">
        <v>18.77</v>
      </c>
      <c r="CI29" s="177">
        <v>163.68</v>
      </c>
      <c r="CJ29" s="177">
        <v>109.18</v>
      </c>
      <c r="CK29" s="169"/>
      <c r="CL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169"/>
      <c r="ER29" s="169"/>
      <c r="ES29" s="169"/>
      <c r="ET29" s="169"/>
      <c r="EU29" s="169"/>
      <c r="EV29" s="169"/>
      <c r="EW29" s="169"/>
      <c r="EX29" s="169"/>
      <c r="EY29" s="169"/>
      <c r="EZ29" s="169"/>
      <c r="FA29" s="169"/>
      <c r="FB29" s="169"/>
      <c r="FC29" s="169"/>
      <c r="FD29" s="169"/>
      <c r="FE29" s="169"/>
      <c r="FF29" s="169"/>
      <c r="FG29" s="169"/>
      <c r="FH29" s="169"/>
      <c r="FI29" s="169"/>
      <c r="FJ29" s="169"/>
      <c r="FK29" s="169"/>
      <c r="FL29" s="169"/>
      <c r="FM29" s="169"/>
      <c r="FN29" s="169"/>
      <c r="FO29" s="169"/>
    </row>
    <row r="30" spans="1:171" s="168" customFormat="1" ht="15.95" customHeight="1" x14ac:dyDescent="0.25">
      <c r="A30" s="160"/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3"/>
      <c r="BA30" s="162"/>
      <c r="BB30" s="162"/>
      <c r="BC30" s="163"/>
      <c r="BD30" s="163"/>
      <c r="BE30" s="162"/>
      <c r="BF30" s="163"/>
      <c r="BG30" s="163"/>
      <c r="BH30" s="162"/>
      <c r="BI30" s="163"/>
      <c r="BJ30" s="163"/>
      <c r="BK30" s="162"/>
      <c r="BL30" s="163"/>
      <c r="BM30" s="163"/>
      <c r="BN30" s="162"/>
      <c r="BO30" s="163"/>
      <c r="BP30" s="163"/>
      <c r="BQ30" s="163"/>
      <c r="BR30" s="163"/>
      <c r="BS30" s="163"/>
      <c r="BT30" s="164"/>
      <c r="BU30" s="164"/>
      <c r="BV30" s="175">
        <v>2</v>
      </c>
      <c r="BW30" s="176" t="s">
        <v>108</v>
      </c>
      <c r="BX30" s="177">
        <v>116.99</v>
      </c>
      <c r="BY30" s="177">
        <v>165.54</v>
      </c>
      <c r="BZ30" s="177">
        <v>115.19</v>
      </c>
      <c r="CA30" s="177">
        <v>139.88</v>
      </c>
      <c r="CB30" s="177">
        <v>174150.13</v>
      </c>
      <c r="CC30" s="177">
        <v>3050.33</v>
      </c>
      <c r="CD30" s="177">
        <v>113.96</v>
      </c>
      <c r="CE30" s="177">
        <v>107.47</v>
      </c>
      <c r="CF30" s="177">
        <v>16.82</v>
      </c>
      <c r="CG30" s="177">
        <v>18.72</v>
      </c>
      <c r="CH30" s="177">
        <v>18.760000000000002</v>
      </c>
      <c r="CI30" s="177">
        <v>163.75</v>
      </c>
      <c r="CJ30" s="177">
        <v>108.98</v>
      </c>
      <c r="CK30" s="169"/>
      <c r="CL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69"/>
      <c r="ET30" s="169"/>
      <c r="EU30" s="169"/>
      <c r="EV30" s="169"/>
      <c r="EW30" s="169"/>
      <c r="EX30" s="169"/>
      <c r="EY30" s="169"/>
      <c r="EZ30" s="169"/>
      <c r="FA30" s="169"/>
      <c r="FB30" s="169"/>
      <c r="FC30" s="169"/>
      <c r="FD30" s="169"/>
      <c r="FE30" s="169"/>
      <c r="FF30" s="169"/>
      <c r="FG30" s="169"/>
      <c r="FH30" s="169"/>
      <c r="FI30" s="169"/>
      <c r="FJ30" s="169"/>
      <c r="FK30" s="169"/>
      <c r="FL30" s="169"/>
      <c r="FM30" s="169"/>
      <c r="FN30" s="169"/>
      <c r="FO30" s="169"/>
    </row>
    <row r="31" spans="1:171" s="168" customFormat="1" ht="15.95" customHeight="1" x14ac:dyDescent="0.25">
      <c r="A31" s="160"/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3"/>
      <c r="BA31" s="162"/>
      <c r="BB31" s="162"/>
      <c r="BC31" s="163"/>
      <c r="BD31" s="163"/>
      <c r="BE31" s="162"/>
      <c r="BF31" s="163"/>
      <c r="BG31" s="163"/>
      <c r="BH31" s="162"/>
      <c r="BI31" s="163"/>
      <c r="BJ31" s="163"/>
      <c r="BK31" s="162"/>
      <c r="BL31" s="163"/>
      <c r="BM31" s="163"/>
      <c r="BN31" s="162"/>
      <c r="BO31" s="163"/>
      <c r="BP31" s="163"/>
      <c r="BQ31" s="163"/>
      <c r="BR31" s="163"/>
      <c r="BS31" s="163"/>
      <c r="BT31" s="164"/>
      <c r="BU31" s="164"/>
      <c r="BV31" s="175">
        <v>3</v>
      </c>
      <c r="BW31" s="176" t="s">
        <v>109</v>
      </c>
      <c r="BX31" s="175">
        <v>116.58</v>
      </c>
      <c r="BY31" s="175">
        <v>164.79</v>
      </c>
      <c r="BZ31" s="175">
        <v>115</v>
      </c>
      <c r="CA31" s="175">
        <v>139.9</v>
      </c>
      <c r="CB31" s="175">
        <v>171002.03</v>
      </c>
      <c r="CC31" s="177">
        <v>2954.55</v>
      </c>
      <c r="CD31" s="177">
        <v>114.22</v>
      </c>
      <c r="CE31" s="177">
        <v>107.59</v>
      </c>
      <c r="CF31" s="177">
        <v>16.809999999999999</v>
      </c>
      <c r="CG31" s="177">
        <v>18.78</v>
      </c>
      <c r="CH31" s="177">
        <v>18.78</v>
      </c>
      <c r="CI31" s="177">
        <v>163.72999999999999</v>
      </c>
      <c r="CJ31" s="177">
        <v>109.06</v>
      </c>
      <c r="CK31" s="169"/>
      <c r="CL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69"/>
      <c r="DZ31" s="169"/>
      <c r="EA31" s="169"/>
      <c r="EB31" s="169"/>
      <c r="EC31" s="169"/>
      <c r="ED31" s="169"/>
      <c r="EE31" s="169"/>
      <c r="EF31" s="169"/>
      <c r="EG31" s="169"/>
      <c r="EH31" s="169"/>
      <c r="EI31" s="169"/>
      <c r="EJ31" s="169"/>
      <c r="EK31" s="169"/>
      <c r="EL31" s="169"/>
      <c r="EM31" s="169"/>
      <c r="EN31" s="169"/>
      <c r="EO31" s="169"/>
      <c r="EP31" s="169"/>
      <c r="EQ31" s="169"/>
      <c r="ER31" s="169"/>
      <c r="ES31" s="169"/>
      <c r="ET31" s="169"/>
      <c r="EU31" s="169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  <c r="FF31" s="169"/>
      <c r="FG31" s="169"/>
      <c r="FH31" s="169"/>
      <c r="FI31" s="169"/>
      <c r="FJ31" s="169"/>
      <c r="FK31" s="169"/>
      <c r="FL31" s="169"/>
      <c r="FM31" s="169"/>
      <c r="FN31" s="169"/>
      <c r="FO31" s="169"/>
    </row>
    <row r="32" spans="1:171" s="168" customFormat="1" ht="15.95" customHeight="1" x14ac:dyDescent="0.25">
      <c r="A32" s="160"/>
      <c r="B32" s="161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3"/>
      <c r="BA32" s="162"/>
      <c r="BB32" s="162"/>
      <c r="BC32" s="163"/>
      <c r="BD32" s="163"/>
      <c r="BE32" s="162"/>
      <c r="BF32" s="163"/>
      <c r="BG32" s="163"/>
      <c r="BH32" s="162"/>
      <c r="BI32" s="163"/>
      <c r="BJ32" s="163"/>
      <c r="BK32" s="162"/>
      <c r="BL32" s="163"/>
      <c r="BM32" s="163"/>
      <c r="BN32" s="162"/>
      <c r="BO32" s="163"/>
      <c r="BP32" s="163"/>
      <c r="BQ32" s="163"/>
      <c r="BR32" s="163"/>
      <c r="BS32" s="163"/>
      <c r="BT32" s="164"/>
      <c r="BU32" s="164"/>
      <c r="BV32" s="175">
        <v>4</v>
      </c>
      <c r="BW32" s="176" t="s">
        <v>110</v>
      </c>
      <c r="BX32" s="175">
        <v>114.51</v>
      </c>
      <c r="BY32" s="175">
        <v>164.68</v>
      </c>
      <c r="BZ32" s="175">
        <v>115.02</v>
      </c>
      <c r="CA32" s="175">
        <v>139.91999999999999</v>
      </c>
      <c r="CB32" s="175">
        <v>168815.74</v>
      </c>
      <c r="CC32" s="177">
        <v>2931.98</v>
      </c>
      <c r="CD32" s="177">
        <v>113.83</v>
      </c>
      <c r="CE32" s="177">
        <v>107.71</v>
      </c>
      <c r="CF32" s="177">
        <v>16.670000000000002</v>
      </c>
      <c r="CG32" s="177">
        <v>18.77</v>
      </c>
      <c r="CH32" s="177">
        <v>18.77</v>
      </c>
      <c r="CI32" s="177">
        <v>163.85</v>
      </c>
      <c r="CJ32" s="177">
        <v>109.28</v>
      </c>
      <c r="CK32" s="169"/>
      <c r="CL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69"/>
      <c r="EA32" s="169"/>
      <c r="EB32" s="169"/>
      <c r="EC32" s="169"/>
      <c r="ED32" s="169"/>
      <c r="EE32" s="169"/>
      <c r="EF32" s="169"/>
      <c r="EG32" s="169"/>
      <c r="EH32" s="169"/>
      <c r="EI32" s="169"/>
      <c r="EJ32" s="169"/>
      <c r="EK32" s="169"/>
      <c r="EL32" s="169"/>
      <c r="EM32" s="169"/>
      <c r="EN32" s="169"/>
      <c r="EO32" s="169"/>
      <c r="EP32" s="169"/>
      <c r="EQ32" s="169"/>
      <c r="ER32" s="169"/>
      <c r="ES32" s="169"/>
      <c r="ET32" s="169"/>
      <c r="EU32" s="169"/>
      <c r="EV32" s="169"/>
      <c r="EW32" s="169"/>
      <c r="EX32" s="169"/>
      <c r="EY32" s="169"/>
      <c r="EZ32" s="169"/>
      <c r="FA32" s="169"/>
      <c r="FB32" s="169"/>
      <c r="FC32" s="169"/>
      <c r="FD32" s="169"/>
      <c r="FE32" s="169"/>
      <c r="FF32" s="169"/>
      <c r="FG32" s="169"/>
      <c r="FH32" s="169"/>
      <c r="FI32" s="169"/>
      <c r="FJ32" s="169"/>
      <c r="FK32" s="169"/>
      <c r="FL32" s="169"/>
      <c r="FM32" s="169"/>
      <c r="FN32" s="169"/>
      <c r="FO32" s="169"/>
    </row>
    <row r="33" spans="1:171" s="168" customFormat="1" ht="15.95" customHeight="1" x14ac:dyDescent="0.25">
      <c r="A33" s="160"/>
      <c r="B33" s="161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3"/>
      <c r="BA33" s="162"/>
      <c r="BB33" s="162"/>
      <c r="BC33" s="163"/>
      <c r="BD33" s="163"/>
      <c r="BE33" s="162"/>
      <c r="BF33" s="163"/>
      <c r="BG33" s="163"/>
      <c r="BH33" s="162"/>
      <c r="BI33" s="163"/>
      <c r="BJ33" s="163"/>
      <c r="BK33" s="162"/>
      <c r="BL33" s="163"/>
      <c r="BM33" s="163"/>
      <c r="BN33" s="162"/>
      <c r="BO33" s="163"/>
      <c r="BP33" s="163"/>
      <c r="BQ33" s="163"/>
      <c r="BR33" s="163"/>
      <c r="BS33" s="163"/>
      <c r="BT33" s="164"/>
      <c r="BU33" s="164"/>
      <c r="BV33" s="175">
        <v>5</v>
      </c>
      <c r="BW33" s="176" t="s">
        <v>111</v>
      </c>
      <c r="BX33" s="175">
        <v>112.49</v>
      </c>
      <c r="BY33" s="175">
        <v>164.96</v>
      </c>
      <c r="BZ33" s="175">
        <v>115.17</v>
      </c>
      <c r="CA33" s="175">
        <v>139.91</v>
      </c>
      <c r="CB33" s="175">
        <v>168427.46</v>
      </c>
      <c r="CC33" s="177">
        <v>2919.38</v>
      </c>
      <c r="CD33" s="177">
        <v>112.89</v>
      </c>
      <c r="CE33" s="177">
        <v>106.91</v>
      </c>
      <c r="CF33" s="177">
        <v>16.71</v>
      </c>
      <c r="CG33" s="177">
        <v>18.82</v>
      </c>
      <c r="CH33" s="177">
        <v>18.79</v>
      </c>
      <c r="CI33" s="177">
        <v>161.94</v>
      </c>
      <c r="CJ33" s="177">
        <v>108.29</v>
      </c>
      <c r="CK33" s="164"/>
      <c r="CL33" s="164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5"/>
      <c r="EL33" s="169"/>
      <c r="EM33" s="169"/>
      <c r="EN33" s="169"/>
      <c r="EO33" s="169"/>
      <c r="EP33" s="169"/>
      <c r="EQ33" s="169"/>
      <c r="ER33" s="169"/>
      <c r="ES33" s="169"/>
      <c r="ET33" s="169"/>
      <c r="EU33" s="169"/>
      <c r="EV33" s="169"/>
      <c r="EW33" s="169"/>
      <c r="EX33" s="169"/>
      <c r="EY33" s="169"/>
      <c r="EZ33" s="169"/>
      <c r="FA33" s="169"/>
      <c r="FB33" s="169"/>
      <c r="FC33" s="169"/>
      <c r="FD33" s="169"/>
      <c r="FE33" s="169"/>
      <c r="FF33" s="169"/>
      <c r="FG33" s="169"/>
      <c r="FH33" s="169"/>
      <c r="FI33" s="169"/>
      <c r="FJ33" s="169"/>
      <c r="FK33" s="169"/>
      <c r="FL33" s="169"/>
      <c r="FM33" s="169"/>
      <c r="FN33" s="169"/>
      <c r="FO33" s="169"/>
    </row>
    <row r="34" spans="1:171" s="168" customFormat="1" ht="15.95" customHeight="1" x14ac:dyDescent="0.25">
      <c r="A34" s="160"/>
      <c r="B34" s="161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3"/>
      <c r="BA34" s="162"/>
      <c r="BB34" s="162"/>
      <c r="BC34" s="163"/>
      <c r="BD34" s="163"/>
      <c r="BE34" s="162"/>
      <c r="BF34" s="163"/>
      <c r="BG34" s="163"/>
      <c r="BH34" s="162"/>
      <c r="BI34" s="163"/>
      <c r="BJ34" s="163"/>
      <c r="BK34" s="162"/>
      <c r="BL34" s="163"/>
      <c r="BM34" s="163"/>
      <c r="BN34" s="162"/>
      <c r="BO34" s="163"/>
      <c r="BP34" s="163"/>
      <c r="BQ34" s="163"/>
      <c r="BR34" s="163"/>
      <c r="BS34" s="163"/>
      <c r="BT34" s="164"/>
      <c r="BU34" s="164"/>
      <c r="BV34" s="175">
        <v>6</v>
      </c>
      <c r="BW34" s="176" t="s">
        <v>112</v>
      </c>
      <c r="BX34" s="175">
        <v>109.25</v>
      </c>
      <c r="BY34" s="175">
        <v>165.03</v>
      </c>
      <c r="BZ34" s="175">
        <v>115.23</v>
      </c>
      <c r="CA34" s="175">
        <v>140</v>
      </c>
      <c r="CB34" s="175">
        <v>169820.49</v>
      </c>
      <c r="CC34" s="177">
        <v>2937.54</v>
      </c>
      <c r="CD34" s="177">
        <v>111.85</v>
      </c>
      <c r="CE34" s="177">
        <v>105.86</v>
      </c>
      <c r="CF34" s="177">
        <v>16.77</v>
      </c>
      <c r="CG34" s="177">
        <v>18.829999999999998</v>
      </c>
      <c r="CH34" s="177">
        <v>18.79</v>
      </c>
      <c r="CI34" s="177">
        <v>161.72</v>
      </c>
      <c r="CJ34" s="177">
        <v>107.72</v>
      </c>
      <c r="CK34" s="164"/>
      <c r="CL34" s="164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5"/>
      <c r="EL34" s="169"/>
      <c r="EM34" s="169"/>
      <c r="EN34" s="169"/>
      <c r="EO34" s="169"/>
      <c r="EP34" s="169"/>
      <c r="EQ34" s="169"/>
      <c r="ER34" s="169"/>
      <c r="ES34" s="169"/>
      <c r="ET34" s="169"/>
      <c r="EU34" s="169"/>
      <c r="EV34" s="169"/>
      <c r="EW34" s="169"/>
      <c r="EX34" s="169"/>
      <c r="EY34" s="169"/>
      <c r="EZ34" s="169"/>
      <c r="FA34" s="169"/>
      <c r="FB34" s="169"/>
      <c r="FC34" s="169"/>
      <c r="FD34" s="169"/>
      <c r="FE34" s="169"/>
      <c r="FF34" s="169"/>
      <c r="FG34" s="169"/>
      <c r="FH34" s="169"/>
      <c r="FI34" s="169"/>
      <c r="FJ34" s="169"/>
      <c r="FK34" s="169"/>
      <c r="FL34" s="169"/>
      <c r="FM34" s="169"/>
      <c r="FN34" s="169"/>
      <c r="FO34" s="169"/>
    </row>
    <row r="35" spans="1:171" s="168" customFormat="1" ht="15.95" customHeight="1" x14ac:dyDescent="0.25">
      <c r="A35" s="160"/>
      <c r="B35" s="161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3"/>
      <c r="BA35" s="162"/>
      <c r="BB35" s="162"/>
      <c r="BC35" s="163"/>
      <c r="BD35" s="163"/>
      <c r="BE35" s="162"/>
      <c r="BF35" s="163"/>
      <c r="BG35" s="163"/>
      <c r="BH35" s="162"/>
      <c r="BI35" s="163"/>
      <c r="BJ35" s="163"/>
      <c r="BK35" s="162"/>
      <c r="BL35" s="163"/>
      <c r="BM35" s="163"/>
      <c r="BN35" s="162"/>
      <c r="BO35" s="163"/>
      <c r="BP35" s="163"/>
      <c r="BQ35" s="163"/>
      <c r="BR35" s="163"/>
      <c r="BS35" s="163"/>
      <c r="BT35" s="164"/>
      <c r="BU35" s="164"/>
      <c r="BV35" s="175">
        <v>7</v>
      </c>
      <c r="BW35" s="176" t="s">
        <v>113</v>
      </c>
      <c r="BX35" s="175">
        <v>108.74</v>
      </c>
      <c r="BY35" s="175">
        <v>164.58</v>
      </c>
      <c r="BZ35" s="175">
        <v>114.91</v>
      </c>
      <c r="CA35" s="175">
        <v>140.05000000000001</v>
      </c>
      <c r="CB35" s="175">
        <v>169014.01</v>
      </c>
      <c r="CC35" s="177">
        <v>2932.05</v>
      </c>
      <c r="CD35" s="177">
        <v>112.39</v>
      </c>
      <c r="CE35" s="177">
        <v>105.79</v>
      </c>
      <c r="CF35" s="177">
        <v>16.739999999999998</v>
      </c>
      <c r="CG35" s="177">
        <v>18.73</v>
      </c>
      <c r="CH35" s="177">
        <v>18.8</v>
      </c>
      <c r="CI35" s="177">
        <v>161.65</v>
      </c>
      <c r="CJ35" s="177">
        <v>107.52</v>
      </c>
      <c r="CK35" s="164"/>
      <c r="CL35" s="164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5"/>
      <c r="EL35" s="169"/>
      <c r="EM35" s="169"/>
      <c r="EN35" s="169"/>
      <c r="EO35" s="169"/>
      <c r="EP35" s="169"/>
      <c r="EQ35" s="169"/>
      <c r="ER35" s="169"/>
      <c r="ES35" s="169"/>
      <c r="ET35" s="169"/>
      <c r="EU35" s="169"/>
      <c r="EV35" s="169"/>
      <c r="EW35" s="169"/>
      <c r="EX35" s="169"/>
      <c r="EY35" s="169"/>
      <c r="EZ35" s="169"/>
      <c r="FA35" s="169"/>
      <c r="FB35" s="169"/>
      <c r="FC35" s="169"/>
      <c r="FD35" s="169"/>
      <c r="FE35" s="169"/>
      <c r="FF35" s="169"/>
      <c r="FG35" s="169"/>
      <c r="FH35" s="169"/>
      <c r="FI35" s="169"/>
      <c r="FJ35" s="169"/>
      <c r="FK35" s="169"/>
      <c r="FL35" s="169"/>
      <c r="FM35" s="169"/>
      <c r="FN35" s="169"/>
      <c r="FO35" s="169"/>
    </row>
    <row r="36" spans="1:171" s="168" customFormat="1" ht="15.95" customHeight="1" x14ac:dyDescent="0.2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7"/>
      <c r="BA36" s="166"/>
      <c r="BB36" s="166"/>
      <c r="BC36" s="167"/>
      <c r="BD36" s="167"/>
      <c r="BE36" s="166"/>
      <c r="BF36" s="167"/>
      <c r="BG36" s="167"/>
      <c r="BH36" s="166"/>
      <c r="BI36" s="167"/>
      <c r="BJ36" s="167"/>
      <c r="BK36" s="166"/>
      <c r="BL36" s="167"/>
      <c r="BM36" s="167"/>
      <c r="BN36" s="166"/>
      <c r="BO36" s="167"/>
      <c r="BP36" s="167"/>
      <c r="BQ36" s="163"/>
      <c r="BR36" s="163"/>
      <c r="BS36" s="163"/>
      <c r="BT36" s="164"/>
      <c r="BU36" s="164"/>
      <c r="BV36" s="175">
        <v>8</v>
      </c>
      <c r="BW36" s="176" t="s">
        <v>114</v>
      </c>
      <c r="BX36" s="175">
        <v>107.65</v>
      </c>
      <c r="BY36" s="175">
        <v>163.97</v>
      </c>
      <c r="BZ36" s="175">
        <v>115.05</v>
      </c>
      <c r="CA36" s="175">
        <v>140.15</v>
      </c>
      <c r="CB36" s="175">
        <v>169171.86</v>
      </c>
      <c r="CC36" s="177">
        <v>2973.69</v>
      </c>
      <c r="CD36" s="177">
        <v>112.64</v>
      </c>
      <c r="CE36" s="177">
        <v>105.55</v>
      </c>
      <c r="CF36" s="177">
        <v>16.82</v>
      </c>
      <c r="CG36" s="177">
        <v>18.71</v>
      </c>
      <c r="CH36" s="177">
        <v>18.82</v>
      </c>
      <c r="CI36" s="177">
        <v>160.94</v>
      </c>
      <c r="CJ36" s="177">
        <v>107.04</v>
      </c>
      <c r="CK36" s="164"/>
      <c r="CL36" s="164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5"/>
      <c r="EL36" s="169"/>
      <c r="EM36" s="169"/>
      <c r="EN36" s="169"/>
      <c r="EO36" s="169"/>
      <c r="EP36" s="169"/>
      <c r="EQ36" s="169"/>
      <c r="ER36" s="169"/>
      <c r="ES36" s="169"/>
      <c r="ET36" s="169"/>
      <c r="EU36" s="169"/>
      <c r="EV36" s="169"/>
      <c r="EW36" s="169"/>
      <c r="EX36" s="169"/>
      <c r="EY36" s="169"/>
      <c r="EZ36" s="169"/>
      <c r="FA36" s="169"/>
      <c r="FB36" s="169"/>
      <c r="FC36" s="169"/>
      <c r="FD36" s="169"/>
      <c r="FE36" s="169"/>
      <c r="FF36" s="169"/>
      <c r="FG36" s="169"/>
      <c r="FH36" s="169"/>
      <c r="FI36" s="169"/>
      <c r="FJ36" s="169"/>
      <c r="FK36" s="169"/>
      <c r="FL36" s="169"/>
      <c r="FM36" s="169"/>
      <c r="FN36" s="169"/>
      <c r="FO36" s="169"/>
    </row>
    <row r="37" spans="1:171" s="168" customFormat="1" ht="15.95" customHeight="1" x14ac:dyDescent="0.2">
      <c r="B37" s="169"/>
      <c r="C37" s="169"/>
      <c r="Q37" s="169"/>
      <c r="AZ37" s="170"/>
      <c r="BC37" s="170"/>
      <c r="BD37" s="170"/>
      <c r="BF37" s="170"/>
      <c r="BG37" s="170"/>
      <c r="BI37" s="170"/>
      <c r="BJ37" s="170"/>
      <c r="BL37" s="170"/>
      <c r="BM37" s="170"/>
      <c r="BO37" s="170"/>
      <c r="BP37" s="170"/>
      <c r="BQ37" s="170"/>
      <c r="BR37" s="170"/>
      <c r="BS37" s="170"/>
      <c r="BU37" s="169"/>
      <c r="BV37" s="175">
        <v>9</v>
      </c>
      <c r="BW37" s="176" t="s">
        <v>115</v>
      </c>
      <c r="BX37" s="175">
        <v>107.6</v>
      </c>
      <c r="BY37" s="175">
        <v>164.79</v>
      </c>
      <c r="BZ37" s="175">
        <v>115.05</v>
      </c>
      <c r="CA37" s="175">
        <v>140.16999999999999</v>
      </c>
      <c r="CB37" s="175">
        <v>166869.48000000001</v>
      </c>
      <c r="CC37" s="177">
        <v>2949.99</v>
      </c>
      <c r="CD37" s="177">
        <v>113.22</v>
      </c>
      <c r="CE37" s="177">
        <v>106.15</v>
      </c>
      <c r="CF37" s="177">
        <v>16.850000000000001</v>
      </c>
      <c r="CG37" s="177">
        <v>18.7</v>
      </c>
      <c r="CH37" s="177">
        <v>18.809999999999999</v>
      </c>
      <c r="CI37" s="177">
        <v>161.38</v>
      </c>
      <c r="CJ37" s="177">
        <v>107.19</v>
      </c>
      <c r="CK37" s="164"/>
      <c r="CL37" s="164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5"/>
      <c r="EL37" s="169"/>
      <c r="EM37" s="169"/>
      <c r="EN37" s="169"/>
      <c r="EO37" s="169"/>
      <c r="EP37" s="169"/>
      <c r="EQ37" s="169"/>
      <c r="ER37" s="169"/>
      <c r="ES37" s="169"/>
      <c r="ET37" s="169"/>
      <c r="EU37" s="169"/>
      <c r="EV37" s="169"/>
      <c r="EW37" s="169"/>
      <c r="EX37" s="169"/>
      <c r="EY37" s="169"/>
      <c r="EZ37" s="169"/>
      <c r="FA37" s="169"/>
      <c r="FB37" s="169"/>
      <c r="FC37" s="169"/>
      <c r="FD37" s="169"/>
      <c r="FE37" s="169"/>
      <c r="FF37" s="169"/>
      <c r="FG37" s="169"/>
      <c r="FH37" s="169"/>
      <c r="FI37" s="169"/>
      <c r="FJ37" s="169"/>
      <c r="FK37" s="169"/>
      <c r="FL37" s="169"/>
      <c r="FM37" s="169"/>
      <c r="FN37" s="169"/>
      <c r="FO37" s="169"/>
    </row>
    <row r="38" spans="1:171" s="168" customFormat="1" ht="15.95" customHeight="1" x14ac:dyDescent="0.2">
      <c r="B38" s="169"/>
      <c r="C38" s="169"/>
      <c r="Q38" s="169"/>
      <c r="AZ38" s="170"/>
      <c r="BC38" s="170"/>
      <c r="BD38" s="170"/>
      <c r="BF38" s="170"/>
      <c r="BG38" s="170"/>
      <c r="BI38" s="170"/>
      <c r="BJ38" s="170"/>
      <c r="BL38" s="170"/>
      <c r="BM38" s="170"/>
      <c r="BO38" s="170"/>
      <c r="BP38" s="170"/>
      <c r="BQ38" s="170"/>
      <c r="BR38" s="170"/>
      <c r="BS38" s="170"/>
      <c r="BU38" s="169"/>
      <c r="BV38" s="175">
        <v>10</v>
      </c>
      <c r="BW38" s="176" t="s">
        <v>116</v>
      </c>
      <c r="BX38" s="175">
        <v>108.57</v>
      </c>
      <c r="BY38" s="175">
        <v>164.9</v>
      </c>
      <c r="BZ38" s="175">
        <v>115.16</v>
      </c>
      <c r="CA38" s="175">
        <v>140.21</v>
      </c>
      <c r="CB38" s="175">
        <v>166391.06</v>
      </c>
      <c r="CC38" s="177">
        <v>2947.46</v>
      </c>
      <c r="CD38" s="177">
        <v>113.02</v>
      </c>
      <c r="CE38" s="177">
        <v>106.15</v>
      </c>
      <c r="CF38" s="177">
        <v>16.86</v>
      </c>
      <c r="CG38" s="177">
        <v>18.739999999999998</v>
      </c>
      <c r="CH38" s="177">
        <v>18.8</v>
      </c>
      <c r="CI38" s="177">
        <v>161.99</v>
      </c>
      <c r="CJ38" s="177">
        <v>107.45</v>
      </c>
      <c r="CK38" s="164"/>
      <c r="CL38" s="164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5"/>
      <c r="EL38" s="169"/>
      <c r="EM38" s="169"/>
      <c r="EN38" s="169"/>
      <c r="EO38" s="169"/>
      <c r="EP38" s="169"/>
      <c r="EQ38" s="169"/>
      <c r="ER38" s="169"/>
      <c r="ES38" s="169"/>
      <c r="ET38" s="169"/>
      <c r="EU38" s="169"/>
      <c r="EV38" s="169"/>
      <c r="EW38" s="169"/>
      <c r="EX38" s="169"/>
      <c r="EY38" s="169"/>
      <c r="EZ38" s="169"/>
      <c r="FA38" s="169"/>
      <c r="FB38" s="169"/>
      <c r="FC38" s="169"/>
      <c r="FD38" s="169"/>
      <c r="FE38" s="169"/>
      <c r="FF38" s="169"/>
      <c r="FG38" s="169"/>
      <c r="FH38" s="169"/>
      <c r="FI38" s="169"/>
      <c r="FJ38" s="169"/>
      <c r="FK38" s="169"/>
      <c r="FL38" s="169"/>
      <c r="FM38" s="169"/>
      <c r="FN38" s="169"/>
      <c r="FO38" s="169"/>
    </row>
    <row r="39" spans="1:171" s="168" customFormat="1" ht="15.95" customHeight="1" x14ac:dyDescent="0.2">
      <c r="B39" s="169"/>
      <c r="C39" s="169"/>
      <c r="Q39" s="169"/>
      <c r="AZ39" s="170"/>
      <c r="BC39" s="170"/>
      <c r="BD39" s="170"/>
      <c r="BF39" s="170"/>
      <c r="BG39" s="170"/>
      <c r="BI39" s="170"/>
      <c r="BJ39" s="170"/>
      <c r="BL39" s="170"/>
      <c r="BM39" s="170"/>
      <c r="BO39" s="170"/>
      <c r="BP39" s="170"/>
      <c r="BQ39" s="170"/>
      <c r="BR39" s="170"/>
      <c r="BS39" s="170"/>
      <c r="BU39" s="169"/>
      <c r="BV39" s="175">
        <v>11</v>
      </c>
      <c r="BW39" s="176" t="s">
        <v>117</v>
      </c>
      <c r="BX39" s="175">
        <v>109.65</v>
      </c>
      <c r="BY39" s="175">
        <v>164.43</v>
      </c>
      <c r="BZ39" s="175">
        <v>115.5</v>
      </c>
      <c r="CA39" s="175">
        <v>140.31</v>
      </c>
      <c r="CB39" s="175">
        <v>150767.54</v>
      </c>
      <c r="CC39" s="177">
        <v>2518.41</v>
      </c>
      <c r="CD39" s="177">
        <v>111.84</v>
      </c>
      <c r="CE39" s="177">
        <v>105.23</v>
      </c>
      <c r="CF39" s="177">
        <v>16.8</v>
      </c>
      <c r="CG39" s="177">
        <v>18.72</v>
      </c>
      <c r="CH39" s="177">
        <v>18.82</v>
      </c>
      <c r="CI39" s="177">
        <v>161.66</v>
      </c>
      <c r="CJ39" s="177">
        <v>107.4</v>
      </c>
      <c r="CK39" s="164"/>
      <c r="CL39" s="164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5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169"/>
      <c r="EW39" s="169"/>
      <c r="EX39" s="169"/>
      <c r="EY39" s="169"/>
      <c r="EZ39" s="169"/>
      <c r="FA39" s="169"/>
      <c r="FB39" s="169"/>
      <c r="FC39" s="169"/>
      <c r="FD39" s="169"/>
      <c r="FE39" s="169"/>
      <c r="FF39" s="169"/>
      <c r="FG39" s="169"/>
      <c r="FH39" s="169"/>
      <c r="FI39" s="169"/>
      <c r="FJ39" s="169"/>
      <c r="FK39" s="169"/>
      <c r="FL39" s="169"/>
      <c r="FM39" s="169"/>
      <c r="FN39" s="169"/>
      <c r="FO39" s="169"/>
    </row>
    <row r="40" spans="1:171" s="168" customFormat="1" ht="15.95" customHeight="1" x14ac:dyDescent="0.2">
      <c r="B40" s="169"/>
      <c r="C40" s="169"/>
      <c r="Q40" s="169"/>
      <c r="AZ40" s="170"/>
      <c r="BC40" s="170"/>
      <c r="BD40" s="170"/>
      <c r="BF40" s="170"/>
      <c r="BG40" s="170"/>
      <c r="BI40" s="170"/>
      <c r="BJ40" s="170"/>
      <c r="BL40" s="170"/>
      <c r="BM40" s="170"/>
      <c r="BO40" s="170"/>
      <c r="BP40" s="170"/>
      <c r="BQ40" s="170"/>
      <c r="BR40" s="170"/>
      <c r="BS40" s="170"/>
      <c r="BU40" s="169"/>
      <c r="BV40" s="175">
        <v>12</v>
      </c>
      <c r="BW40" s="176" t="s">
        <v>118</v>
      </c>
      <c r="BX40" s="175">
        <v>109.69</v>
      </c>
      <c r="BY40" s="175">
        <v>164.33</v>
      </c>
      <c r="BZ40" s="175">
        <v>115.51</v>
      </c>
      <c r="CA40" s="175">
        <v>140.35</v>
      </c>
      <c r="CB40" s="175">
        <v>148802.31</v>
      </c>
      <c r="CC40" s="177">
        <v>2544.5700000000002</v>
      </c>
      <c r="CD40" s="177">
        <v>111.31</v>
      </c>
      <c r="CE40" s="177">
        <v>104.98</v>
      </c>
      <c r="CF40" s="177">
        <v>16.79</v>
      </c>
      <c r="CG40" s="177">
        <v>18.670000000000002</v>
      </c>
      <c r="CH40" s="177">
        <v>18.84</v>
      </c>
      <c r="CI40" s="177">
        <v>161.82</v>
      </c>
      <c r="CJ40" s="177">
        <v>107.37</v>
      </c>
      <c r="CK40" s="164"/>
      <c r="CL40" s="164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5"/>
      <c r="EL40" s="169"/>
      <c r="EM40" s="169"/>
      <c r="EN40" s="169"/>
      <c r="EO40" s="169"/>
      <c r="EP40" s="169"/>
      <c r="EQ40" s="169"/>
      <c r="ER40" s="169"/>
      <c r="ES40" s="169"/>
      <c r="ET40" s="169"/>
      <c r="EU40" s="169"/>
      <c r="EV40" s="169"/>
      <c r="EW40" s="169"/>
      <c r="EX40" s="169"/>
      <c r="EY40" s="169"/>
      <c r="EZ40" s="169"/>
      <c r="FA40" s="169"/>
      <c r="FB40" s="169"/>
      <c r="FC40" s="169"/>
      <c r="FD40" s="169"/>
      <c r="FE40" s="169"/>
      <c r="FF40" s="169"/>
      <c r="FG40" s="169"/>
      <c r="FH40" s="169"/>
      <c r="FI40" s="169"/>
      <c r="FJ40" s="169"/>
      <c r="FK40" s="169"/>
      <c r="FL40" s="169"/>
      <c r="FM40" s="169"/>
      <c r="FN40" s="169"/>
      <c r="FO40" s="169"/>
    </row>
    <row r="41" spans="1:171" s="168" customFormat="1" ht="15.95" customHeight="1" x14ac:dyDescent="0.2">
      <c r="B41" s="169"/>
      <c r="C41" s="169"/>
      <c r="Q41" s="169"/>
      <c r="AZ41" s="170"/>
      <c r="BC41" s="170"/>
      <c r="BD41" s="170"/>
      <c r="BF41" s="170"/>
      <c r="BG41" s="170"/>
      <c r="BI41" s="170"/>
      <c r="BJ41" s="170"/>
      <c r="BL41" s="170"/>
      <c r="BM41" s="170"/>
      <c r="BO41" s="170"/>
      <c r="BP41" s="170"/>
      <c r="BQ41" s="170"/>
      <c r="BR41" s="170"/>
      <c r="BS41" s="170"/>
      <c r="BU41" s="169"/>
      <c r="BV41" s="175">
        <v>13</v>
      </c>
      <c r="BW41" s="176" t="s">
        <v>119</v>
      </c>
      <c r="BX41" s="175">
        <v>108.67</v>
      </c>
      <c r="BY41" s="175">
        <v>162.68</v>
      </c>
      <c r="BZ41" s="175">
        <v>115.49</v>
      </c>
      <c r="CA41" s="175">
        <v>140.37</v>
      </c>
      <c r="CB41" s="175">
        <v>146983.89000000001</v>
      </c>
      <c r="CC41" s="177">
        <v>2482.67</v>
      </c>
      <c r="CD41" s="177">
        <v>110.47</v>
      </c>
      <c r="CE41" s="177">
        <v>104.14</v>
      </c>
      <c r="CF41" s="177">
        <v>16.579999999999998</v>
      </c>
      <c r="CG41" s="177">
        <v>18.600000000000001</v>
      </c>
      <c r="CH41" s="177">
        <v>18.84</v>
      </c>
      <c r="CI41" s="177">
        <v>160.74</v>
      </c>
      <c r="CJ41" s="177">
        <v>106.6</v>
      </c>
      <c r="CK41" s="164"/>
      <c r="CL41" s="164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5"/>
      <c r="EL41" s="169"/>
      <c r="EM41" s="169"/>
      <c r="EN41" s="169"/>
      <c r="EO41" s="169"/>
      <c r="EP41" s="169"/>
      <c r="EQ41" s="169"/>
      <c r="ER41" s="169"/>
      <c r="ES41" s="169"/>
      <c r="ET41" s="169"/>
      <c r="EU41" s="169"/>
      <c r="EV41" s="169"/>
      <c r="EW41" s="169"/>
      <c r="EX41" s="169"/>
      <c r="EY41" s="169"/>
      <c r="EZ41" s="169"/>
      <c r="FA41" s="169"/>
      <c r="FB41" s="169"/>
      <c r="FC41" s="169"/>
      <c r="FD41" s="169"/>
      <c r="FE41" s="169"/>
      <c r="FF41" s="169"/>
      <c r="FG41" s="169"/>
      <c r="FH41" s="169"/>
      <c r="FI41" s="169"/>
      <c r="FJ41" s="169"/>
      <c r="FK41" s="169"/>
      <c r="FL41" s="169"/>
      <c r="FM41" s="169"/>
      <c r="FN41" s="169"/>
      <c r="FO41" s="169"/>
    </row>
    <row r="42" spans="1:171" s="168" customFormat="1" ht="15.95" customHeight="1" x14ac:dyDescent="0.2">
      <c r="B42" s="169"/>
      <c r="C42" s="169"/>
      <c r="Q42" s="169"/>
      <c r="AZ42" s="170"/>
      <c r="BC42" s="170"/>
      <c r="BD42" s="170"/>
      <c r="BF42" s="170"/>
      <c r="BG42" s="170"/>
      <c r="BI42" s="170"/>
      <c r="BJ42" s="170"/>
      <c r="BL42" s="170"/>
      <c r="BM42" s="170"/>
      <c r="BO42" s="170"/>
      <c r="BP42" s="170"/>
      <c r="BQ42" s="170"/>
      <c r="BR42" s="170"/>
      <c r="BS42" s="170"/>
      <c r="BU42" s="169"/>
      <c r="BV42" s="175">
        <v>14</v>
      </c>
      <c r="BW42" s="176" t="s">
        <v>120</v>
      </c>
      <c r="BX42" s="175">
        <v>109.46</v>
      </c>
      <c r="BY42" s="175">
        <v>163.89</v>
      </c>
      <c r="BZ42" s="175">
        <v>115.6</v>
      </c>
      <c r="CA42" s="175">
        <v>140.43</v>
      </c>
      <c r="CB42" s="175">
        <v>150011.21</v>
      </c>
      <c r="CC42" s="177">
        <v>2530.7800000000002</v>
      </c>
      <c r="CD42" s="177">
        <v>111.13</v>
      </c>
      <c r="CE42" s="177">
        <v>105.02</v>
      </c>
      <c r="CF42" s="177">
        <v>16.559999999999999</v>
      </c>
      <c r="CG42" s="177">
        <v>18.59</v>
      </c>
      <c r="CH42" s="177">
        <v>18.84</v>
      </c>
      <c r="CI42" s="177">
        <v>162.32</v>
      </c>
      <c r="CJ42" s="177">
        <v>107.6</v>
      </c>
      <c r="CK42" s="164"/>
      <c r="CL42" s="164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5"/>
      <c r="EL42" s="169"/>
      <c r="EM42" s="169"/>
      <c r="EN42" s="169"/>
      <c r="EO42" s="169"/>
      <c r="EP42" s="169"/>
      <c r="EQ42" s="169"/>
      <c r="ER42" s="169"/>
      <c r="ES42" s="169"/>
      <c r="ET42" s="169"/>
      <c r="EU42" s="169"/>
      <c r="EV42" s="169"/>
      <c r="EW42" s="169"/>
      <c r="EX42" s="169"/>
      <c r="EY42" s="169"/>
      <c r="EZ42" s="169"/>
      <c r="FA42" s="169"/>
      <c r="FB42" s="169"/>
      <c r="FC42" s="169"/>
      <c r="FD42" s="169"/>
      <c r="FE42" s="169"/>
      <c r="FF42" s="169"/>
      <c r="FG42" s="169"/>
      <c r="FH42" s="169"/>
      <c r="FI42" s="169"/>
      <c r="FJ42" s="169"/>
      <c r="FK42" s="169"/>
      <c r="FL42" s="169"/>
      <c r="FM42" s="169"/>
      <c r="FN42" s="169"/>
      <c r="FO42" s="169"/>
    </row>
    <row r="43" spans="1:171" s="168" customFormat="1" ht="15.95" customHeight="1" x14ac:dyDescent="0.2">
      <c r="B43" s="169"/>
      <c r="C43" s="169"/>
      <c r="Q43" s="169"/>
      <c r="AZ43" s="170"/>
      <c r="BC43" s="170"/>
      <c r="BD43" s="170"/>
      <c r="BF43" s="170"/>
      <c r="BG43" s="170"/>
      <c r="BI43" s="170"/>
      <c r="BJ43" s="170"/>
      <c r="BL43" s="170"/>
      <c r="BM43" s="170"/>
      <c r="BO43" s="170"/>
      <c r="BP43" s="170"/>
      <c r="BQ43" s="170"/>
      <c r="BR43" s="170"/>
      <c r="BS43" s="170"/>
      <c r="BU43" s="169"/>
      <c r="BV43" s="175">
        <v>15</v>
      </c>
      <c r="BW43" s="176" t="s">
        <v>121</v>
      </c>
      <c r="BX43" s="175">
        <v>108.3</v>
      </c>
      <c r="BY43" s="175">
        <v>165</v>
      </c>
      <c r="BZ43" s="175">
        <v>115.54</v>
      </c>
      <c r="CA43" s="175">
        <v>140.51</v>
      </c>
      <c r="CB43" s="175">
        <v>151879.63</v>
      </c>
      <c r="CC43" s="177">
        <v>2533.91</v>
      </c>
      <c r="CD43" s="177">
        <v>111.11</v>
      </c>
      <c r="CE43" s="177">
        <v>104.95</v>
      </c>
      <c r="CF43" s="177">
        <v>16.5</v>
      </c>
      <c r="CG43" s="177">
        <v>18.510000000000002</v>
      </c>
      <c r="CH43" s="177">
        <v>18.86</v>
      </c>
      <c r="CI43" s="177">
        <v>161.63</v>
      </c>
      <c r="CJ43" s="177">
        <v>107.41</v>
      </c>
      <c r="CK43" s="164"/>
      <c r="CL43" s="164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5"/>
      <c r="EL43" s="169"/>
      <c r="EM43" s="169"/>
      <c r="EN43" s="169"/>
      <c r="EO43" s="169"/>
      <c r="EP43" s="169"/>
      <c r="EQ43" s="169"/>
      <c r="ER43" s="169"/>
      <c r="ES43" s="169"/>
      <c r="ET43" s="169"/>
      <c r="EU43" s="169"/>
      <c r="EV43" s="169"/>
      <c r="EW43" s="169"/>
      <c r="EX43" s="169"/>
      <c r="EY43" s="169"/>
      <c r="EZ43" s="169"/>
      <c r="FA43" s="169"/>
      <c r="FB43" s="169"/>
      <c r="FC43" s="169"/>
      <c r="FD43" s="169"/>
      <c r="FE43" s="169"/>
      <c r="FF43" s="169"/>
      <c r="FG43" s="169"/>
      <c r="FH43" s="169"/>
      <c r="FI43" s="169"/>
      <c r="FJ43" s="169"/>
      <c r="FK43" s="169"/>
      <c r="FL43" s="169"/>
      <c r="FM43" s="169"/>
      <c r="FN43" s="169"/>
      <c r="FO43" s="169"/>
    </row>
    <row r="44" spans="1:171" s="168" customFormat="1" ht="15.95" customHeight="1" x14ac:dyDescent="0.25">
      <c r="A44" s="16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3"/>
      <c r="BA44" s="162"/>
      <c r="BB44" s="162"/>
      <c r="BC44" s="163"/>
      <c r="BD44" s="163"/>
      <c r="BE44" s="162"/>
      <c r="BF44" s="163"/>
      <c r="BG44" s="163"/>
      <c r="BH44" s="162"/>
      <c r="BI44" s="163"/>
      <c r="BJ44" s="163"/>
      <c r="BK44" s="162"/>
      <c r="BL44" s="163"/>
      <c r="BM44" s="163"/>
      <c r="BN44" s="162"/>
      <c r="BO44" s="163"/>
      <c r="BP44" s="163"/>
      <c r="BQ44" s="163"/>
      <c r="BR44" s="163"/>
      <c r="BS44" s="163"/>
      <c r="BT44" s="164"/>
      <c r="BU44" s="164"/>
      <c r="BV44" s="175">
        <v>16</v>
      </c>
      <c r="BW44" s="176" t="s">
        <v>122</v>
      </c>
      <c r="BX44" s="175">
        <v>107.9</v>
      </c>
      <c r="BY44" s="175">
        <v>164.14</v>
      </c>
      <c r="BZ44" s="175">
        <v>115.31</v>
      </c>
      <c r="CA44" s="175">
        <v>140.52000000000001</v>
      </c>
      <c r="CB44" s="175">
        <v>153336.23000000001</v>
      </c>
      <c r="CC44" s="177">
        <v>2520.96</v>
      </c>
      <c r="CD44" s="177">
        <v>110.52</v>
      </c>
      <c r="CE44" s="177">
        <v>104.99</v>
      </c>
      <c r="CF44" s="177">
        <v>16.510000000000002</v>
      </c>
      <c r="CG44" s="177">
        <v>18.47</v>
      </c>
      <c r="CH44" s="177">
        <v>18.850000000000001</v>
      </c>
      <c r="CI44" s="177">
        <v>162.18</v>
      </c>
      <c r="CJ44" s="177">
        <v>107.69</v>
      </c>
      <c r="CK44" s="164"/>
      <c r="CL44" s="164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5"/>
      <c r="EL44" s="169"/>
      <c r="EM44" s="169"/>
      <c r="EN44" s="169"/>
      <c r="EO44" s="169"/>
      <c r="EP44" s="169"/>
      <c r="EQ44" s="169"/>
      <c r="ER44" s="169"/>
      <c r="ES44" s="169"/>
      <c r="ET44" s="169"/>
      <c r="EU44" s="169"/>
      <c r="EV44" s="169"/>
      <c r="EW44" s="169"/>
      <c r="EX44" s="169"/>
      <c r="EY44" s="169"/>
      <c r="EZ44" s="169"/>
      <c r="FA44" s="169"/>
      <c r="FB44" s="169"/>
      <c r="FC44" s="169"/>
      <c r="FD44" s="169"/>
      <c r="FE44" s="169"/>
      <c r="FF44" s="169"/>
      <c r="FG44" s="169"/>
      <c r="FH44" s="169"/>
      <c r="FI44" s="169"/>
      <c r="FJ44" s="169"/>
      <c r="FK44" s="169"/>
      <c r="FL44" s="169"/>
      <c r="FM44" s="169"/>
      <c r="FN44" s="169"/>
      <c r="FO44" s="169"/>
    </row>
    <row r="45" spans="1:171" s="168" customFormat="1" ht="15.95" customHeight="1" x14ac:dyDescent="0.25">
      <c r="A45" s="160"/>
      <c r="B45" s="161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3"/>
      <c r="BA45" s="162"/>
      <c r="BB45" s="162"/>
      <c r="BC45" s="163"/>
      <c r="BD45" s="163"/>
      <c r="BE45" s="162"/>
      <c r="BF45" s="163"/>
      <c r="BG45" s="163"/>
      <c r="BH45" s="162"/>
      <c r="BI45" s="163"/>
      <c r="BJ45" s="163"/>
      <c r="BK45" s="162"/>
      <c r="BL45" s="163"/>
      <c r="BM45" s="163"/>
      <c r="BN45" s="162"/>
      <c r="BO45" s="163"/>
      <c r="BP45" s="163"/>
      <c r="BQ45" s="163"/>
      <c r="BR45" s="163"/>
      <c r="BS45" s="163"/>
      <c r="BT45" s="164"/>
      <c r="BU45" s="164"/>
      <c r="BV45" s="175">
        <v>17</v>
      </c>
      <c r="BW45" s="176" t="s">
        <v>123</v>
      </c>
      <c r="BX45" s="175">
        <v>109.54</v>
      </c>
      <c r="BY45" s="175">
        <v>164.66</v>
      </c>
      <c r="BZ45" s="175">
        <v>115.02</v>
      </c>
      <c r="CA45" s="175">
        <v>140.49</v>
      </c>
      <c r="CB45" s="175">
        <v>153116.71</v>
      </c>
      <c r="CC45" s="177">
        <v>2468.0500000000002</v>
      </c>
      <c r="CD45" s="177">
        <v>110.9</v>
      </c>
      <c r="CE45" s="177">
        <v>105.36</v>
      </c>
      <c r="CF45" s="177">
        <v>16.38</v>
      </c>
      <c r="CG45" s="177">
        <v>18.329999999999998</v>
      </c>
      <c r="CH45" s="177">
        <v>18.850000000000001</v>
      </c>
      <c r="CI45" s="177">
        <v>162.44</v>
      </c>
      <c r="CJ45" s="177">
        <v>108.15</v>
      </c>
      <c r="CK45" s="164"/>
      <c r="CL45" s="164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5"/>
      <c r="EL45" s="169"/>
      <c r="EM45" s="169"/>
      <c r="EN45" s="169"/>
      <c r="EO45" s="169"/>
      <c r="EP45" s="169"/>
      <c r="EQ45" s="169"/>
      <c r="ER45" s="169"/>
      <c r="ES45" s="169"/>
      <c r="ET45" s="169"/>
      <c r="EU45" s="169"/>
      <c r="EV45" s="169"/>
      <c r="EW45" s="169"/>
      <c r="EX45" s="169"/>
      <c r="EY45" s="169"/>
      <c r="EZ45" s="169"/>
      <c r="FA45" s="169"/>
      <c r="FB45" s="169"/>
      <c r="FC45" s="169"/>
      <c r="FD45" s="169"/>
      <c r="FE45" s="169"/>
      <c r="FF45" s="169"/>
      <c r="FG45" s="169"/>
      <c r="FH45" s="169"/>
      <c r="FI45" s="169"/>
      <c r="FJ45" s="169"/>
      <c r="FK45" s="169"/>
      <c r="FL45" s="169"/>
      <c r="FM45" s="169"/>
      <c r="FN45" s="169"/>
      <c r="FO45" s="169"/>
    </row>
    <row r="46" spans="1:171" s="168" customFormat="1" ht="15.95" customHeight="1" x14ac:dyDescent="0.25">
      <c r="A46" s="160"/>
      <c r="B46" s="161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3"/>
      <c r="BA46" s="162"/>
      <c r="BB46" s="162"/>
      <c r="BC46" s="163"/>
      <c r="BD46" s="163"/>
      <c r="BE46" s="162"/>
      <c r="BF46" s="163"/>
      <c r="BG46" s="163"/>
      <c r="BH46" s="162"/>
      <c r="BI46" s="163"/>
      <c r="BJ46" s="163"/>
      <c r="BK46" s="162"/>
      <c r="BL46" s="163"/>
      <c r="BM46" s="163"/>
      <c r="BN46" s="162"/>
      <c r="BO46" s="163"/>
      <c r="BP46" s="163"/>
      <c r="BQ46" s="163"/>
      <c r="BR46" s="163"/>
      <c r="BS46" s="163"/>
      <c r="BT46" s="164"/>
      <c r="BU46" s="164"/>
      <c r="BV46" s="175">
        <v>18</v>
      </c>
      <c r="BW46" s="176" t="s">
        <v>124</v>
      </c>
      <c r="BX46" s="177">
        <v>108.53</v>
      </c>
      <c r="BY46" s="177">
        <v>165.07</v>
      </c>
      <c r="BZ46" s="177">
        <v>114.48</v>
      </c>
      <c r="CA46" s="177">
        <v>140.53</v>
      </c>
      <c r="CB46" s="177">
        <v>154065.48000000001</v>
      </c>
      <c r="CC46" s="177">
        <v>2492.11</v>
      </c>
      <c r="CD46" s="177">
        <v>111.17</v>
      </c>
      <c r="CE46" s="177">
        <v>105.36</v>
      </c>
      <c r="CF46" s="177">
        <v>16.34</v>
      </c>
      <c r="CG46" s="177">
        <v>18.32</v>
      </c>
      <c r="CH46" s="177">
        <v>18.87</v>
      </c>
      <c r="CI46" s="177">
        <v>162.22</v>
      </c>
      <c r="CJ46" s="177">
        <v>108.07</v>
      </c>
      <c r="CK46" s="164"/>
      <c r="CL46" s="164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5"/>
      <c r="EL46" s="169"/>
      <c r="EM46" s="169"/>
      <c r="EN46" s="169"/>
      <c r="EO46" s="169"/>
      <c r="EP46" s="169"/>
      <c r="EQ46" s="169"/>
      <c r="ER46" s="169"/>
      <c r="ES46" s="169"/>
      <c r="ET46" s="169"/>
      <c r="EU46" s="169"/>
      <c r="EV46" s="169"/>
      <c r="EW46" s="169"/>
      <c r="EX46" s="169"/>
      <c r="EY46" s="169"/>
      <c r="EZ46" s="169"/>
      <c r="FA46" s="169"/>
      <c r="FB46" s="169"/>
      <c r="FC46" s="169"/>
      <c r="FD46" s="169"/>
      <c r="FE46" s="169"/>
      <c r="FF46" s="169"/>
      <c r="FG46" s="169"/>
      <c r="FH46" s="169"/>
      <c r="FI46" s="169"/>
      <c r="FJ46" s="169"/>
      <c r="FK46" s="169"/>
      <c r="FL46" s="169"/>
      <c r="FM46" s="169"/>
      <c r="FN46" s="169"/>
      <c r="FO46" s="169"/>
    </row>
    <row r="47" spans="1:171" s="168" customFormat="1" ht="15.95" customHeight="1" x14ac:dyDescent="0.25">
      <c r="A47" s="160"/>
      <c r="B47" s="161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3"/>
      <c r="BA47" s="162"/>
      <c r="BB47" s="162"/>
      <c r="BC47" s="163"/>
      <c r="BD47" s="163"/>
      <c r="BE47" s="162"/>
      <c r="BF47" s="163"/>
      <c r="BG47" s="163"/>
      <c r="BH47" s="162"/>
      <c r="BI47" s="163"/>
      <c r="BJ47" s="163"/>
      <c r="BK47" s="162"/>
      <c r="BL47" s="163"/>
      <c r="BM47" s="163"/>
      <c r="BN47" s="162"/>
      <c r="BO47" s="163"/>
      <c r="BP47" s="163"/>
      <c r="BQ47" s="163"/>
      <c r="BR47" s="163"/>
      <c r="BS47" s="163"/>
      <c r="BT47" s="164"/>
      <c r="BU47" s="164"/>
      <c r="BV47" s="175">
        <v>19</v>
      </c>
      <c r="BW47" s="176" t="s">
        <v>125</v>
      </c>
      <c r="BX47" s="177">
        <v>108.6</v>
      </c>
      <c r="BY47" s="177">
        <v>166.13</v>
      </c>
      <c r="BZ47" s="177">
        <v>114.07</v>
      </c>
      <c r="CA47" s="177">
        <v>140.57</v>
      </c>
      <c r="CB47" s="177">
        <v>155669.94</v>
      </c>
      <c r="CC47" s="177">
        <v>2512.87</v>
      </c>
      <c r="CD47" s="177">
        <v>111.02</v>
      </c>
      <c r="CE47" s="177">
        <v>105.27</v>
      </c>
      <c r="CF47" s="177">
        <v>16.36</v>
      </c>
      <c r="CG47" s="177">
        <v>18.36</v>
      </c>
      <c r="CH47" s="177">
        <v>18.87</v>
      </c>
      <c r="CI47" s="177">
        <v>161.69</v>
      </c>
      <c r="CJ47" s="177">
        <v>107.66</v>
      </c>
      <c r="CK47" s="164"/>
      <c r="CL47" s="164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5"/>
      <c r="EL47" s="169"/>
      <c r="EM47" s="169"/>
      <c r="EN47" s="169"/>
      <c r="EO47" s="169"/>
      <c r="EP47" s="169"/>
      <c r="EQ47" s="169"/>
      <c r="ER47" s="169"/>
      <c r="ES47" s="169"/>
      <c r="ET47" s="169"/>
      <c r="EU47" s="169"/>
      <c r="EV47" s="169"/>
      <c r="EW47" s="169"/>
      <c r="EX47" s="169"/>
      <c r="EY47" s="169"/>
      <c r="EZ47" s="169"/>
      <c r="FA47" s="169"/>
      <c r="FB47" s="169"/>
      <c r="FC47" s="169"/>
      <c r="FD47" s="169"/>
      <c r="FE47" s="169"/>
      <c r="FF47" s="169"/>
      <c r="FG47" s="169"/>
      <c r="FH47" s="169"/>
      <c r="FI47" s="169"/>
      <c r="FJ47" s="169"/>
      <c r="FK47" s="169"/>
      <c r="FL47" s="169"/>
      <c r="FM47" s="169"/>
      <c r="FN47" s="169"/>
      <c r="FO47" s="169"/>
    </row>
    <row r="48" spans="1:171" s="168" customFormat="1" ht="15.95" customHeight="1" x14ac:dyDescent="0.25">
      <c r="A48" s="160"/>
      <c r="B48" s="161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3"/>
      <c r="BA48" s="162"/>
      <c r="BB48" s="162"/>
      <c r="BC48" s="163"/>
      <c r="BD48" s="163"/>
      <c r="BE48" s="162"/>
      <c r="BF48" s="163"/>
      <c r="BG48" s="163"/>
      <c r="BH48" s="162"/>
      <c r="BI48" s="163"/>
      <c r="BJ48" s="163"/>
      <c r="BK48" s="162"/>
      <c r="BL48" s="163"/>
      <c r="BM48" s="163"/>
      <c r="BN48" s="162"/>
      <c r="BO48" s="163"/>
      <c r="BP48" s="163"/>
      <c r="BQ48" s="163"/>
      <c r="BR48" s="163"/>
      <c r="BS48" s="163"/>
      <c r="BT48" s="164"/>
      <c r="BU48" s="164"/>
      <c r="BV48" s="175">
        <v>20</v>
      </c>
      <c r="BW48" s="176" t="s">
        <v>126</v>
      </c>
      <c r="BX48" s="177">
        <v>109.51</v>
      </c>
      <c r="BY48" s="177">
        <v>166.7</v>
      </c>
      <c r="BZ48" s="177">
        <v>114.5</v>
      </c>
      <c r="CA48" s="177">
        <v>140.62</v>
      </c>
      <c r="CB48" s="177">
        <v>157852.20000000001</v>
      </c>
      <c r="CC48" s="177">
        <v>2590.36</v>
      </c>
      <c r="CD48" s="177">
        <v>111.02</v>
      </c>
      <c r="CE48" s="177">
        <v>105.98</v>
      </c>
      <c r="CF48" s="177">
        <v>16.420000000000002</v>
      </c>
      <c r="CG48" s="177">
        <v>18.440000000000001</v>
      </c>
      <c r="CH48" s="177">
        <v>18.87</v>
      </c>
      <c r="CI48" s="177">
        <v>162.79</v>
      </c>
      <c r="CJ48" s="177">
        <v>108.07</v>
      </c>
      <c r="CK48" s="164"/>
      <c r="CL48" s="164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5"/>
      <c r="EL48" s="169"/>
      <c r="EM48" s="169"/>
      <c r="EN48" s="169"/>
      <c r="EO48" s="169"/>
      <c r="EP48" s="169"/>
      <c r="EQ48" s="169"/>
      <c r="ER48" s="169"/>
      <c r="ES48" s="169"/>
      <c r="ET48" s="169"/>
      <c r="EU48" s="169"/>
      <c r="EV48" s="169"/>
      <c r="EW48" s="169"/>
      <c r="EX48" s="169"/>
      <c r="EY48" s="169"/>
      <c r="EZ48" s="169"/>
      <c r="FA48" s="169"/>
      <c r="FB48" s="169"/>
      <c r="FC48" s="169"/>
      <c r="FD48" s="169"/>
      <c r="FE48" s="169"/>
      <c r="FF48" s="169"/>
      <c r="FG48" s="169"/>
      <c r="FH48" s="169"/>
      <c r="FI48" s="169"/>
      <c r="FJ48" s="169"/>
      <c r="FK48" s="169"/>
      <c r="FL48" s="169"/>
      <c r="FM48" s="169"/>
      <c r="FN48" s="169"/>
      <c r="FO48" s="169"/>
    </row>
    <row r="49" spans="1:171" s="168" customFormat="1" ht="15.95" customHeight="1" x14ac:dyDescent="0.2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7"/>
      <c r="BA49" s="166"/>
      <c r="BB49" s="166"/>
      <c r="BC49" s="167"/>
      <c r="BD49" s="167"/>
      <c r="BE49" s="166"/>
      <c r="BF49" s="167"/>
      <c r="BG49" s="167"/>
      <c r="BH49" s="166"/>
      <c r="BI49" s="167"/>
      <c r="BJ49" s="167"/>
      <c r="BK49" s="166"/>
      <c r="BL49" s="167"/>
      <c r="BM49" s="167"/>
      <c r="BN49" s="166"/>
      <c r="BO49" s="167"/>
      <c r="BP49" s="167"/>
      <c r="BQ49" s="163"/>
      <c r="BR49" s="163"/>
      <c r="BS49" s="163"/>
      <c r="BT49" s="164"/>
      <c r="BU49" s="164"/>
      <c r="BV49" s="175">
        <v>21</v>
      </c>
      <c r="BW49" s="176" t="s">
        <v>127</v>
      </c>
      <c r="BX49" s="177">
        <v>110.02</v>
      </c>
      <c r="BY49" s="177">
        <v>167.08</v>
      </c>
      <c r="BZ49" s="177">
        <v>114.57</v>
      </c>
      <c r="CA49" s="177">
        <v>140.72</v>
      </c>
      <c r="CB49" s="177">
        <v>158393.78</v>
      </c>
      <c r="CC49" s="177">
        <v>2613.8000000000002</v>
      </c>
      <c r="CD49" s="177">
        <v>111.16</v>
      </c>
      <c r="CE49" s="177">
        <v>106.16</v>
      </c>
      <c r="CF49" s="177">
        <v>16.46</v>
      </c>
      <c r="CG49" s="177">
        <v>18.48</v>
      </c>
      <c r="CH49" s="177">
        <v>18.89</v>
      </c>
      <c r="CI49" s="177">
        <v>161.87</v>
      </c>
      <c r="CJ49" s="177">
        <v>107.61</v>
      </c>
      <c r="CK49" s="164"/>
      <c r="CL49" s="164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5"/>
      <c r="EL49" s="169"/>
      <c r="EM49" s="169"/>
      <c r="EN49" s="169"/>
      <c r="EO49" s="169"/>
      <c r="EP49" s="169"/>
      <c r="EQ49" s="169"/>
      <c r="ER49" s="169"/>
      <c r="ES49" s="169"/>
      <c r="ET49" s="169"/>
      <c r="EU49" s="169"/>
      <c r="EV49" s="169"/>
      <c r="EW49" s="169"/>
      <c r="EX49" s="169"/>
      <c r="EY49" s="169"/>
      <c r="EZ49" s="169"/>
      <c r="FA49" s="169"/>
      <c r="FB49" s="169"/>
      <c r="FC49" s="169"/>
      <c r="FD49" s="169"/>
      <c r="FE49" s="169"/>
      <c r="FF49" s="169"/>
      <c r="FG49" s="169"/>
      <c r="FH49" s="169"/>
      <c r="FI49" s="169"/>
      <c r="FJ49" s="169"/>
      <c r="FK49" s="169"/>
      <c r="FL49" s="169"/>
      <c r="FM49" s="169"/>
      <c r="FN49" s="169"/>
      <c r="FO49" s="169"/>
    </row>
    <row r="50" spans="1:171" s="168" customFormat="1" ht="15.95" customHeight="1" x14ac:dyDescent="0.2">
      <c r="B50" s="169"/>
      <c r="C50" s="169"/>
      <c r="Q50" s="169"/>
      <c r="AZ50" s="170"/>
      <c r="BC50" s="170"/>
      <c r="BD50" s="170"/>
      <c r="BF50" s="170"/>
      <c r="BG50" s="170"/>
      <c r="BI50" s="170"/>
      <c r="BJ50" s="170"/>
      <c r="BL50" s="170"/>
      <c r="BM50" s="170"/>
      <c r="BO50" s="170"/>
      <c r="BP50" s="170"/>
      <c r="BQ50" s="170"/>
      <c r="BR50" s="170"/>
      <c r="BS50" s="170"/>
      <c r="BU50" s="169"/>
      <c r="BV50" s="175">
        <v>22</v>
      </c>
      <c r="BW50" s="176" t="s">
        <v>128</v>
      </c>
      <c r="BX50" s="177">
        <v>110.35</v>
      </c>
      <c r="BY50" s="177">
        <v>166.87</v>
      </c>
      <c r="BZ50" s="177">
        <v>114.98</v>
      </c>
      <c r="CA50" s="177">
        <v>140.72</v>
      </c>
      <c r="CB50" s="177">
        <v>158436.79999999999</v>
      </c>
      <c r="CC50" s="177">
        <v>2620.23</v>
      </c>
      <c r="CD50" s="177">
        <v>111.47</v>
      </c>
      <c r="CE50" s="177">
        <v>106.52</v>
      </c>
      <c r="CF50" s="177">
        <v>16.45</v>
      </c>
      <c r="CG50" s="177">
        <v>18.47</v>
      </c>
      <c r="CH50" s="177">
        <v>18.88</v>
      </c>
      <c r="CI50" s="177">
        <v>162.47</v>
      </c>
      <c r="CJ50" s="177">
        <v>107.65</v>
      </c>
      <c r="CK50" s="164"/>
      <c r="CL50" s="164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5"/>
      <c r="EL50" s="169"/>
      <c r="EM50" s="169"/>
      <c r="EN50" s="169"/>
      <c r="EO50" s="169"/>
      <c r="EP50" s="169"/>
      <c r="EQ50" s="169"/>
      <c r="ER50" s="169"/>
      <c r="ES50" s="169"/>
      <c r="ET50" s="169"/>
      <c r="EU50" s="169"/>
      <c r="EV50" s="169"/>
      <c r="EW50" s="169"/>
      <c r="EX50" s="169"/>
      <c r="EY50" s="169"/>
      <c r="EZ50" s="169"/>
      <c r="FA50" s="169"/>
      <c r="FB50" s="169"/>
      <c r="FC50" s="169"/>
      <c r="FD50" s="169"/>
      <c r="FE50" s="169"/>
      <c r="FF50" s="169"/>
      <c r="FG50" s="169"/>
      <c r="FH50" s="169"/>
      <c r="FI50" s="169"/>
      <c r="FJ50" s="169"/>
      <c r="FK50" s="169"/>
      <c r="FL50" s="169"/>
      <c r="FM50" s="169"/>
      <c r="FN50" s="169"/>
      <c r="FO50" s="169"/>
    </row>
    <row r="51" spans="1:171" s="171" customFormat="1" ht="15.95" customHeight="1" x14ac:dyDescent="0.2">
      <c r="B51" s="172"/>
      <c r="C51" s="172"/>
      <c r="Q51" s="172"/>
      <c r="BU51" s="172"/>
      <c r="BV51" s="175"/>
      <c r="BW51" s="176" t="s">
        <v>130</v>
      </c>
      <c r="BX51" s="177">
        <f>AVERAGE(BX29:BX50)</f>
        <v>110.42409090909092</v>
      </c>
      <c r="BY51" s="177">
        <f t="shared" ref="BY51:CJ51" si="1">AVERAGE(BY29:BY50)</f>
        <v>165.00909090909087</v>
      </c>
      <c r="BZ51" s="177">
        <f t="shared" si="1"/>
        <v>115.06227272727273</v>
      </c>
      <c r="CA51" s="177">
        <f t="shared" si="1"/>
        <v>140.28227272727273</v>
      </c>
      <c r="CB51" s="177">
        <f t="shared" si="1"/>
        <v>160786.64363636362</v>
      </c>
      <c r="CC51" s="177">
        <f t="shared" si="1"/>
        <v>2731.0786363636366</v>
      </c>
      <c r="CD51" s="177">
        <f t="shared" si="1"/>
        <v>112.0381818181818</v>
      </c>
      <c r="CE51" s="177">
        <f t="shared" si="1"/>
        <v>105.93454545454543</v>
      </c>
      <c r="CF51" s="177">
        <f t="shared" si="1"/>
        <v>16.634545454545453</v>
      </c>
      <c r="CG51" s="177">
        <f t="shared" si="1"/>
        <v>18.614090909090908</v>
      </c>
      <c r="CH51" s="177">
        <f t="shared" si="1"/>
        <v>18.825909090909093</v>
      </c>
      <c r="CI51" s="177">
        <f t="shared" si="1"/>
        <v>162.20272727272729</v>
      </c>
      <c r="CJ51" s="177">
        <f t="shared" si="1"/>
        <v>107.86318181818183</v>
      </c>
      <c r="CK51" s="173"/>
      <c r="CL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4"/>
      <c r="EL51" s="172"/>
      <c r="EM51" s="172"/>
      <c r="EN51" s="172"/>
      <c r="EO51" s="172"/>
      <c r="EP51" s="172"/>
      <c r="EQ51" s="172"/>
      <c r="ER51" s="172"/>
      <c r="ES51" s="172"/>
      <c r="ET51" s="172"/>
      <c r="EU51" s="172"/>
      <c r="EV51" s="172"/>
      <c r="EW51" s="172"/>
      <c r="EX51" s="172"/>
      <c r="EY51" s="172"/>
      <c r="EZ51" s="172"/>
      <c r="FA51" s="172"/>
      <c r="FB51" s="172"/>
      <c r="FC51" s="172"/>
      <c r="FD51" s="172"/>
      <c r="FE51" s="172"/>
      <c r="FF51" s="172"/>
      <c r="FG51" s="172"/>
      <c r="FH51" s="172"/>
      <c r="FI51" s="172"/>
      <c r="FJ51" s="172"/>
      <c r="FK51" s="172"/>
      <c r="FL51" s="172"/>
      <c r="FM51" s="172"/>
      <c r="FN51" s="172"/>
      <c r="FO51" s="172"/>
    </row>
    <row r="52" spans="1:171" s="168" customFormat="1" ht="15.95" customHeight="1" x14ac:dyDescent="0.2">
      <c r="B52" s="169"/>
      <c r="C52" s="169"/>
      <c r="Q52" s="169"/>
      <c r="AZ52" s="170"/>
      <c r="BC52" s="170"/>
      <c r="BD52" s="170"/>
      <c r="BF52" s="170"/>
      <c r="BG52" s="170"/>
      <c r="BI52" s="170"/>
      <c r="BJ52" s="170"/>
      <c r="BL52" s="170"/>
      <c r="BM52" s="170"/>
      <c r="BO52" s="170"/>
      <c r="BP52" s="170"/>
      <c r="BQ52" s="170"/>
      <c r="BR52" s="170"/>
      <c r="BS52" s="170"/>
      <c r="BU52" s="169"/>
      <c r="BV52" s="175"/>
      <c r="BW52" s="177"/>
      <c r="BX52" s="177">
        <v>110.42409090909092</v>
      </c>
      <c r="BY52" s="177">
        <v>165.00909090909087</v>
      </c>
      <c r="BZ52" s="177">
        <v>115.06227272727273</v>
      </c>
      <c r="CA52" s="177">
        <v>140.28227272727273</v>
      </c>
      <c r="CB52" s="177">
        <v>160786.64363636362</v>
      </c>
      <c r="CC52" s="177">
        <v>2731.0786363636366</v>
      </c>
      <c r="CD52" s="177">
        <v>112.0381818181818</v>
      </c>
      <c r="CE52" s="177">
        <v>105.93454545454543</v>
      </c>
      <c r="CF52" s="177">
        <v>16.634545454545453</v>
      </c>
      <c r="CG52" s="177">
        <v>18.614090909090908</v>
      </c>
      <c r="CH52" s="177">
        <v>18.825909090909093</v>
      </c>
      <c r="CI52" s="177">
        <v>162.20272727272729</v>
      </c>
      <c r="CJ52" s="177">
        <v>107.86318181818183</v>
      </c>
      <c r="CK52" s="164"/>
      <c r="CL52" s="164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5"/>
      <c r="EL52" s="169"/>
      <c r="EM52" s="169"/>
      <c r="EN52" s="169"/>
      <c r="EO52" s="169"/>
      <c r="EP52" s="169"/>
      <c r="EQ52" s="169"/>
      <c r="ER52" s="169"/>
      <c r="ES52" s="169"/>
      <c r="ET52" s="169"/>
      <c r="EU52" s="169"/>
      <c r="EV52" s="169"/>
      <c r="EW52" s="169"/>
      <c r="EX52" s="169"/>
      <c r="EY52" s="169"/>
      <c r="EZ52" s="169"/>
      <c r="FA52" s="169"/>
      <c r="FB52" s="169"/>
      <c r="FC52" s="169"/>
      <c r="FD52" s="169"/>
      <c r="FE52" s="169"/>
      <c r="FF52" s="169"/>
      <c r="FG52" s="169"/>
      <c r="FH52" s="169"/>
      <c r="FI52" s="169"/>
      <c r="FJ52" s="169"/>
      <c r="FK52" s="169"/>
      <c r="FL52" s="169"/>
      <c r="FM52" s="169"/>
      <c r="FN52" s="169"/>
      <c r="FO52" s="169"/>
    </row>
    <row r="53" spans="1:171" s="168" customFormat="1" ht="15.95" customHeight="1" x14ac:dyDescent="0.2">
      <c r="B53" s="169"/>
      <c r="C53" s="169"/>
      <c r="Q53" s="169"/>
      <c r="AZ53" s="170"/>
      <c r="BC53" s="170"/>
      <c r="BD53" s="170"/>
      <c r="BF53" s="170"/>
      <c r="BG53" s="170"/>
      <c r="BI53" s="170"/>
      <c r="BJ53" s="170"/>
      <c r="BL53" s="170"/>
      <c r="BM53" s="170"/>
      <c r="BO53" s="170"/>
      <c r="BP53" s="170"/>
      <c r="BQ53" s="170"/>
      <c r="BR53" s="170"/>
      <c r="BS53" s="170"/>
      <c r="BU53" s="169"/>
      <c r="BV53" s="175"/>
      <c r="BW53" s="177"/>
      <c r="BX53" s="177">
        <f>BX52-BX51</f>
        <v>0</v>
      </c>
      <c r="BY53" s="177">
        <f t="shared" ref="BY53:CJ53" si="2">BY52-BY51</f>
        <v>0</v>
      </c>
      <c r="BZ53" s="177">
        <f t="shared" si="2"/>
        <v>0</v>
      </c>
      <c r="CA53" s="177">
        <f t="shared" si="2"/>
        <v>0</v>
      </c>
      <c r="CB53" s="177">
        <f t="shared" si="2"/>
        <v>0</v>
      </c>
      <c r="CC53" s="177">
        <f t="shared" si="2"/>
        <v>0</v>
      </c>
      <c r="CD53" s="177">
        <f t="shared" si="2"/>
        <v>0</v>
      </c>
      <c r="CE53" s="177">
        <f t="shared" si="2"/>
        <v>0</v>
      </c>
      <c r="CF53" s="177">
        <f t="shared" si="2"/>
        <v>0</v>
      </c>
      <c r="CG53" s="177">
        <f t="shared" si="2"/>
        <v>0</v>
      </c>
      <c r="CH53" s="177">
        <f t="shared" si="2"/>
        <v>0</v>
      </c>
      <c r="CI53" s="177">
        <f t="shared" si="2"/>
        <v>0</v>
      </c>
      <c r="CJ53" s="177">
        <f t="shared" si="2"/>
        <v>0</v>
      </c>
      <c r="CK53" s="164"/>
      <c r="CL53" s="164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5"/>
      <c r="EL53" s="169"/>
      <c r="EM53" s="169"/>
      <c r="EN53" s="169"/>
      <c r="EO53" s="169"/>
      <c r="EP53" s="169"/>
      <c r="EQ53" s="169"/>
      <c r="ER53" s="169"/>
      <c r="ES53" s="169"/>
      <c r="ET53" s="169"/>
      <c r="EU53" s="169"/>
      <c r="EV53" s="169"/>
      <c r="EW53" s="169"/>
      <c r="EX53" s="169"/>
      <c r="EY53" s="169"/>
      <c r="EZ53" s="169"/>
      <c r="FA53" s="169"/>
      <c r="FB53" s="169"/>
      <c r="FC53" s="169"/>
      <c r="FD53" s="169"/>
      <c r="FE53" s="169"/>
      <c r="FF53" s="169"/>
      <c r="FG53" s="169"/>
      <c r="FH53" s="169"/>
      <c r="FI53" s="169"/>
      <c r="FJ53" s="169"/>
      <c r="FK53" s="169"/>
      <c r="FL53" s="169"/>
      <c r="FM53" s="169"/>
      <c r="FN53" s="169"/>
      <c r="FO53" s="169"/>
    </row>
    <row r="54" spans="1:171" ht="15.95" customHeight="1" x14ac:dyDescent="0.25">
      <c r="A54" s="36"/>
      <c r="B54" s="18"/>
      <c r="C54" s="1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18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6"/>
      <c r="BA54" s="25"/>
      <c r="BB54" s="25"/>
      <c r="BC54" s="26"/>
      <c r="BD54" s="26"/>
      <c r="BE54" s="25"/>
      <c r="BF54" s="26"/>
      <c r="BG54" s="26"/>
      <c r="BH54" s="25"/>
      <c r="BI54" s="26"/>
      <c r="BJ54" s="26"/>
      <c r="BK54" s="25"/>
      <c r="BL54" s="26"/>
      <c r="BM54" s="26"/>
      <c r="BN54" s="25"/>
      <c r="BO54" s="26"/>
      <c r="BP54" s="26"/>
      <c r="BQ54" s="26"/>
      <c r="BR54" s="26"/>
      <c r="BS54" s="26"/>
      <c r="BT54" s="25"/>
      <c r="BU54" s="18"/>
      <c r="BV54" s="103"/>
      <c r="BW54" s="89"/>
      <c r="BX54" s="89"/>
      <c r="BY54" s="89"/>
      <c r="BZ54" s="89"/>
      <c r="CA54" s="89"/>
      <c r="CB54" s="90"/>
      <c r="CK54" s="47"/>
      <c r="CL54" s="47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12"/>
    </row>
    <row r="55" spans="1:171" ht="15.95" customHeight="1" x14ac:dyDescent="0.25">
      <c r="A55" s="36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18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6"/>
      <c r="BA55" s="25"/>
      <c r="BB55" s="25"/>
      <c r="BC55" s="26"/>
      <c r="BD55" s="26"/>
      <c r="BE55" s="25"/>
      <c r="BF55" s="26"/>
      <c r="BG55" s="26"/>
      <c r="BH55" s="25"/>
      <c r="BI55" s="26"/>
      <c r="BJ55" s="26"/>
      <c r="BK55" s="25"/>
      <c r="BL55" s="26"/>
      <c r="BM55" s="26"/>
      <c r="BN55" s="25"/>
      <c r="BO55" s="26"/>
      <c r="BP55" s="26"/>
      <c r="BQ55" s="26"/>
      <c r="BR55" s="26"/>
      <c r="BS55" s="26"/>
      <c r="BT55" s="25"/>
      <c r="BU55" s="18"/>
      <c r="BV55" s="103"/>
      <c r="BW55" s="89"/>
      <c r="BX55" s="89">
        <f>BX50-BX51</f>
        <v>-7.4090909090926971E-2</v>
      </c>
      <c r="BY55" s="89">
        <f t="shared" ref="BY55:CJ55" si="3">BY50-BY51</f>
        <v>1.8609090909091321</v>
      </c>
      <c r="BZ55" s="89">
        <f t="shared" si="3"/>
        <v>-8.22727272727235E-2</v>
      </c>
      <c r="CA55" s="89">
        <f t="shared" si="3"/>
        <v>0.43772727272727252</v>
      </c>
      <c r="CB55" s="89">
        <f t="shared" si="3"/>
        <v>-2349.8436363636283</v>
      </c>
      <c r="CC55" s="89">
        <f t="shared" si="3"/>
        <v>-110.84863636363661</v>
      </c>
      <c r="CD55" s="89">
        <f t="shared" si="3"/>
        <v>-0.5681818181817988</v>
      </c>
      <c r="CE55" s="89">
        <f t="shared" si="3"/>
        <v>0.58545454545456721</v>
      </c>
      <c r="CF55" s="89">
        <f t="shared" si="3"/>
        <v>-0.18454545454545368</v>
      </c>
      <c r="CG55" s="89">
        <f t="shared" si="3"/>
        <v>-0.14409090909090949</v>
      </c>
      <c r="CH55" s="89">
        <f t="shared" si="3"/>
        <v>5.4090909090906081E-2</v>
      </c>
      <c r="CI55" s="89">
        <f t="shared" si="3"/>
        <v>0.26727272727271156</v>
      </c>
      <c r="CJ55" s="89">
        <f t="shared" si="3"/>
        <v>-0.21318181818182325</v>
      </c>
      <c r="CK55" s="47"/>
      <c r="CL55" s="47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12"/>
    </row>
    <row r="56" spans="1:171" ht="15.95" customHeight="1" x14ac:dyDescent="0.25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18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6"/>
      <c r="BA56" s="25"/>
      <c r="BB56" s="25"/>
      <c r="BC56" s="26"/>
      <c r="BD56" s="26"/>
      <c r="BE56" s="25"/>
      <c r="BF56" s="26"/>
      <c r="BG56" s="26"/>
      <c r="BH56" s="25"/>
      <c r="BI56" s="26"/>
      <c r="BJ56" s="26"/>
      <c r="BK56" s="25"/>
      <c r="BL56" s="26"/>
      <c r="BM56" s="26"/>
      <c r="BN56" s="25"/>
      <c r="BO56" s="26"/>
      <c r="BP56" s="26"/>
      <c r="BQ56" s="26"/>
      <c r="BR56" s="26"/>
      <c r="BS56" s="26"/>
      <c r="BT56" s="25"/>
      <c r="BU56" s="18"/>
      <c r="BV56" s="103"/>
      <c r="BW56" s="89"/>
      <c r="BX56" s="89"/>
      <c r="BY56" s="89"/>
      <c r="BZ56" s="89"/>
      <c r="CA56" s="89"/>
      <c r="CB56" s="90"/>
      <c r="CK56" s="47"/>
      <c r="CL56" s="47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12"/>
    </row>
    <row r="57" spans="1:171" ht="15.95" customHeight="1" x14ac:dyDescent="0.25">
      <c r="A57" s="36"/>
      <c r="B57" s="18"/>
      <c r="C57" s="1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18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6"/>
      <c r="BA57" s="25"/>
      <c r="BB57" s="25"/>
      <c r="BC57" s="26"/>
      <c r="BD57" s="26"/>
      <c r="BE57" s="25"/>
      <c r="BF57" s="26"/>
      <c r="BG57" s="26"/>
      <c r="BH57" s="25"/>
      <c r="BI57" s="26"/>
      <c r="BJ57" s="26"/>
      <c r="BK57" s="25"/>
      <c r="BL57" s="26"/>
      <c r="BM57" s="26"/>
      <c r="BN57" s="25"/>
      <c r="BO57" s="26"/>
      <c r="BP57" s="26"/>
      <c r="BQ57" s="26"/>
      <c r="BR57" s="26"/>
      <c r="BS57" s="26"/>
      <c r="BT57" s="25"/>
      <c r="BU57" s="18"/>
      <c r="BV57" s="103"/>
      <c r="BW57" s="89"/>
      <c r="BX57" s="89"/>
      <c r="BY57" s="89"/>
      <c r="BZ57" s="89"/>
      <c r="CA57" s="89"/>
      <c r="CB57" s="90"/>
      <c r="CK57" s="47"/>
      <c r="CL57" s="47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12"/>
    </row>
    <row r="58" spans="1:171" ht="15.9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157"/>
      <c r="R58" s="55"/>
      <c r="S58" s="55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T58" s="20"/>
      <c r="BU58" s="69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47"/>
      <c r="CL58" s="47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12"/>
    </row>
    <row r="59" spans="1:171" ht="15.9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7"/>
      <c r="R59" s="55"/>
      <c r="S59" s="55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T59" s="20"/>
      <c r="BU59" s="69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47"/>
      <c r="CL59" s="47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12"/>
    </row>
    <row r="60" spans="1:171" ht="15.9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57"/>
      <c r="R60" s="55"/>
      <c r="S60" s="55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T60" s="20"/>
      <c r="BU60" s="69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47"/>
      <c r="CL60" s="47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12"/>
    </row>
    <row r="61" spans="1:171" ht="15.9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57"/>
      <c r="R61" s="55"/>
      <c r="S61" s="55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T61" s="20"/>
      <c r="BU61" s="69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47"/>
      <c r="CL61" s="47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12"/>
    </row>
    <row r="62" spans="1:171" ht="15.9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7"/>
      <c r="R62" s="55"/>
      <c r="S62" s="55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T62" s="20"/>
      <c r="BU62" s="69"/>
      <c r="BV62" s="104"/>
      <c r="BW62" s="104" t="s">
        <v>18</v>
      </c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47"/>
      <c r="CL62" s="47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12"/>
    </row>
    <row r="63" spans="1:171" ht="15.9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7"/>
      <c r="R63" s="55"/>
      <c r="S63" s="55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 s="55"/>
      <c r="BR63" s="55"/>
      <c r="BS63" s="55"/>
      <c r="BT63" s="69"/>
      <c r="BU63" s="69"/>
      <c r="BV63" s="104"/>
      <c r="BW63" s="104"/>
      <c r="BX63" s="92" t="s">
        <v>5</v>
      </c>
      <c r="BY63" s="92" t="s">
        <v>6</v>
      </c>
      <c r="BZ63" s="92" t="s">
        <v>7</v>
      </c>
      <c r="CA63" s="92" t="s">
        <v>8</v>
      </c>
      <c r="CB63" s="90" t="s">
        <v>9</v>
      </c>
      <c r="CC63" s="91" t="s">
        <v>10</v>
      </c>
      <c r="CD63" s="91" t="s">
        <v>11</v>
      </c>
      <c r="CE63" s="91" t="s">
        <v>12</v>
      </c>
      <c r="CF63" s="91" t="s">
        <v>13</v>
      </c>
      <c r="CG63" s="91" t="s">
        <v>14</v>
      </c>
      <c r="CH63" s="91" t="s">
        <v>15</v>
      </c>
      <c r="CI63" s="91" t="s">
        <v>16</v>
      </c>
      <c r="CJ63" s="91" t="s">
        <v>17</v>
      </c>
      <c r="CK63" s="47"/>
      <c r="CL63" s="47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12"/>
    </row>
    <row r="64" spans="1:171" ht="15.95" customHeight="1" x14ac:dyDescent="0.25">
      <c r="A64" s="32"/>
      <c r="B64" s="11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16"/>
      <c r="BA64" s="6"/>
      <c r="BB64" s="6"/>
      <c r="BC64" s="16"/>
      <c r="BD64" s="16"/>
      <c r="BE64" s="6"/>
      <c r="BF64" s="16"/>
      <c r="BG64" s="16"/>
      <c r="BH64" s="6"/>
      <c r="BI64" s="16"/>
      <c r="BJ64" s="16"/>
      <c r="BK64" s="6"/>
      <c r="BL64" s="16"/>
      <c r="BM64" s="16"/>
      <c r="BN64" s="6"/>
      <c r="BO64" s="16"/>
      <c r="BP64" s="16"/>
      <c r="BQ64" s="16"/>
      <c r="BR64" s="16"/>
      <c r="BS64" s="16"/>
      <c r="BT64" s="47"/>
      <c r="BU64" s="47"/>
      <c r="BV64" s="100">
        <v>1</v>
      </c>
      <c r="BW64" s="178" t="s">
        <v>107</v>
      </c>
      <c r="BX64" s="175">
        <v>93.53</v>
      </c>
      <c r="BY64" s="175">
        <v>0.65780000000000005</v>
      </c>
      <c r="BZ64" s="175">
        <v>0.94920000000000004</v>
      </c>
      <c r="CA64" s="175">
        <v>0.78049999999999997</v>
      </c>
      <c r="CB64" s="175">
        <v>1596.75</v>
      </c>
      <c r="CC64" s="175">
        <v>28.01</v>
      </c>
      <c r="CD64" s="175">
        <v>0.96020000000000005</v>
      </c>
      <c r="CE64" s="175">
        <v>1.0164</v>
      </c>
      <c r="CF64" s="175">
        <v>6.5140000000000002</v>
      </c>
      <c r="CG64" s="175">
        <v>5.8238000000000003</v>
      </c>
      <c r="CH64" s="175">
        <v>5.8170000000000002</v>
      </c>
      <c r="CI64" s="175">
        <v>0.66701999999999995</v>
      </c>
      <c r="CJ64" s="175">
        <v>1</v>
      </c>
    </row>
    <row r="65" spans="1:88" ht="15.95" customHeight="1" x14ac:dyDescent="0.25">
      <c r="A65" s="1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17"/>
      <c r="BA65" s="17"/>
      <c r="BB65" s="17"/>
      <c r="BC65" s="117"/>
      <c r="BD65" s="117"/>
      <c r="BE65" s="17"/>
      <c r="BF65" s="117"/>
      <c r="BG65" s="117"/>
      <c r="BH65" s="17"/>
      <c r="BI65" s="117"/>
      <c r="BJ65" s="117"/>
      <c r="BK65" s="17"/>
      <c r="BL65" s="117"/>
      <c r="BM65" s="117"/>
      <c r="BN65" s="17"/>
      <c r="BO65" s="117"/>
      <c r="BP65" s="117"/>
      <c r="BQ65" s="16"/>
      <c r="BR65" s="16"/>
      <c r="BS65" s="16"/>
      <c r="BT65" s="47"/>
      <c r="BU65" s="47"/>
      <c r="BV65" s="100">
        <v>2</v>
      </c>
      <c r="BW65" s="178" t="s">
        <v>108</v>
      </c>
      <c r="BX65" s="175">
        <v>93.15</v>
      </c>
      <c r="BY65" s="175">
        <v>0.6583</v>
      </c>
      <c r="BZ65" s="175">
        <v>0.94610000000000005</v>
      </c>
      <c r="CA65" s="175">
        <v>0.7792</v>
      </c>
      <c r="CB65" s="175">
        <v>1598.01</v>
      </c>
      <c r="CC65" s="175">
        <v>27.99</v>
      </c>
      <c r="CD65" s="175">
        <v>0.95630000000000004</v>
      </c>
      <c r="CE65" s="175">
        <v>1.014</v>
      </c>
      <c r="CF65" s="175">
        <v>6.4808000000000003</v>
      </c>
      <c r="CG65" s="175">
        <v>5.8205999999999998</v>
      </c>
      <c r="CH65" s="175">
        <v>5.8080999999999996</v>
      </c>
      <c r="CI65" s="175">
        <v>0.66549999999999998</v>
      </c>
      <c r="CJ65" s="175">
        <v>1</v>
      </c>
    </row>
    <row r="66" spans="1:88" ht="15.95" customHeight="1" x14ac:dyDescent="0.25">
      <c r="A66" s="36"/>
      <c r="B66" s="18"/>
      <c r="C66" s="18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18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6"/>
      <c r="BA66" s="25"/>
      <c r="BB66" s="25"/>
      <c r="BC66" s="26"/>
      <c r="BD66" s="26"/>
      <c r="BE66" s="25"/>
      <c r="BF66" s="26"/>
      <c r="BG66" s="26"/>
      <c r="BH66" s="25"/>
      <c r="BI66" s="26"/>
      <c r="BJ66" s="26"/>
      <c r="BK66" s="25"/>
      <c r="BL66" s="26"/>
      <c r="BM66" s="26"/>
      <c r="BN66" s="25"/>
      <c r="BO66" s="26"/>
      <c r="BP66" s="26"/>
      <c r="BQ66" s="26"/>
      <c r="BR66" s="26"/>
      <c r="BS66" s="26"/>
      <c r="BT66" s="18"/>
      <c r="BU66" s="47"/>
      <c r="BV66" s="100">
        <v>3</v>
      </c>
      <c r="BW66" s="178" t="s">
        <v>109</v>
      </c>
      <c r="BX66" s="175">
        <v>93.55</v>
      </c>
      <c r="BY66" s="175">
        <v>0.66190000000000004</v>
      </c>
      <c r="BZ66" s="175">
        <v>0.94840000000000002</v>
      </c>
      <c r="CA66" s="175">
        <v>0.77929999999999999</v>
      </c>
      <c r="CB66" s="175">
        <v>1567.9</v>
      </c>
      <c r="CC66" s="175">
        <v>27.09</v>
      </c>
      <c r="CD66" s="175">
        <v>0.95479999999999998</v>
      </c>
      <c r="CE66" s="175">
        <v>1.0137</v>
      </c>
      <c r="CF66" s="175">
        <v>6.4893999999999998</v>
      </c>
      <c r="CG66" s="175">
        <v>5.8080999999999996</v>
      </c>
      <c r="CH66" s="175">
        <v>5.8089000000000004</v>
      </c>
      <c r="CI66" s="175">
        <v>0.66610999999999998</v>
      </c>
      <c r="CJ66" s="175">
        <v>1</v>
      </c>
    </row>
    <row r="67" spans="1:88" ht="15.95" customHeight="1" x14ac:dyDescent="0.25">
      <c r="A67" s="36"/>
      <c r="B67" s="18"/>
      <c r="C67" s="18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18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6"/>
      <c r="BA67" s="25"/>
      <c r="BB67" s="25"/>
      <c r="BC67" s="26"/>
      <c r="BD67" s="26"/>
      <c r="BE67" s="25"/>
      <c r="BF67" s="26"/>
      <c r="BG67" s="26"/>
      <c r="BH67" s="25"/>
      <c r="BI67" s="26"/>
      <c r="BJ67" s="26"/>
      <c r="BK67" s="25"/>
      <c r="BL67" s="26"/>
      <c r="BM67" s="26"/>
      <c r="BN67" s="25"/>
      <c r="BO67" s="26"/>
      <c r="BP67" s="26"/>
      <c r="BQ67" s="26"/>
      <c r="BR67" s="26"/>
      <c r="BS67" s="26"/>
      <c r="BT67" s="18"/>
      <c r="BU67" s="47"/>
      <c r="BV67" s="100">
        <v>4</v>
      </c>
      <c r="BW67" s="178" t="s">
        <v>110</v>
      </c>
      <c r="BX67" s="175">
        <v>95.43</v>
      </c>
      <c r="BY67" s="175">
        <v>0.66359999999999997</v>
      </c>
      <c r="BZ67" s="175">
        <v>0.95009999999999994</v>
      </c>
      <c r="CA67" s="175">
        <v>0.78139999999999998</v>
      </c>
      <c r="CB67" s="175">
        <v>1544.8</v>
      </c>
      <c r="CC67" s="175">
        <v>26.83</v>
      </c>
      <c r="CD67" s="175">
        <v>0.96009999999999995</v>
      </c>
      <c r="CE67" s="175">
        <v>1.0145999999999999</v>
      </c>
      <c r="CF67" s="175">
        <v>6.5557999999999996</v>
      </c>
      <c r="CG67" s="175">
        <v>5.8217999999999996</v>
      </c>
      <c r="CH67" s="175">
        <v>5.8231999999999999</v>
      </c>
      <c r="CI67" s="175">
        <v>0.66695000000000004</v>
      </c>
      <c r="CJ67" s="175">
        <v>1</v>
      </c>
    </row>
    <row r="68" spans="1:88" ht="15.95" customHeight="1" x14ac:dyDescent="0.25">
      <c r="A68" s="36"/>
      <c r="B68" s="18"/>
      <c r="C68" s="1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18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6"/>
      <c r="BA68" s="25"/>
      <c r="BB68" s="25"/>
      <c r="BC68" s="26"/>
      <c r="BD68" s="26"/>
      <c r="BE68" s="25"/>
      <c r="BF68" s="26"/>
      <c r="BG68" s="26"/>
      <c r="BH68" s="25"/>
      <c r="BI68" s="26"/>
      <c r="BJ68" s="26"/>
      <c r="BK68" s="25"/>
      <c r="BL68" s="26"/>
      <c r="BM68" s="26"/>
      <c r="BN68" s="25"/>
      <c r="BO68" s="26"/>
      <c r="BP68" s="26"/>
      <c r="BQ68" s="26"/>
      <c r="BR68" s="26"/>
      <c r="BS68" s="26"/>
      <c r="BT68" s="18"/>
      <c r="BU68" s="47"/>
      <c r="BV68" s="100">
        <v>5</v>
      </c>
      <c r="BW68" s="178" t="s">
        <v>111</v>
      </c>
      <c r="BX68" s="175">
        <v>96.26</v>
      </c>
      <c r="BY68" s="175">
        <v>0.65639999999999998</v>
      </c>
      <c r="BZ68" s="175">
        <v>0.94020000000000004</v>
      </c>
      <c r="CA68" s="175">
        <v>0.77339999999999998</v>
      </c>
      <c r="CB68" s="175">
        <v>1555.4</v>
      </c>
      <c r="CC68" s="175">
        <v>26.96</v>
      </c>
      <c r="CD68" s="175">
        <v>0.95920000000000005</v>
      </c>
      <c r="CE68" s="175">
        <v>1.0128999999999999</v>
      </c>
      <c r="CF68" s="175">
        <v>6.4813999999999998</v>
      </c>
      <c r="CG68" s="175">
        <v>5.7538</v>
      </c>
      <c r="CH68" s="175">
        <v>5.7638999999999996</v>
      </c>
      <c r="CI68" s="175">
        <v>0.66868000000000005</v>
      </c>
      <c r="CJ68" s="175">
        <v>1</v>
      </c>
    </row>
    <row r="69" spans="1:88" ht="15.95" customHeight="1" x14ac:dyDescent="0.25">
      <c r="A69" s="36"/>
      <c r="B69" s="18"/>
      <c r="C69" s="1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18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6"/>
      <c r="BA69" s="25"/>
      <c r="BB69" s="25"/>
      <c r="BC69" s="26"/>
      <c r="BD69" s="26"/>
      <c r="BE69" s="25"/>
      <c r="BF69" s="26"/>
      <c r="BG69" s="26"/>
      <c r="BH69" s="25"/>
      <c r="BI69" s="26"/>
      <c r="BJ69" s="26"/>
      <c r="BK69" s="25"/>
      <c r="BL69" s="26"/>
      <c r="BM69" s="26"/>
      <c r="BN69" s="25"/>
      <c r="BO69" s="26"/>
      <c r="BP69" s="26"/>
      <c r="BQ69" s="26"/>
      <c r="BR69" s="26"/>
      <c r="BS69" s="26"/>
      <c r="BT69" s="18"/>
      <c r="BU69" s="47"/>
      <c r="BV69" s="100">
        <v>6</v>
      </c>
      <c r="BW69" s="178" t="s">
        <v>112</v>
      </c>
      <c r="BX69" s="175">
        <v>98.6</v>
      </c>
      <c r="BY69" s="175">
        <v>0.65269999999999995</v>
      </c>
      <c r="BZ69" s="175">
        <v>0.93479999999999996</v>
      </c>
      <c r="CA69" s="175">
        <v>0.76890000000000003</v>
      </c>
      <c r="CB69" s="175">
        <v>1576.49</v>
      </c>
      <c r="CC69" s="175">
        <v>27.27</v>
      </c>
      <c r="CD69" s="175">
        <v>0.96309999999999996</v>
      </c>
      <c r="CE69" s="175">
        <v>1.0176000000000001</v>
      </c>
      <c r="CF69" s="175">
        <v>6.4240000000000004</v>
      </c>
      <c r="CG69" s="175">
        <v>5.7214</v>
      </c>
      <c r="CH69" s="175">
        <v>5.7317999999999998</v>
      </c>
      <c r="CI69" s="175">
        <v>0.66608999999999996</v>
      </c>
      <c r="CJ69" s="175">
        <v>1</v>
      </c>
    </row>
    <row r="70" spans="1:88" ht="15.95" customHeight="1" x14ac:dyDescent="0.25">
      <c r="A70" s="36"/>
      <c r="B70" s="18"/>
      <c r="C70" s="1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18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6"/>
      <c r="BA70" s="25"/>
      <c r="BB70" s="25"/>
      <c r="BC70" s="26"/>
      <c r="BD70" s="26"/>
      <c r="BE70" s="25"/>
      <c r="BF70" s="26"/>
      <c r="BG70" s="26"/>
      <c r="BH70" s="25"/>
      <c r="BI70" s="26"/>
      <c r="BJ70" s="26"/>
      <c r="BK70" s="25"/>
      <c r="BL70" s="26"/>
      <c r="BM70" s="26"/>
      <c r="BN70" s="25"/>
      <c r="BO70" s="26"/>
      <c r="BP70" s="26"/>
      <c r="BQ70" s="26"/>
      <c r="BR70" s="26"/>
      <c r="BS70" s="26"/>
      <c r="BT70" s="18"/>
      <c r="BU70" s="47"/>
      <c r="BV70" s="100">
        <v>7</v>
      </c>
      <c r="BW70" s="178" t="s">
        <v>113</v>
      </c>
      <c r="BX70" s="175">
        <v>98.88</v>
      </c>
      <c r="BY70" s="175">
        <v>0.65329999999999999</v>
      </c>
      <c r="BZ70" s="175">
        <v>0.93569999999999998</v>
      </c>
      <c r="CA70" s="175">
        <v>0.76729999999999998</v>
      </c>
      <c r="CB70" s="175">
        <v>1571.94</v>
      </c>
      <c r="CC70" s="175">
        <v>27.27</v>
      </c>
      <c r="CD70" s="175">
        <v>0.95669999999999999</v>
      </c>
      <c r="CE70" s="175">
        <v>1.0163</v>
      </c>
      <c r="CF70" s="175">
        <v>6.4211</v>
      </c>
      <c r="CG70" s="175">
        <v>5.7394999999999996</v>
      </c>
      <c r="CH70" s="175">
        <v>5.7184999999999997</v>
      </c>
      <c r="CI70" s="175">
        <v>0.66515000000000002</v>
      </c>
      <c r="CJ70" s="175">
        <v>1</v>
      </c>
    </row>
    <row r="71" spans="1:88" ht="15.95" customHeight="1" x14ac:dyDescent="0.25">
      <c r="A71" s="36"/>
      <c r="B71" s="18"/>
      <c r="C71" s="1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18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6"/>
      <c r="BA71" s="25"/>
      <c r="BB71" s="25"/>
      <c r="BC71" s="26"/>
      <c r="BD71" s="26"/>
      <c r="BE71" s="25"/>
      <c r="BF71" s="26"/>
      <c r="BG71" s="26"/>
      <c r="BH71" s="25"/>
      <c r="BI71" s="26"/>
      <c r="BJ71" s="26"/>
      <c r="BK71" s="25"/>
      <c r="BL71" s="26"/>
      <c r="BM71" s="26"/>
      <c r="BN71" s="25"/>
      <c r="BO71" s="26"/>
      <c r="BP71" s="26"/>
      <c r="BQ71" s="26"/>
      <c r="BR71" s="26"/>
      <c r="BS71" s="26"/>
      <c r="BT71" s="18"/>
      <c r="BU71" s="47"/>
      <c r="BV71" s="100">
        <v>8</v>
      </c>
      <c r="BW71" s="178" t="s">
        <v>114</v>
      </c>
      <c r="BX71" s="175">
        <v>99.44</v>
      </c>
      <c r="BY71" s="175">
        <v>0.65280000000000005</v>
      </c>
      <c r="BZ71" s="175">
        <v>0.9304</v>
      </c>
      <c r="CA71" s="175">
        <v>0.76329999999999998</v>
      </c>
      <c r="CB71" s="175">
        <v>1580.39</v>
      </c>
      <c r="CC71" s="175">
        <v>27.78</v>
      </c>
      <c r="CD71" s="175">
        <v>0.95030000000000003</v>
      </c>
      <c r="CE71" s="175">
        <v>1.0142</v>
      </c>
      <c r="CF71" s="175">
        <v>6.3659999999999997</v>
      </c>
      <c r="CG71" s="175">
        <v>5.7220000000000004</v>
      </c>
      <c r="CH71" s="175">
        <v>5.6893000000000002</v>
      </c>
      <c r="CI71" s="175">
        <v>0.66510999999999998</v>
      </c>
      <c r="CJ71" s="175">
        <v>1</v>
      </c>
    </row>
    <row r="72" spans="1:88" ht="15.95" customHeight="1" x14ac:dyDescent="0.25">
      <c r="A72" s="36"/>
      <c r="B72" s="18"/>
      <c r="C72" s="1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18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6"/>
      <c r="BA72" s="25"/>
      <c r="BB72" s="25"/>
      <c r="BC72" s="26"/>
      <c r="BD72" s="26"/>
      <c r="BE72" s="25"/>
      <c r="BF72" s="26"/>
      <c r="BG72" s="26"/>
      <c r="BH72" s="25"/>
      <c r="BI72" s="26"/>
      <c r="BJ72" s="26"/>
      <c r="BK72" s="25"/>
      <c r="BL72" s="26"/>
      <c r="BM72" s="26"/>
      <c r="BN72" s="25"/>
      <c r="BO72" s="26"/>
      <c r="BP72" s="26"/>
      <c r="BQ72" s="26"/>
      <c r="BR72" s="26"/>
      <c r="BS72" s="26"/>
      <c r="BT72" s="18"/>
      <c r="BU72" s="47"/>
      <c r="BV72" s="100">
        <v>9</v>
      </c>
      <c r="BW72" s="178" t="s">
        <v>115</v>
      </c>
      <c r="BX72" s="175">
        <v>99.62</v>
      </c>
      <c r="BY72" s="175">
        <v>0.65049999999999997</v>
      </c>
      <c r="BZ72" s="175">
        <v>0.93169999999999997</v>
      </c>
      <c r="CA72" s="175">
        <v>0.76459999999999995</v>
      </c>
      <c r="CB72" s="175">
        <v>1556.7</v>
      </c>
      <c r="CC72" s="175">
        <v>27.52</v>
      </c>
      <c r="CD72" s="175">
        <v>0.94679999999999997</v>
      </c>
      <c r="CE72" s="175">
        <v>1.0098</v>
      </c>
      <c r="CF72" s="175">
        <v>6.3608000000000002</v>
      </c>
      <c r="CG72" s="175">
        <v>5.7332999999999998</v>
      </c>
      <c r="CH72" s="175">
        <v>5.6977000000000002</v>
      </c>
      <c r="CI72" s="175">
        <v>0.66425000000000001</v>
      </c>
      <c r="CJ72" s="175">
        <v>1</v>
      </c>
    </row>
    <row r="73" spans="1:88" ht="15.95" customHeight="1" x14ac:dyDescent="0.25">
      <c r="A73" s="36"/>
      <c r="B73" s="118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18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6"/>
      <c r="BA73" s="25"/>
      <c r="BB73" s="25"/>
      <c r="BC73" s="26"/>
      <c r="BD73" s="26"/>
      <c r="BE73" s="25"/>
      <c r="BF73" s="26"/>
      <c r="BG73" s="26"/>
      <c r="BH73" s="25"/>
      <c r="BI73" s="26"/>
      <c r="BJ73" s="26"/>
      <c r="BK73" s="25"/>
      <c r="BL73" s="26"/>
      <c r="BM73" s="26"/>
      <c r="BN73" s="25"/>
      <c r="BO73" s="26"/>
      <c r="BP73" s="26"/>
      <c r="BQ73" s="26"/>
      <c r="BR73" s="26"/>
      <c r="BS73" s="26"/>
      <c r="BT73" s="18"/>
      <c r="BU73" s="47"/>
      <c r="BV73" s="100">
        <v>10</v>
      </c>
      <c r="BW73" s="178" t="s">
        <v>116</v>
      </c>
      <c r="BX73" s="175">
        <v>98.97</v>
      </c>
      <c r="BY73" s="175">
        <v>0.65159999999999996</v>
      </c>
      <c r="BZ73" s="175">
        <v>0.93310000000000004</v>
      </c>
      <c r="CA73" s="175">
        <v>0.76680000000000004</v>
      </c>
      <c r="CB73" s="175">
        <v>1548.49</v>
      </c>
      <c r="CC73" s="175">
        <v>27.43</v>
      </c>
      <c r="CD73" s="175">
        <v>0.95079999999999998</v>
      </c>
      <c r="CE73" s="175">
        <v>1.0123</v>
      </c>
      <c r="CF73" s="175">
        <v>6.3718000000000004</v>
      </c>
      <c r="CG73" s="175">
        <v>5.7335000000000003</v>
      </c>
      <c r="CH73" s="175">
        <v>5.7149999999999999</v>
      </c>
      <c r="CI73" s="175">
        <v>0.66334000000000004</v>
      </c>
      <c r="CJ73" s="175">
        <v>1</v>
      </c>
    </row>
    <row r="74" spans="1:88" ht="15.95" customHeight="1" x14ac:dyDescent="0.25">
      <c r="A74" s="36"/>
      <c r="B74" s="118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18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119"/>
      <c r="BR74" s="119"/>
      <c r="BS74" s="119"/>
      <c r="BT74" s="18"/>
      <c r="BU74" s="47"/>
      <c r="BV74" s="100">
        <v>11</v>
      </c>
      <c r="BW74" s="178" t="s">
        <v>117</v>
      </c>
      <c r="BX74" s="175">
        <v>97.94</v>
      </c>
      <c r="BY74" s="175">
        <v>0.65310000000000001</v>
      </c>
      <c r="BZ74" s="175">
        <v>0.92979999999999996</v>
      </c>
      <c r="CA74" s="175">
        <v>0.76539999999999997</v>
      </c>
      <c r="CB74" s="175">
        <v>1403.86</v>
      </c>
      <c r="CC74" s="175">
        <v>23.45</v>
      </c>
      <c r="CD74" s="175">
        <v>0.96020000000000005</v>
      </c>
      <c r="CE74" s="175">
        <v>1.0206</v>
      </c>
      <c r="CF74" s="175">
        <v>6.3933999999999997</v>
      </c>
      <c r="CG74" s="175">
        <v>5.7380000000000004</v>
      </c>
      <c r="CH74" s="175">
        <v>5.7058</v>
      </c>
      <c r="CI74" s="175">
        <v>0.66432000000000002</v>
      </c>
      <c r="CJ74" s="175">
        <v>1</v>
      </c>
    </row>
    <row r="75" spans="1:88" ht="15.95" customHeight="1" x14ac:dyDescent="0.25">
      <c r="A75" s="36"/>
      <c r="B75" s="118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18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119"/>
      <c r="BR75" s="119"/>
      <c r="BS75" s="119"/>
      <c r="BT75" s="18"/>
      <c r="BU75" s="47"/>
      <c r="BV75" s="100">
        <v>12</v>
      </c>
      <c r="BW75" s="178" t="s">
        <v>118</v>
      </c>
      <c r="BX75" s="175">
        <v>97.88</v>
      </c>
      <c r="BY75" s="175">
        <v>0.65329999999999999</v>
      </c>
      <c r="BZ75" s="175">
        <v>0.92949999999999999</v>
      </c>
      <c r="CA75" s="175">
        <v>0.76449999999999996</v>
      </c>
      <c r="CB75" s="175">
        <v>1385.94</v>
      </c>
      <c r="CC75" s="175">
        <v>23.7</v>
      </c>
      <c r="CD75" s="175">
        <v>0.96460000000000001</v>
      </c>
      <c r="CE75" s="175">
        <v>1.0226999999999999</v>
      </c>
      <c r="CF75" s="175">
        <v>6.3959000000000001</v>
      </c>
      <c r="CG75" s="175">
        <v>5.7515000000000001</v>
      </c>
      <c r="CH75" s="175">
        <v>5.6988000000000003</v>
      </c>
      <c r="CI75" s="175">
        <v>0.66347</v>
      </c>
      <c r="CJ75" s="175">
        <v>1</v>
      </c>
    </row>
    <row r="76" spans="1:88" ht="15.95" customHeight="1" x14ac:dyDescent="0.25">
      <c r="A76" s="36"/>
      <c r="B76" s="11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18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119"/>
      <c r="BR76" s="119"/>
      <c r="BS76" s="119"/>
      <c r="BT76" s="18"/>
      <c r="BU76" s="47"/>
      <c r="BV76" s="100">
        <v>13</v>
      </c>
      <c r="BW76" s="178" t="s">
        <v>119</v>
      </c>
      <c r="BX76" s="175">
        <v>98.09</v>
      </c>
      <c r="BY76" s="175">
        <v>0.65529999999999999</v>
      </c>
      <c r="BZ76" s="175">
        <v>0.92300000000000004</v>
      </c>
      <c r="CA76" s="175">
        <v>0.7591</v>
      </c>
      <c r="CB76" s="175">
        <v>1378.86</v>
      </c>
      <c r="CC76" s="175">
        <v>23.29</v>
      </c>
      <c r="CD76" s="175">
        <v>0.96499999999999997</v>
      </c>
      <c r="CE76" s="175">
        <v>1.0236000000000001</v>
      </c>
      <c r="CF76" s="175">
        <v>6.4290000000000003</v>
      </c>
      <c r="CG76" s="175">
        <v>5.7314999999999996</v>
      </c>
      <c r="CH76" s="175">
        <v>5.6584000000000003</v>
      </c>
      <c r="CI76" s="175">
        <v>0.66317999999999999</v>
      </c>
      <c r="CJ76" s="175">
        <v>1</v>
      </c>
    </row>
    <row r="77" spans="1:88" ht="15.95" customHeight="1" x14ac:dyDescent="0.25">
      <c r="A77" s="36"/>
      <c r="B77" s="118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18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119"/>
      <c r="BR77" s="119"/>
      <c r="BS77" s="119"/>
      <c r="BT77" s="18"/>
      <c r="BU77" s="47"/>
      <c r="BV77" s="100">
        <v>14</v>
      </c>
      <c r="BW77" s="178" t="s">
        <v>120</v>
      </c>
      <c r="BX77" s="175">
        <v>98.3</v>
      </c>
      <c r="BY77" s="175">
        <v>0.65659999999999996</v>
      </c>
      <c r="BZ77" s="175">
        <v>0.93079999999999996</v>
      </c>
      <c r="CA77" s="175">
        <v>0.76619999999999999</v>
      </c>
      <c r="CB77" s="175">
        <v>1394.14</v>
      </c>
      <c r="CC77" s="175">
        <v>23.52</v>
      </c>
      <c r="CD77" s="175">
        <v>0.96819999999999995</v>
      </c>
      <c r="CE77" s="175">
        <v>1.0246</v>
      </c>
      <c r="CF77" s="175">
        <v>6.4995000000000003</v>
      </c>
      <c r="CG77" s="175">
        <v>5.7885</v>
      </c>
      <c r="CH77" s="175">
        <v>5.7112999999999996</v>
      </c>
      <c r="CI77" s="175">
        <v>0.66288999999999998</v>
      </c>
      <c r="CJ77" s="175">
        <v>1</v>
      </c>
    </row>
    <row r="78" spans="1:88" ht="15.95" customHeight="1" x14ac:dyDescent="0.25">
      <c r="A78" s="36"/>
      <c r="B78" s="118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18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119"/>
      <c r="BR78" s="119"/>
      <c r="BS78" s="119"/>
      <c r="BT78" s="18"/>
      <c r="BU78" s="47"/>
      <c r="BV78" s="100">
        <v>15</v>
      </c>
      <c r="BW78" s="178" t="s">
        <v>121</v>
      </c>
      <c r="BX78" s="175">
        <v>99.18</v>
      </c>
      <c r="BY78" s="175">
        <v>0.65100000000000002</v>
      </c>
      <c r="BZ78" s="175">
        <v>0.92969999999999997</v>
      </c>
      <c r="CA78" s="175">
        <v>0.7641</v>
      </c>
      <c r="CB78" s="175">
        <v>1413.96</v>
      </c>
      <c r="CC78" s="175">
        <v>23.59</v>
      </c>
      <c r="CD78" s="175">
        <v>0.9667</v>
      </c>
      <c r="CE78" s="175">
        <v>1.0235000000000001</v>
      </c>
      <c r="CF78" s="175">
        <v>6.5084999999999997</v>
      </c>
      <c r="CG78" s="175">
        <v>5.8028000000000004</v>
      </c>
      <c r="CH78" s="175">
        <v>5.6955999999999998</v>
      </c>
      <c r="CI78" s="175">
        <v>0.66457999999999995</v>
      </c>
      <c r="CJ78" s="175">
        <v>1</v>
      </c>
    </row>
    <row r="79" spans="1:88" ht="15.95" customHeight="1" x14ac:dyDescent="0.25">
      <c r="A79" s="36"/>
      <c r="B79" s="11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18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119"/>
      <c r="BR79" s="119"/>
      <c r="BS79" s="119"/>
      <c r="BT79" s="18"/>
      <c r="BU79" s="18"/>
      <c r="BV79" s="100">
        <v>16</v>
      </c>
      <c r="BW79" s="178" t="s">
        <v>122</v>
      </c>
      <c r="BX79" s="175">
        <v>99.8</v>
      </c>
      <c r="BY79" s="175">
        <v>0.65610000000000002</v>
      </c>
      <c r="BZ79" s="175">
        <v>0.93389999999999995</v>
      </c>
      <c r="CA79" s="175">
        <v>0.76649999999999996</v>
      </c>
      <c r="CB79" s="175">
        <v>1423.9</v>
      </c>
      <c r="CC79" s="175">
        <v>23.41</v>
      </c>
      <c r="CD79" s="175">
        <v>0.97440000000000004</v>
      </c>
      <c r="CE79" s="175">
        <v>1.0257000000000001</v>
      </c>
      <c r="CF79" s="175">
        <v>6.5217999999999998</v>
      </c>
      <c r="CG79" s="175">
        <v>5.8296000000000001</v>
      </c>
      <c r="CH79" s="175">
        <v>5.7131999999999996</v>
      </c>
      <c r="CI79" s="175">
        <v>0.66402000000000005</v>
      </c>
      <c r="CJ79" s="175">
        <v>1</v>
      </c>
    </row>
    <row r="80" spans="1:88" ht="15.95" customHeight="1" x14ac:dyDescent="0.25">
      <c r="A80" s="36"/>
      <c r="B80" s="11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18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119"/>
      <c r="BR80" s="119"/>
      <c r="BS80" s="119"/>
      <c r="BT80" s="18"/>
      <c r="BU80" s="18"/>
      <c r="BV80" s="100">
        <v>17</v>
      </c>
      <c r="BW80" s="178" t="s">
        <v>123</v>
      </c>
      <c r="BX80" s="175">
        <v>98.73</v>
      </c>
      <c r="BY80" s="175">
        <v>0.65680000000000005</v>
      </c>
      <c r="BZ80" s="175">
        <v>0.94030000000000002</v>
      </c>
      <c r="CA80" s="175">
        <v>0.77010000000000001</v>
      </c>
      <c r="CB80" s="175">
        <v>1415.74</v>
      </c>
      <c r="CC80" s="175">
        <v>22.82</v>
      </c>
      <c r="CD80" s="175">
        <v>0.97519999999999996</v>
      </c>
      <c r="CE80" s="175">
        <v>1.0265</v>
      </c>
      <c r="CF80" s="175">
        <v>6.6039000000000003</v>
      </c>
      <c r="CG80" s="175">
        <v>5.9019000000000004</v>
      </c>
      <c r="CH80" s="175">
        <v>5.7389999999999999</v>
      </c>
      <c r="CI80" s="175">
        <v>0.66578999999999999</v>
      </c>
      <c r="CJ80" s="175">
        <v>1</v>
      </c>
    </row>
    <row r="81" spans="1:171" ht="15.95" customHeight="1" x14ac:dyDescent="0.25">
      <c r="A81" s="36"/>
      <c r="B81" s="1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18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119"/>
      <c r="BR81" s="119"/>
      <c r="BS81" s="119"/>
      <c r="BT81" s="18"/>
      <c r="BU81" s="18"/>
      <c r="BV81" s="100">
        <v>18</v>
      </c>
      <c r="BW81" s="178" t="s">
        <v>124</v>
      </c>
      <c r="BX81" s="175">
        <v>99.58</v>
      </c>
      <c r="BY81" s="175">
        <v>0.65469999999999995</v>
      </c>
      <c r="BZ81" s="175">
        <v>0.94399999999999995</v>
      </c>
      <c r="CA81" s="175">
        <v>0.76829999999999998</v>
      </c>
      <c r="CB81" s="175">
        <v>1425.6</v>
      </c>
      <c r="CC81" s="175">
        <v>23.06</v>
      </c>
      <c r="CD81" s="175">
        <v>0.97209999999999996</v>
      </c>
      <c r="CE81" s="175">
        <v>1.0257000000000001</v>
      </c>
      <c r="CF81" s="175">
        <v>6.6127000000000002</v>
      </c>
      <c r="CG81" s="175">
        <v>5.8979999999999997</v>
      </c>
      <c r="CH81" s="175">
        <v>5.7271999999999998</v>
      </c>
      <c r="CI81" s="175">
        <v>0.66617999999999999</v>
      </c>
      <c r="CJ81" s="175">
        <v>1</v>
      </c>
    </row>
    <row r="82" spans="1:171" ht="15.95" customHeight="1" x14ac:dyDescent="0.25">
      <c r="BV82" s="100">
        <v>19</v>
      </c>
      <c r="BW82" s="178" t="s">
        <v>125</v>
      </c>
      <c r="BX82" s="175">
        <v>99.14</v>
      </c>
      <c r="BY82" s="175">
        <v>0.64810000000000001</v>
      </c>
      <c r="BZ82" s="175">
        <v>0.94379999999999997</v>
      </c>
      <c r="CA82" s="175">
        <v>0.76529999999999998</v>
      </c>
      <c r="CB82" s="175">
        <v>1445.89</v>
      </c>
      <c r="CC82" s="175">
        <v>23.34</v>
      </c>
      <c r="CD82" s="175">
        <v>0.96970000000000001</v>
      </c>
      <c r="CE82" s="175">
        <v>1.0226999999999999</v>
      </c>
      <c r="CF82" s="175">
        <v>6.5819999999999999</v>
      </c>
      <c r="CG82" s="175">
        <v>5.8640999999999996</v>
      </c>
      <c r="CH82" s="175">
        <v>5.7057000000000002</v>
      </c>
      <c r="CI82" s="175">
        <v>0.66588000000000003</v>
      </c>
      <c r="CJ82" s="175">
        <v>1</v>
      </c>
    </row>
    <row r="83" spans="1:171" ht="15.95" customHeight="1" x14ac:dyDescent="0.25">
      <c r="BV83" s="100">
        <v>20</v>
      </c>
      <c r="BW83" s="178" t="s">
        <v>126</v>
      </c>
      <c r="BX83" s="175">
        <v>98.68</v>
      </c>
      <c r="BY83" s="175">
        <v>0.64829999999999999</v>
      </c>
      <c r="BZ83" s="175">
        <v>0.94379999999999997</v>
      </c>
      <c r="CA83" s="175">
        <v>0.76829999999999998</v>
      </c>
      <c r="CB83" s="175">
        <v>1460.69</v>
      </c>
      <c r="CC83" s="175">
        <v>23.97</v>
      </c>
      <c r="CD83" s="175">
        <v>0.97340000000000004</v>
      </c>
      <c r="CE83" s="175">
        <v>1.0197000000000001</v>
      </c>
      <c r="CF83" s="175">
        <v>6.5826000000000002</v>
      </c>
      <c r="CG83" s="175">
        <v>5.8606999999999996</v>
      </c>
      <c r="CH83" s="175">
        <v>5.7281000000000004</v>
      </c>
      <c r="CI83" s="175">
        <v>0.66383000000000003</v>
      </c>
      <c r="CJ83" s="175">
        <v>1</v>
      </c>
    </row>
    <row r="84" spans="1:171" ht="15.95" customHeight="1" x14ac:dyDescent="0.25">
      <c r="BQ84" s="20"/>
      <c r="BR84" s="20"/>
      <c r="BS84" s="20"/>
      <c r="BV84" s="100">
        <v>21</v>
      </c>
      <c r="BW84" s="178" t="s">
        <v>127</v>
      </c>
      <c r="BX84" s="175">
        <v>97.81</v>
      </c>
      <c r="BY84" s="175">
        <v>0.64400000000000002</v>
      </c>
      <c r="BZ84" s="175">
        <v>0.93920000000000003</v>
      </c>
      <c r="CA84" s="175">
        <v>0.76419999999999999</v>
      </c>
      <c r="CB84" s="175">
        <v>1471.95</v>
      </c>
      <c r="CC84" s="175">
        <v>24.29</v>
      </c>
      <c r="CD84" s="175">
        <v>0.96809999999999996</v>
      </c>
      <c r="CE84" s="175">
        <v>1.0136000000000001</v>
      </c>
      <c r="CF84" s="175">
        <v>6.5359999999999996</v>
      </c>
      <c r="CG84" s="175">
        <v>5.8243999999999998</v>
      </c>
      <c r="CH84" s="175">
        <v>5.6974</v>
      </c>
      <c r="CI84" s="175">
        <v>0.66478000000000004</v>
      </c>
      <c r="CJ84" s="175">
        <v>1</v>
      </c>
    </row>
    <row r="85" spans="1:171" ht="15.95" customHeight="1" x14ac:dyDescent="0.25">
      <c r="BT85" s="51"/>
      <c r="BU85" s="56"/>
      <c r="BV85" s="100">
        <v>22</v>
      </c>
      <c r="BW85" s="178" t="s">
        <v>128</v>
      </c>
      <c r="BX85" s="175">
        <v>97.55</v>
      </c>
      <c r="BY85" s="175">
        <v>0.64510000000000001</v>
      </c>
      <c r="BZ85" s="175">
        <v>0.93630000000000002</v>
      </c>
      <c r="CA85" s="175">
        <v>0.76480000000000004</v>
      </c>
      <c r="CB85" s="175">
        <v>1471.76</v>
      </c>
      <c r="CC85" s="175">
        <v>24.34</v>
      </c>
      <c r="CD85" s="175">
        <v>0.9657</v>
      </c>
      <c r="CE85" s="175">
        <v>1.0105999999999999</v>
      </c>
      <c r="CF85" s="175">
        <v>6.5435999999999996</v>
      </c>
      <c r="CG85" s="175">
        <v>5.8285999999999998</v>
      </c>
      <c r="CH85" s="175">
        <v>5.7023999999999999</v>
      </c>
      <c r="CI85" s="175">
        <v>0.66259000000000001</v>
      </c>
      <c r="CJ85" s="175">
        <v>1</v>
      </c>
      <c r="CK85" s="60"/>
      <c r="CL85" s="60"/>
      <c r="CM85" s="60"/>
      <c r="CN85" s="60"/>
      <c r="CO85" s="60"/>
      <c r="CP85" s="60"/>
      <c r="CQ85" s="60"/>
      <c r="CR85" s="60"/>
    </row>
    <row r="86" spans="1:171" s="171" customFormat="1" ht="15.95" customHeight="1" x14ac:dyDescent="0.2">
      <c r="B86" s="172"/>
      <c r="C86" s="172"/>
      <c r="Q86" s="172"/>
      <c r="BU86" s="172"/>
      <c r="BV86" s="175"/>
      <c r="BW86" s="176" t="s">
        <v>130</v>
      </c>
      <c r="BX86" s="177">
        <f t="shared" ref="BX86:CJ86" si="4">AVERAGE(BX64:BX85)</f>
        <v>97.732272727272729</v>
      </c>
      <c r="BY86" s="177">
        <f t="shared" si="4"/>
        <v>0.65369545454545452</v>
      </c>
      <c r="BZ86" s="177">
        <f t="shared" si="4"/>
        <v>0.93744545454545447</v>
      </c>
      <c r="CA86" s="177">
        <f t="shared" si="4"/>
        <v>0.76870454545454547</v>
      </c>
      <c r="CB86" s="177">
        <f t="shared" si="4"/>
        <v>1490.4163636363635</v>
      </c>
      <c r="CC86" s="177">
        <f t="shared" si="4"/>
        <v>25.314999999999998</v>
      </c>
      <c r="CD86" s="177">
        <f t="shared" si="4"/>
        <v>0.9628000000000001</v>
      </c>
      <c r="CE86" s="177">
        <f t="shared" si="4"/>
        <v>1.018240909090909</v>
      </c>
      <c r="CF86" s="177">
        <f t="shared" si="4"/>
        <v>6.4851818181818182</v>
      </c>
      <c r="CG86" s="177">
        <f t="shared" si="4"/>
        <v>5.7953363636363626</v>
      </c>
      <c r="CH86" s="177">
        <f t="shared" si="4"/>
        <v>5.7298318181818173</v>
      </c>
      <c r="CI86" s="177">
        <f t="shared" si="4"/>
        <v>0.66498681818181826</v>
      </c>
      <c r="CJ86" s="177">
        <f t="shared" si="4"/>
        <v>1</v>
      </c>
      <c r="CK86" s="173"/>
      <c r="CL86" s="173"/>
      <c r="CZ86" s="173"/>
      <c r="DA86" s="173"/>
      <c r="DB86" s="173"/>
      <c r="DC86" s="173"/>
      <c r="DD86" s="173"/>
      <c r="DE86" s="173"/>
      <c r="DF86" s="173"/>
      <c r="DG86" s="173"/>
      <c r="DH86" s="173"/>
      <c r="DI86" s="173"/>
      <c r="DJ86" s="173"/>
      <c r="DK86" s="173"/>
      <c r="DL86" s="173"/>
      <c r="DM86" s="173"/>
      <c r="DN86" s="173"/>
      <c r="DO86" s="173"/>
      <c r="DP86" s="173"/>
      <c r="DQ86" s="173"/>
      <c r="DR86" s="173"/>
      <c r="DS86" s="173"/>
      <c r="DT86" s="173"/>
      <c r="DU86" s="173"/>
      <c r="DV86" s="173"/>
      <c r="DW86" s="173"/>
      <c r="DX86" s="173"/>
      <c r="DY86" s="173"/>
      <c r="DZ86" s="173"/>
      <c r="EA86" s="173"/>
      <c r="EB86" s="173"/>
      <c r="EC86" s="173"/>
      <c r="ED86" s="173"/>
      <c r="EE86" s="173"/>
      <c r="EF86" s="173"/>
      <c r="EG86" s="173"/>
      <c r="EH86" s="173"/>
      <c r="EI86" s="173"/>
      <c r="EJ86" s="173"/>
      <c r="EK86" s="174"/>
      <c r="EL86" s="172"/>
      <c r="EM86" s="172"/>
      <c r="EN86" s="172"/>
      <c r="EO86" s="172"/>
      <c r="EP86" s="172"/>
      <c r="EQ86" s="172"/>
      <c r="ER86" s="172"/>
      <c r="ES86" s="172"/>
      <c r="ET86" s="172"/>
      <c r="EU86" s="172"/>
      <c r="EV86" s="172"/>
      <c r="EW86" s="172"/>
      <c r="EX86" s="172"/>
      <c r="EY86" s="172"/>
      <c r="EZ86" s="172"/>
      <c r="FA86" s="172"/>
      <c r="FB86" s="172"/>
      <c r="FC86" s="172"/>
      <c r="FD86" s="172"/>
      <c r="FE86" s="172"/>
      <c r="FF86" s="172"/>
      <c r="FG86" s="172"/>
      <c r="FH86" s="172"/>
      <c r="FI86" s="172"/>
      <c r="FJ86" s="172"/>
      <c r="FK86" s="172"/>
      <c r="FL86" s="172"/>
      <c r="FM86" s="172"/>
      <c r="FN86" s="172"/>
      <c r="FO86" s="172"/>
    </row>
    <row r="87" spans="1:171" ht="15.95" customHeight="1" x14ac:dyDescent="0.25">
      <c r="BV87" s="103"/>
      <c r="BW87" s="92"/>
      <c r="BX87" s="175">
        <v>97.732272727272729</v>
      </c>
      <c r="BY87" s="175">
        <v>0.65369545454545452</v>
      </c>
      <c r="BZ87" s="175">
        <v>0.93744545454545447</v>
      </c>
      <c r="CA87" s="175">
        <v>0.76870454545454547</v>
      </c>
      <c r="CB87" s="175">
        <v>1490.4163636363635</v>
      </c>
      <c r="CC87" s="175">
        <v>25.314999999999998</v>
      </c>
      <c r="CD87" s="175">
        <v>0.9628000000000001</v>
      </c>
      <c r="CE87" s="175">
        <v>1.018240909090909</v>
      </c>
      <c r="CF87" s="175">
        <v>6.4851818181818182</v>
      </c>
      <c r="CG87" s="175">
        <v>5.7953363636363626</v>
      </c>
      <c r="CH87" s="175">
        <v>5.7298318181818173</v>
      </c>
      <c r="CI87" s="175">
        <v>0.66498681818181826</v>
      </c>
      <c r="CJ87" s="175">
        <v>1</v>
      </c>
    </row>
    <row r="88" spans="1:171" ht="15.95" customHeight="1" x14ac:dyDescent="0.25">
      <c r="BT88" s="51"/>
      <c r="BU88" s="56"/>
      <c r="BV88" s="100"/>
      <c r="BW88" s="101"/>
      <c r="BX88" s="101">
        <f>BX87-BX86</f>
        <v>0</v>
      </c>
      <c r="BY88" s="101">
        <f t="shared" ref="BY88:CJ88" si="5">BY87-BY86</f>
        <v>0</v>
      </c>
      <c r="BZ88" s="101">
        <f t="shared" si="5"/>
        <v>0</v>
      </c>
      <c r="CA88" s="101">
        <f t="shared" si="5"/>
        <v>0</v>
      </c>
      <c r="CB88" s="101">
        <f t="shared" si="5"/>
        <v>0</v>
      </c>
      <c r="CC88" s="101">
        <f t="shared" si="5"/>
        <v>0</v>
      </c>
      <c r="CD88" s="101">
        <f t="shared" si="5"/>
        <v>0</v>
      </c>
      <c r="CE88" s="101">
        <f t="shared" si="5"/>
        <v>0</v>
      </c>
      <c r="CF88" s="101">
        <f t="shared" si="5"/>
        <v>0</v>
      </c>
      <c r="CG88" s="101">
        <f t="shared" si="5"/>
        <v>0</v>
      </c>
      <c r="CH88" s="101">
        <f t="shared" si="5"/>
        <v>0</v>
      </c>
      <c r="CI88" s="101">
        <f t="shared" si="5"/>
        <v>0</v>
      </c>
      <c r="CJ88" s="101">
        <f t="shared" si="5"/>
        <v>0</v>
      </c>
      <c r="CK88" s="60"/>
      <c r="CL88" s="60"/>
      <c r="CM88" s="60"/>
      <c r="CN88" s="60"/>
      <c r="CO88" s="60"/>
      <c r="CP88" s="60"/>
      <c r="CQ88" s="60"/>
      <c r="CR88" s="60"/>
    </row>
    <row r="90" spans="1:171" ht="15.95" customHeight="1" x14ac:dyDescent="0.25">
      <c r="A90" s="36"/>
      <c r="B90" s="18"/>
      <c r="C90" s="18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18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6"/>
      <c r="BA90" s="25"/>
      <c r="BB90" s="25"/>
      <c r="BC90" s="26"/>
      <c r="BD90" s="26"/>
      <c r="BE90" s="25"/>
      <c r="BF90" s="26"/>
      <c r="BG90" s="26"/>
      <c r="BH90" s="25"/>
      <c r="BI90" s="26"/>
      <c r="BJ90" s="26"/>
      <c r="BK90" s="25"/>
      <c r="BL90" s="26"/>
      <c r="BM90" s="26"/>
      <c r="BN90" s="25"/>
      <c r="BO90" s="26"/>
      <c r="BP90" s="26"/>
      <c r="BQ90" s="26"/>
      <c r="BR90" s="26"/>
      <c r="BS90" s="26"/>
      <c r="BT90" s="25"/>
      <c r="BU90" s="18"/>
      <c r="BV90" s="103"/>
      <c r="BW90" s="89"/>
      <c r="BX90" s="89">
        <f>BX85-BX86</f>
        <v>-0.18227272727273203</v>
      </c>
      <c r="BY90" s="89">
        <f t="shared" ref="BY90:CJ90" si="6">BY85-BY86</f>
        <v>-8.5954545454545173E-3</v>
      </c>
      <c r="BZ90" s="89">
        <f t="shared" si="6"/>
        <v>-1.1454545454544496E-3</v>
      </c>
      <c r="CA90" s="89">
        <f t="shared" si="6"/>
        <v>-3.9045454545454383E-3</v>
      </c>
      <c r="CB90" s="89">
        <f t="shared" si="6"/>
        <v>-18.656363636363494</v>
      </c>
      <c r="CC90" s="89">
        <f t="shared" si="6"/>
        <v>-0.97499999999999787</v>
      </c>
      <c r="CD90" s="89">
        <f t="shared" si="6"/>
        <v>2.8999999999999027E-3</v>
      </c>
      <c r="CE90" s="89">
        <f t="shared" si="6"/>
        <v>-7.6409090909090871E-3</v>
      </c>
      <c r="CF90" s="89">
        <f t="shared" si="6"/>
        <v>5.841818181818148E-2</v>
      </c>
      <c r="CG90" s="89">
        <f t="shared" si="6"/>
        <v>3.3263636363637161E-2</v>
      </c>
      <c r="CH90" s="89">
        <f t="shared" si="6"/>
        <v>-2.7431818181817391E-2</v>
      </c>
      <c r="CI90" s="89">
        <f t="shared" si="6"/>
        <v>-2.3968181818182499E-3</v>
      </c>
      <c r="CJ90" s="89">
        <f t="shared" si="6"/>
        <v>0</v>
      </c>
      <c r="CK90" s="47"/>
      <c r="CL90" s="47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12"/>
    </row>
    <row r="93" spans="1:171" ht="15.95" customHeight="1" x14ac:dyDescent="0.2">
      <c r="A93" s="20"/>
    </row>
    <row r="94" spans="1:171" ht="15.95" customHeight="1" x14ac:dyDescent="0.2">
      <c r="A94" s="20"/>
    </row>
    <row r="95" spans="1:171" ht="15.95" customHeight="1" x14ac:dyDescent="0.2">
      <c r="A95" s="20"/>
    </row>
    <row r="96" spans="1:171" ht="15.95" customHeight="1" x14ac:dyDescent="0.2">
      <c r="A96" s="20"/>
    </row>
    <row r="97" spans="1:88" ht="15.95" customHeight="1" x14ac:dyDescent="0.2">
      <c r="BW97" s="91" t="s">
        <v>73</v>
      </c>
      <c r="BX97" s="91" t="s">
        <v>74</v>
      </c>
      <c r="BY97" s="91" t="s">
        <v>75</v>
      </c>
      <c r="BZ97" s="91" t="s">
        <v>76</v>
      </c>
      <c r="CA97" s="90" t="s">
        <v>77</v>
      </c>
      <c r="CB97" s="91" t="s">
        <v>78</v>
      </c>
      <c r="CC97" s="91" t="s">
        <v>79</v>
      </c>
      <c r="CD97" s="91" t="s">
        <v>80</v>
      </c>
      <c r="CE97" s="91" t="s">
        <v>81</v>
      </c>
      <c r="CF97" s="91" t="s">
        <v>82</v>
      </c>
      <c r="CG97" s="91" t="s">
        <v>83</v>
      </c>
      <c r="CH97" s="91" t="s">
        <v>85</v>
      </c>
    </row>
    <row r="98" spans="1:88" ht="30.75" customHeight="1" x14ac:dyDescent="0.2">
      <c r="A98" s="20"/>
      <c r="BW98" s="91">
        <v>93.53</v>
      </c>
      <c r="BX98" s="179">
        <v>0.65780000000000005</v>
      </c>
      <c r="BY98" s="179">
        <v>0.94920000000000004</v>
      </c>
      <c r="BZ98" s="179">
        <v>0.78049999999999997</v>
      </c>
      <c r="CA98" s="179">
        <v>1596.75</v>
      </c>
      <c r="CB98" s="179">
        <v>28.01</v>
      </c>
      <c r="CC98" s="179">
        <v>0.96020000000000005</v>
      </c>
      <c r="CD98" s="179">
        <v>1.0164</v>
      </c>
      <c r="CE98" s="179">
        <v>6.5140000000000002</v>
      </c>
      <c r="CF98" s="179">
        <v>5.8238000000000003</v>
      </c>
      <c r="CG98" s="179">
        <v>5.8170000000000002</v>
      </c>
      <c r="CH98" s="179">
        <v>0.66701999999999995</v>
      </c>
      <c r="CI98" s="179"/>
      <c r="CJ98" s="179"/>
    </row>
    <row r="99" spans="1:88" ht="15.95" customHeight="1" x14ac:dyDescent="0.2">
      <c r="A99" s="20"/>
      <c r="BW99" s="91">
        <v>93.15</v>
      </c>
      <c r="BX99" s="179">
        <v>0.6583</v>
      </c>
      <c r="BY99" s="179">
        <v>0.94610000000000005</v>
      </c>
      <c r="BZ99" s="179">
        <v>0.7792</v>
      </c>
      <c r="CA99" s="179">
        <v>1598.01</v>
      </c>
      <c r="CB99" s="179">
        <v>27.99</v>
      </c>
      <c r="CC99" s="179">
        <v>0.95630000000000004</v>
      </c>
      <c r="CD99" s="179">
        <v>1.014</v>
      </c>
      <c r="CE99" s="179">
        <v>6.4808000000000003</v>
      </c>
      <c r="CF99" s="179">
        <v>5.8205999999999998</v>
      </c>
      <c r="CG99" s="179">
        <v>5.8080999999999996</v>
      </c>
      <c r="CH99" s="179">
        <v>0.66549999999999998</v>
      </c>
      <c r="CI99" s="179"/>
      <c r="CJ99" s="179"/>
    </row>
    <row r="100" spans="1:88" ht="15.95" customHeight="1" x14ac:dyDescent="0.2">
      <c r="A100" s="20"/>
      <c r="BW100" s="91">
        <v>93.55</v>
      </c>
      <c r="BX100" s="179">
        <v>0.66190000000000004</v>
      </c>
      <c r="BY100" s="179">
        <v>0.94840000000000002</v>
      </c>
      <c r="BZ100" s="179">
        <v>0.77929999999999999</v>
      </c>
      <c r="CA100" s="179">
        <v>1567.9</v>
      </c>
      <c r="CB100" s="179">
        <v>27.09</v>
      </c>
      <c r="CC100" s="179">
        <v>0.95479999999999998</v>
      </c>
      <c r="CD100" s="179">
        <v>1.0137</v>
      </c>
      <c r="CE100" s="179">
        <v>6.4893999999999998</v>
      </c>
      <c r="CF100" s="179">
        <v>5.8080999999999996</v>
      </c>
      <c r="CG100" s="179">
        <v>5.8089000000000004</v>
      </c>
      <c r="CH100" s="179">
        <v>0.66610999999999998</v>
      </c>
      <c r="CI100" s="179"/>
      <c r="CJ100" s="179"/>
    </row>
    <row r="101" spans="1:88" ht="15.95" customHeight="1" x14ac:dyDescent="0.2">
      <c r="A101" s="20"/>
      <c r="BW101" s="91">
        <v>95.43</v>
      </c>
      <c r="BX101" s="179">
        <v>0.66359999999999997</v>
      </c>
      <c r="BY101" s="179">
        <v>0.95009999999999994</v>
      </c>
      <c r="BZ101" s="179">
        <v>0.78139999999999998</v>
      </c>
      <c r="CA101" s="179">
        <v>1544.8</v>
      </c>
      <c r="CB101" s="179">
        <v>26.83</v>
      </c>
      <c r="CC101" s="179">
        <v>0.96009999999999995</v>
      </c>
      <c r="CD101" s="179">
        <v>1.0145999999999999</v>
      </c>
      <c r="CE101" s="179">
        <v>6.5557999999999996</v>
      </c>
      <c r="CF101" s="179">
        <v>5.8217999999999996</v>
      </c>
      <c r="CG101" s="179">
        <v>5.8231999999999999</v>
      </c>
      <c r="CH101" s="179">
        <v>0.66695000000000004</v>
      </c>
      <c r="CI101" s="179"/>
      <c r="CJ101" s="179"/>
    </row>
    <row r="102" spans="1:88" ht="15.95" customHeight="1" x14ac:dyDescent="0.2">
      <c r="A102" s="20"/>
      <c r="BW102" s="91">
        <v>96.26</v>
      </c>
      <c r="BX102" s="179">
        <v>0.65639999999999998</v>
      </c>
      <c r="BY102" s="179">
        <v>0.94020000000000004</v>
      </c>
      <c r="BZ102" s="179">
        <v>0.77339999999999998</v>
      </c>
      <c r="CA102" s="179">
        <v>1555.4</v>
      </c>
      <c r="CB102" s="179">
        <v>26.96</v>
      </c>
      <c r="CC102" s="179">
        <v>0.95920000000000005</v>
      </c>
      <c r="CD102" s="179">
        <v>1.0128999999999999</v>
      </c>
      <c r="CE102" s="179">
        <v>6.4813999999999998</v>
      </c>
      <c r="CF102" s="179">
        <v>5.7538</v>
      </c>
      <c r="CG102" s="179">
        <v>5.7638999999999996</v>
      </c>
      <c r="CH102" s="179">
        <v>0.66868000000000005</v>
      </c>
      <c r="CI102" s="179"/>
      <c r="CJ102" s="179"/>
    </row>
    <row r="103" spans="1:88" ht="15.95" customHeight="1" x14ac:dyDescent="0.2">
      <c r="A103" s="20"/>
      <c r="BW103" s="91">
        <v>98.6</v>
      </c>
      <c r="BX103" s="179">
        <v>0.65269999999999995</v>
      </c>
      <c r="BY103" s="179">
        <v>0.93479999999999996</v>
      </c>
      <c r="BZ103" s="179">
        <v>0.76890000000000003</v>
      </c>
      <c r="CA103" s="179">
        <v>1576.49</v>
      </c>
      <c r="CB103" s="179">
        <v>27.27</v>
      </c>
      <c r="CC103" s="179">
        <v>0.96309999999999996</v>
      </c>
      <c r="CD103" s="179">
        <v>1.0176000000000001</v>
      </c>
      <c r="CE103" s="179">
        <v>6.4240000000000004</v>
      </c>
      <c r="CF103" s="179">
        <v>5.7214</v>
      </c>
      <c r="CG103" s="179">
        <v>5.7317999999999998</v>
      </c>
      <c r="CH103" s="179">
        <v>0.66608999999999996</v>
      </c>
      <c r="CI103" s="179"/>
      <c r="CJ103" s="179"/>
    </row>
    <row r="104" spans="1:88" ht="15.95" customHeight="1" x14ac:dyDescent="0.2">
      <c r="A104" s="20"/>
      <c r="BW104" s="91">
        <v>98.88</v>
      </c>
      <c r="BX104" s="179">
        <v>0.65329999999999999</v>
      </c>
      <c r="BY104" s="179">
        <v>0.93569999999999998</v>
      </c>
      <c r="BZ104" s="179">
        <v>0.76729999999999998</v>
      </c>
      <c r="CA104" s="179">
        <v>1571.94</v>
      </c>
      <c r="CB104" s="179">
        <v>27.27</v>
      </c>
      <c r="CC104" s="179">
        <v>0.95669999999999999</v>
      </c>
      <c r="CD104" s="179">
        <v>1.0163</v>
      </c>
      <c r="CE104" s="179">
        <v>6.4211</v>
      </c>
      <c r="CF104" s="179">
        <v>5.7394999999999996</v>
      </c>
      <c r="CG104" s="179">
        <v>5.7184999999999997</v>
      </c>
      <c r="CH104" s="179">
        <v>0.66515000000000002</v>
      </c>
      <c r="CI104" s="179"/>
      <c r="CJ104" s="179"/>
    </row>
    <row r="105" spans="1:88" ht="15.95" customHeight="1" x14ac:dyDescent="0.2">
      <c r="A105" s="20"/>
      <c r="BW105" s="91">
        <v>99.44</v>
      </c>
      <c r="BX105" s="179">
        <v>0.65280000000000005</v>
      </c>
      <c r="BY105" s="179">
        <v>0.9304</v>
      </c>
      <c r="BZ105" s="179">
        <v>0.76329999999999998</v>
      </c>
      <c r="CA105" s="179">
        <v>1580.39</v>
      </c>
      <c r="CB105" s="179">
        <v>27.78</v>
      </c>
      <c r="CC105" s="179">
        <v>0.95030000000000003</v>
      </c>
      <c r="CD105" s="179">
        <v>1.0142</v>
      </c>
      <c r="CE105" s="179">
        <v>6.3659999999999997</v>
      </c>
      <c r="CF105" s="179">
        <v>5.7220000000000004</v>
      </c>
      <c r="CG105" s="179">
        <v>5.6893000000000002</v>
      </c>
      <c r="CH105" s="179">
        <v>0.66510999999999998</v>
      </c>
      <c r="CI105" s="179"/>
      <c r="CJ105" s="179"/>
    </row>
    <row r="106" spans="1:88" ht="15.95" customHeight="1" x14ac:dyDescent="0.2">
      <c r="A106" s="20"/>
      <c r="BW106" s="91">
        <v>99.62</v>
      </c>
      <c r="BX106" s="179">
        <v>0.65049999999999997</v>
      </c>
      <c r="BY106" s="179">
        <v>0.93169999999999997</v>
      </c>
      <c r="BZ106" s="179">
        <v>0.76459999999999995</v>
      </c>
      <c r="CA106" s="179">
        <v>1556.7</v>
      </c>
      <c r="CB106" s="179">
        <v>27.52</v>
      </c>
      <c r="CC106" s="179">
        <v>0.94679999999999997</v>
      </c>
      <c r="CD106" s="179">
        <v>1.0098</v>
      </c>
      <c r="CE106" s="179">
        <v>6.3608000000000002</v>
      </c>
      <c r="CF106" s="179">
        <v>5.7332999999999998</v>
      </c>
      <c r="CG106" s="179">
        <v>5.6977000000000002</v>
      </c>
      <c r="CH106" s="179">
        <v>0.66425000000000001</v>
      </c>
      <c r="CI106" s="179"/>
      <c r="CJ106" s="179"/>
    </row>
    <row r="107" spans="1:88" ht="15.95" customHeight="1" x14ac:dyDescent="0.2">
      <c r="BW107" s="91">
        <v>98.97</v>
      </c>
      <c r="BX107" s="179">
        <v>0.65159999999999996</v>
      </c>
      <c r="BY107" s="179">
        <v>0.93310000000000004</v>
      </c>
      <c r="BZ107" s="179">
        <v>0.76680000000000004</v>
      </c>
      <c r="CA107" s="179">
        <v>1548.49</v>
      </c>
      <c r="CB107" s="179">
        <v>27.43</v>
      </c>
      <c r="CC107" s="179">
        <v>0.95079999999999998</v>
      </c>
      <c r="CD107" s="179">
        <v>1.0123</v>
      </c>
      <c r="CE107" s="179">
        <v>6.3718000000000004</v>
      </c>
      <c r="CF107" s="179">
        <v>5.7335000000000003</v>
      </c>
      <c r="CG107" s="179">
        <v>5.7149999999999999</v>
      </c>
      <c r="CH107" s="179">
        <v>0.66334000000000004</v>
      </c>
      <c r="CI107" s="179"/>
      <c r="CJ107" s="179"/>
    </row>
    <row r="108" spans="1:88" ht="15.95" customHeight="1" x14ac:dyDescent="0.2">
      <c r="BW108" s="91">
        <v>97.94</v>
      </c>
      <c r="BX108" s="179">
        <v>0.65310000000000001</v>
      </c>
      <c r="BY108" s="179">
        <v>0.92979999999999996</v>
      </c>
      <c r="BZ108" s="179">
        <v>0.76539999999999997</v>
      </c>
      <c r="CA108" s="179">
        <v>1403.86</v>
      </c>
      <c r="CB108" s="179">
        <v>23.45</v>
      </c>
      <c r="CC108" s="179">
        <v>0.96020000000000005</v>
      </c>
      <c r="CD108" s="179">
        <v>1.0206</v>
      </c>
      <c r="CE108" s="179">
        <v>6.3933999999999997</v>
      </c>
      <c r="CF108" s="179">
        <v>5.7380000000000004</v>
      </c>
      <c r="CG108" s="179">
        <v>5.7058</v>
      </c>
      <c r="CH108" s="179">
        <v>0.66432000000000002</v>
      </c>
      <c r="CI108" s="179"/>
      <c r="CJ108" s="179"/>
    </row>
    <row r="109" spans="1:88" ht="15.95" customHeight="1" x14ac:dyDescent="0.2">
      <c r="BW109" s="91">
        <v>97.88</v>
      </c>
      <c r="BX109" s="179">
        <v>0.65329999999999999</v>
      </c>
      <c r="BY109" s="179">
        <v>0.92949999999999999</v>
      </c>
      <c r="BZ109" s="179">
        <v>0.76449999999999996</v>
      </c>
      <c r="CA109" s="179">
        <v>1385.94</v>
      </c>
      <c r="CB109" s="179">
        <v>23.7</v>
      </c>
      <c r="CC109" s="179">
        <v>0.96460000000000001</v>
      </c>
      <c r="CD109" s="179">
        <v>1.0226999999999999</v>
      </c>
      <c r="CE109" s="179">
        <v>6.3959000000000001</v>
      </c>
      <c r="CF109" s="179">
        <v>5.7515000000000001</v>
      </c>
      <c r="CG109" s="179">
        <v>5.6988000000000003</v>
      </c>
      <c r="CH109" s="179">
        <v>0.66347</v>
      </c>
      <c r="CI109" s="179"/>
      <c r="CJ109" s="179"/>
    </row>
    <row r="110" spans="1:88" ht="15.95" customHeight="1" x14ac:dyDescent="0.2">
      <c r="BW110" s="91">
        <v>98.09</v>
      </c>
      <c r="BX110" s="179">
        <v>0.65529999999999999</v>
      </c>
      <c r="BY110" s="179">
        <v>0.92300000000000004</v>
      </c>
      <c r="BZ110" s="179">
        <v>0.7591</v>
      </c>
      <c r="CA110" s="179">
        <v>1378.86</v>
      </c>
      <c r="CB110" s="179">
        <v>23.29</v>
      </c>
      <c r="CC110" s="179">
        <v>0.96499999999999997</v>
      </c>
      <c r="CD110" s="179">
        <v>1.0236000000000001</v>
      </c>
      <c r="CE110" s="179">
        <v>6.4290000000000003</v>
      </c>
      <c r="CF110" s="179">
        <v>5.7314999999999996</v>
      </c>
      <c r="CG110" s="179">
        <v>5.6584000000000003</v>
      </c>
      <c r="CH110" s="179">
        <v>0.66317999999999999</v>
      </c>
      <c r="CI110" s="179"/>
      <c r="CJ110" s="179"/>
    </row>
    <row r="111" spans="1:88" ht="15.95" customHeight="1" x14ac:dyDescent="0.2">
      <c r="BW111" s="91">
        <v>98.3</v>
      </c>
      <c r="BX111" s="179">
        <v>0.65659999999999996</v>
      </c>
      <c r="BY111" s="179">
        <v>0.93079999999999996</v>
      </c>
      <c r="BZ111" s="179">
        <v>0.76619999999999999</v>
      </c>
      <c r="CA111" s="179">
        <v>1394.14</v>
      </c>
      <c r="CB111" s="179">
        <v>23.52</v>
      </c>
      <c r="CC111" s="179">
        <v>0.96819999999999995</v>
      </c>
      <c r="CD111" s="179">
        <v>1.0246</v>
      </c>
      <c r="CE111" s="179">
        <v>6.4995000000000003</v>
      </c>
      <c r="CF111" s="179">
        <v>5.7885</v>
      </c>
      <c r="CG111" s="179">
        <v>5.7112999999999996</v>
      </c>
      <c r="CH111" s="179">
        <v>0.66288999999999998</v>
      </c>
      <c r="CI111" s="179"/>
      <c r="CJ111" s="179"/>
    </row>
    <row r="112" spans="1:88" ht="15.95" customHeight="1" x14ac:dyDescent="0.2">
      <c r="BW112" s="91">
        <v>99.18</v>
      </c>
      <c r="BX112" s="179">
        <v>0.65100000000000002</v>
      </c>
      <c r="BY112" s="179">
        <v>0.92969999999999997</v>
      </c>
      <c r="BZ112" s="179">
        <v>0.7641</v>
      </c>
      <c r="CA112" s="179">
        <v>1413.96</v>
      </c>
      <c r="CB112" s="179">
        <v>23.59</v>
      </c>
      <c r="CC112" s="179">
        <v>0.9667</v>
      </c>
      <c r="CD112" s="179">
        <v>1.0235000000000001</v>
      </c>
      <c r="CE112" s="179">
        <v>6.5084999999999997</v>
      </c>
      <c r="CF112" s="179">
        <v>5.8028000000000004</v>
      </c>
      <c r="CG112" s="179">
        <v>5.6955999999999998</v>
      </c>
      <c r="CH112" s="179">
        <v>0.66457999999999995</v>
      </c>
      <c r="CI112" s="179"/>
      <c r="CJ112" s="179"/>
    </row>
    <row r="113" spans="75:88" ht="15.95" customHeight="1" x14ac:dyDescent="0.2">
      <c r="BW113" s="91">
        <v>99.8</v>
      </c>
      <c r="BX113" s="179">
        <v>0.65610000000000002</v>
      </c>
      <c r="BY113" s="179">
        <v>0.93389999999999995</v>
      </c>
      <c r="BZ113" s="179">
        <v>0.76649999999999996</v>
      </c>
      <c r="CA113" s="179">
        <v>1423.9</v>
      </c>
      <c r="CB113" s="179">
        <v>23.41</v>
      </c>
      <c r="CC113" s="179">
        <v>0.97440000000000004</v>
      </c>
      <c r="CD113" s="179">
        <v>1.0257000000000001</v>
      </c>
      <c r="CE113" s="179">
        <v>6.5217999999999998</v>
      </c>
      <c r="CF113" s="179">
        <v>5.8296000000000001</v>
      </c>
      <c r="CG113" s="179">
        <v>5.7131999999999996</v>
      </c>
      <c r="CH113" s="179">
        <v>0.66402000000000005</v>
      </c>
      <c r="CI113" s="179"/>
      <c r="CJ113" s="179"/>
    </row>
    <row r="114" spans="75:88" ht="15.95" customHeight="1" x14ac:dyDescent="0.2">
      <c r="BW114" s="91">
        <v>98.73</v>
      </c>
      <c r="BX114" s="179">
        <v>0.65680000000000005</v>
      </c>
      <c r="BY114" s="179">
        <v>0.94030000000000002</v>
      </c>
      <c r="BZ114" s="179">
        <v>0.77010000000000001</v>
      </c>
      <c r="CA114" s="179">
        <v>1415.74</v>
      </c>
      <c r="CB114" s="179">
        <v>22.82</v>
      </c>
      <c r="CC114" s="179">
        <v>0.97519999999999996</v>
      </c>
      <c r="CD114" s="179">
        <v>1.0265</v>
      </c>
      <c r="CE114" s="179">
        <v>6.6039000000000003</v>
      </c>
      <c r="CF114" s="179">
        <v>5.9019000000000004</v>
      </c>
      <c r="CG114" s="179">
        <v>5.7389999999999999</v>
      </c>
      <c r="CH114" s="179">
        <v>0.66578999999999999</v>
      </c>
      <c r="CI114" s="179"/>
      <c r="CJ114" s="179"/>
    </row>
    <row r="115" spans="75:88" ht="15.95" customHeight="1" x14ac:dyDescent="0.2">
      <c r="BW115" s="91">
        <v>99.58</v>
      </c>
      <c r="BX115" s="179">
        <v>0.65469999999999995</v>
      </c>
      <c r="BY115" s="179">
        <v>0.94399999999999995</v>
      </c>
      <c r="BZ115" s="179">
        <v>0.76829999999999998</v>
      </c>
      <c r="CA115" s="179">
        <v>1425.6</v>
      </c>
      <c r="CB115" s="179">
        <v>23.06</v>
      </c>
      <c r="CC115" s="179">
        <v>0.97209999999999996</v>
      </c>
      <c r="CD115" s="179">
        <v>1.0257000000000001</v>
      </c>
      <c r="CE115" s="179">
        <v>6.6127000000000002</v>
      </c>
      <c r="CF115" s="179">
        <v>5.8979999999999997</v>
      </c>
      <c r="CG115" s="179">
        <v>5.7271999999999998</v>
      </c>
      <c r="CH115" s="179">
        <v>0.66617999999999999</v>
      </c>
      <c r="CI115" s="179"/>
      <c r="CJ115" s="179"/>
    </row>
    <row r="116" spans="75:88" ht="15.95" customHeight="1" x14ac:dyDescent="0.2">
      <c r="BW116" s="91">
        <v>99.14</v>
      </c>
      <c r="BX116" s="179">
        <v>0.64810000000000001</v>
      </c>
      <c r="BY116" s="179">
        <v>0.94379999999999997</v>
      </c>
      <c r="BZ116" s="179">
        <v>0.76529999999999998</v>
      </c>
      <c r="CA116" s="179">
        <v>1445.89</v>
      </c>
      <c r="CB116" s="179">
        <v>23.34</v>
      </c>
      <c r="CC116" s="179">
        <v>0.96970000000000001</v>
      </c>
      <c r="CD116" s="179">
        <v>1.0226999999999999</v>
      </c>
      <c r="CE116" s="179">
        <v>6.5819999999999999</v>
      </c>
      <c r="CF116" s="179">
        <v>5.8640999999999996</v>
      </c>
      <c r="CG116" s="179">
        <v>5.7057000000000002</v>
      </c>
      <c r="CH116" s="179">
        <v>0.66588000000000003</v>
      </c>
      <c r="CI116" s="179"/>
      <c r="CJ116" s="179"/>
    </row>
    <row r="117" spans="75:88" ht="15.95" customHeight="1" x14ac:dyDescent="0.2">
      <c r="BW117" s="91">
        <v>98.68</v>
      </c>
      <c r="BX117" s="179">
        <v>0.64829999999999999</v>
      </c>
      <c r="BY117" s="179">
        <v>0.94379999999999997</v>
      </c>
      <c r="BZ117" s="179">
        <v>0.76829999999999998</v>
      </c>
      <c r="CA117" s="179">
        <v>1460.69</v>
      </c>
      <c r="CB117" s="179">
        <v>23.97</v>
      </c>
      <c r="CC117" s="179">
        <v>0.97340000000000004</v>
      </c>
      <c r="CD117" s="179">
        <v>1.0197000000000001</v>
      </c>
      <c r="CE117" s="179">
        <v>6.5826000000000002</v>
      </c>
      <c r="CF117" s="179">
        <v>5.8606999999999996</v>
      </c>
      <c r="CG117" s="179">
        <v>5.7281000000000004</v>
      </c>
      <c r="CH117" s="179">
        <v>0.66383000000000003</v>
      </c>
      <c r="CI117" s="179"/>
      <c r="CJ117" s="179"/>
    </row>
    <row r="118" spans="75:88" ht="15.95" customHeight="1" x14ac:dyDescent="0.2">
      <c r="BX118" s="179"/>
      <c r="BY118" s="179"/>
      <c r="BZ118" s="179"/>
      <c r="CA118" s="179"/>
      <c r="CB118" s="179"/>
      <c r="CC118" s="179"/>
      <c r="CD118" s="179"/>
      <c r="CE118" s="179"/>
      <c r="CF118" s="179"/>
      <c r="CG118" s="179"/>
      <c r="CH118" s="179"/>
      <c r="CI118" s="179"/>
      <c r="CJ118" s="179"/>
    </row>
    <row r="119" spans="75:88" ht="15.95" customHeight="1" x14ac:dyDescent="0.2">
      <c r="BX119" s="179"/>
      <c r="BY119" s="179"/>
      <c r="BZ119" s="179"/>
      <c r="CA119" s="179"/>
      <c r="CB119" s="179"/>
      <c r="CC119" s="179"/>
      <c r="CD119" s="179"/>
      <c r="CE119" s="179"/>
      <c r="CF119" s="179"/>
      <c r="CG119" s="179"/>
      <c r="CH119" s="179"/>
      <c r="CI119" s="179"/>
      <c r="CJ119" s="179"/>
    </row>
    <row r="120" spans="75:88" ht="15.95" customHeight="1" x14ac:dyDescent="0.2">
      <c r="BX120" s="179"/>
      <c r="BY120" s="179"/>
      <c r="BZ120" s="179"/>
      <c r="CA120" s="179"/>
      <c r="CB120" s="179"/>
      <c r="CC120" s="179"/>
      <c r="CD120" s="179"/>
      <c r="CE120" s="179"/>
      <c r="CF120" s="179"/>
      <c r="CG120" s="179"/>
      <c r="CH120" s="179"/>
      <c r="CI120" s="179"/>
      <c r="CJ120" s="179"/>
    </row>
    <row r="121" spans="75:88" ht="15.95" customHeight="1" x14ac:dyDescent="0.2">
      <c r="BW121" s="91" t="s">
        <v>131</v>
      </c>
      <c r="BX121" s="91" t="s">
        <v>73</v>
      </c>
      <c r="BY121" s="91" t="s">
        <v>74</v>
      </c>
      <c r="BZ121" s="91" t="s">
        <v>75</v>
      </c>
      <c r="CA121" s="91" t="s">
        <v>76</v>
      </c>
      <c r="CB121" s="91" t="s">
        <v>77</v>
      </c>
      <c r="CC121" s="91" t="s">
        <v>78</v>
      </c>
      <c r="CD121" s="91" t="s">
        <v>79</v>
      </c>
      <c r="CE121" s="91" t="s">
        <v>80</v>
      </c>
      <c r="CF121" s="91" t="s">
        <v>81</v>
      </c>
      <c r="CG121" s="91" t="s">
        <v>82</v>
      </c>
      <c r="CH121" s="91" t="s">
        <v>83</v>
      </c>
      <c r="CI121" s="91" t="s">
        <v>84</v>
      </c>
      <c r="CJ121" s="91" t="s">
        <v>85</v>
      </c>
    </row>
    <row r="122" spans="75:88" ht="15.95" customHeight="1" x14ac:dyDescent="0.2">
      <c r="BX122" s="91">
        <v>116.73</v>
      </c>
      <c r="BY122" s="91">
        <v>165.98</v>
      </c>
      <c r="BZ122" s="91">
        <v>115.02</v>
      </c>
      <c r="CA122" s="91">
        <v>139.88</v>
      </c>
      <c r="CB122" s="91">
        <v>174328.18</v>
      </c>
      <c r="CC122" s="91">
        <v>3058.04</v>
      </c>
      <c r="CD122" s="91">
        <v>113.7</v>
      </c>
      <c r="CE122" s="91">
        <v>107.42</v>
      </c>
      <c r="CF122" s="91">
        <v>16.760000000000002</v>
      </c>
      <c r="CG122" s="91">
        <v>18.75</v>
      </c>
      <c r="CH122" s="91">
        <v>18.77</v>
      </c>
      <c r="CI122" s="91">
        <v>109.18</v>
      </c>
      <c r="CJ122" s="91">
        <v>163.68</v>
      </c>
    </row>
    <row r="123" spans="75:88" ht="15.95" customHeight="1" x14ac:dyDescent="0.2">
      <c r="BX123" s="91">
        <v>116.99</v>
      </c>
      <c r="BY123" s="91">
        <v>165.54</v>
      </c>
      <c r="BZ123" s="91">
        <v>115.19</v>
      </c>
      <c r="CA123" s="91">
        <v>139.88</v>
      </c>
      <c r="CB123" s="91">
        <v>174150.13</v>
      </c>
      <c r="CC123" s="91">
        <v>3050.33</v>
      </c>
      <c r="CD123" s="91">
        <v>113.96</v>
      </c>
      <c r="CE123" s="91">
        <v>107.47</v>
      </c>
      <c r="CF123" s="91">
        <v>16.82</v>
      </c>
      <c r="CG123" s="91">
        <v>18.72</v>
      </c>
      <c r="CH123" s="91">
        <v>18.760000000000002</v>
      </c>
      <c r="CI123" s="91">
        <v>108.98</v>
      </c>
      <c r="CJ123" s="91">
        <v>163.75</v>
      </c>
    </row>
    <row r="124" spans="75:88" ht="15.95" customHeight="1" x14ac:dyDescent="0.2">
      <c r="BX124" s="91">
        <v>116.58</v>
      </c>
      <c r="BY124" s="91">
        <v>164.79</v>
      </c>
      <c r="BZ124" s="91">
        <v>115</v>
      </c>
      <c r="CA124" s="91">
        <v>139.9</v>
      </c>
      <c r="CB124" s="91">
        <v>171002.03</v>
      </c>
      <c r="CC124" s="91">
        <v>2954.55</v>
      </c>
      <c r="CD124" s="91">
        <v>114.22</v>
      </c>
      <c r="CE124" s="91">
        <v>107.59</v>
      </c>
      <c r="CF124" s="91">
        <v>16.809999999999999</v>
      </c>
      <c r="CG124" s="91">
        <v>18.78</v>
      </c>
      <c r="CH124" s="91">
        <v>18.78</v>
      </c>
      <c r="CI124" s="91">
        <v>109.06</v>
      </c>
      <c r="CJ124" s="91">
        <v>163.72999999999999</v>
      </c>
    </row>
    <row r="125" spans="75:88" ht="15.95" customHeight="1" x14ac:dyDescent="0.2">
      <c r="BX125" s="91">
        <v>114.51</v>
      </c>
      <c r="BY125" s="91">
        <v>164.68</v>
      </c>
      <c r="BZ125" s="91">
        <v>115.02</v>
      </c>
      <c r="CA125" s="91">
        <v>139.91999999999999</v>
      </c>
      <c r="CB125" s="91">
        <v>168815.74</v>
      </c>
      <c r="CC125" s="91">
        <v>2931.98</v>
      </c>
      <c r="CD125" s="91">
        <v>113.83</v>
      </c>
      <c r="CE125" s="91">
        <v>107.71</v>
      </c>
      <c r="CF125" s="91">
        <v>16.670000000000002</v>
      </c>
      <c r="CG125" s="91">
        <v>18.77</v>
      </c>
      <c r="CH125" s="91">
        <v>18.77</v>
      </c>
      <c r="CI125" s="91">
        <v>109.28</v>
      </c>
      <c r="CJ125" s="91">
        <v>163.85</v>
      </c>
    </row>
    <row r="126" spans="75:88" ht="15.95" customHeight="1" x14ac:dyDescent="0.2">
      <c r="BX126" s="91">
        <v>112.49</v>
      </c>
      <c r="BY126" s="91">
        <v>164.96</v>
      </c>
      <c r="BZ126" s="91">
        <v>115.17</v>
      </c>
      <c r="CA126" s="91">
        <v>139.91</v>
      </c>
      <c r="CB126" s="91">
        <v>168427.46</v>
      </c>
      <c r="CC126" s="91">
        <v>2919.38</v>
      </c>
      <c r="CD126" s="91">
        <v>112.89</v>
      </c>
      <c r="CE126" s="91">
        <v>106.91</v>
      </c>
      <c r="CF126" s="91">
        <v>16.71</v>
      </c>
      <c r="CG126" s="91">
        <v>18.82</v>
      </c>
      <c r="CH126" s="91">
        <v>18.79</v>
      </c>
      <c r="CI126" s="91">
        <v>108.29</v>
      </c>
      <c r="CJ126" s="91">
        <v>161.94</v>
      </c>
    </row>
    <row r="127" spans="75:88" ht="15.95" customHeight="1" x14ac:dyDescent="0.2">
      <c r="BX127" s="91">
        <v>109.25</v>
      </c>
      <c r="BY127" s="91">
        <v>165.03</v>
      </c>
      <c r="BZ127" s="91">
        <v>115.23</v>
      </c>
      <c r="CA127" s="91">
        <v>140</v>
      </c>
      <c r="CB127" s="91">
        <v>169820.49</v>
      </c>
      <c r="CC127" s="91">
        <v>2937.54</v>
      </c>
      <c r="CD127" s="91">
        <v>111.85</v>
      </c>
      <c r="CE127" s="91">
        <v>105.86</v>
      </c>
      <c r="CF127" s="91">
        <v>16.77</v>
      </c>
      <c r="CG127" s="91">
        <v>18.829999999999998</v>
      </c>
      <c r="CH127" s="91">
        <v>18.79</v>
      </c>
      <c r="CI127" s="91">
        <v>107.72</v>
      </c>
      <c r="CJ127" s="91">
        <v>161.72</v>
      </c>
    </row>
    <row r="128" spans="75:88" ht="15.95" customHeight="1" x14ac:dyDescent="0.2">
      <c r="BX128" s="91">
        <v>108.74</v>
      </c>
      <c r="BY128" s="91">
        <v>164.58</v>
      </c>
      <c r="BZ128" s="91">
        <v>114.91</v>
      </c>
      <c r="CA128" s="91">
        <v>140.05000000000001</v>
      </c>
      <c r="CB128" s="91">
        <v>169014.01</v>
      </c>
      <c r="CC128" s="91">
        <v>2932.05</v>
      </c>
      <c r="CD128" s="91">
        <v>112.39</v>
      </c>
      <c r="CE128" s="91">
        <v>105.79</v>
      </c>
      <c r="CF128" s="91">
        <v>16.739999999999998</v>
      </c>
      <c r="CG128" s="91">
        <v>18.73</v>
      </c>
      <c r="CH128" s="91">
        <v>18.8</v>
      </c>
      <c r="CI128" s="91">
        <v>107.52</v>
      </c>
      <c r="CJ128" s="91">
        <v>161.65</v>
      </c>
    </row>
    <row r="129" spans="74:88" ht="15.95" customHeight="1" x14ac:dyDescent="0.2">
      <c r="BX129" s="91">
        <v>107.65</v>
      </c>
      <c r="BY129" s="91">
        <v>163.97</v>
      </c>
      <c r="BZ129" s="91">
        <v>115.05</v>
      </c>
      <c r="CA129" s="91">
        <v>140.15</v>
      </c>
      <c r="CB129" s="91">
        <v>169171.86</v>
      </c>
      <c r="CC129" s="91">
        <v>2973.69</v>
      </c>
      <c r="CD129" s="91">
        <v>112.64</v>
      </c>
      <c r="CE129" s="91">
        <v>105.55</v>
      </c>
      <c r="CF129" s="91">
        <v>16.82</v>
      </c>
      <c r="CG129" s="91">
        <v>18.71</v>
      </c>
      <c r="CH129" s="91">
        <v>18.82</v>
      </c>
      <c r="CI129" s="91">
        <v>107.04</v>
      </c>
      <c r="CJ129" s="91">
        <v>160.94</v>
      </c>
    </row>
    <row r="130" spans="74:88" ht="15.95" customHeight="1" x14ac:dyDescent="0.2">
      <c r="BX130" s="91">
        <v>107.6</v>
      </c>
      <c r="BY130" s="91">
        <v>164.79</v>
      </c>
      <c r="BZ130" s="91">
        <v>115.05</v>
      </c>
      <c r="CA130" s="91">
        <v>140.16999999999999</v>
      </c>
      <c r="CB130" s="91">
        <v>166869.48000000001</v>
      </c>
      <c r="CC130" s="91">
        <v>2949.99</v>
      </c>
      <c r="CD130" s="91">
        <v>113.22</v>
      </c>
      <c r="CE130" s="91">
        <v>106.15</v>
      </c>
      <c r="CF130" s="91">
        <v>16.850000000000001</v>
      </c>
      <c r="CG130" s="91">
        <v>18.7</v>
      </c>
      <c r="CH130" s="91">
        <v>18.809999999999999</v>
      </c>
      <c r="CI130" s="91">
        <v>107.19</v>
      </c>
      <c r="CJ130" s="91">
        <v>161.38</v>
      </c>
    </row>
    <row r="131" spans="74:88" ht="15.95" customHeight="1" x14ac:dyDescent="0.2">
      <c r="BX131" s="91">
        <v>108.57</v>
      </c>
      <c r="BY131" s="91">
        <v>164.9</v>
      </c>
      <c r="BZ131" s="91">
        <v>115.16</v>
      </c>
      <c r="CA131" s="91">
        <v>140.21</v>
      </c>
      <c r="CB131" s="91">
        <v>166391.06</v>
      </c>
      <c r="CC131" s="91">
        <v>2947.46</v>
      </c>
      <c r="CD131" s="91">
        <v>113.02</v>
      </c>
      <c r="CE131" s="91">
        <v>106.15</v>
      </c>
      <c r="CF131" s="91">
        <v>16.86</v>
      </c>
      <c r="CG131" s="91">
        <v>18.739999999999998</v>
      </c>
      <c r="CH131" s="91">
        <v>18.8</v>
      </c>
      <c r="CI131" s="91">
        <v>107.45</v>
      </c>
      <c r="CJ131" s="91">
        <v>161.99</v>
      </c>
    </row>
    <row r="132" spans="74:88" ht="15.95" customHeight="1" x14ac:dyDescent="0.2">
      <c r="BX132" s="91">
        <v>109.65</v>
      </c>
      <c r="BY132" s="91">
        <v>164.43</v>
      </c>
      <c r="BZ132" s="91">
        <v>115.5</v>
      </c>
      <c r="CA132" s="91">
        <v>140.31</v>
      </c>
      <c r="CB132" s="91">
        <v>150767.54</v>
      </c>
      <c r="CC132" s="91">
        <v>2518.41</v>
      </c>
      <c r="CD132" s="91">
        <v>111.84</v>
      </c>
      <c r="CE132" s="91">
        <v>105.23</v>
      </c>
      <c r="CF132" s="91">
        <v>16.8</v>
      </c>
      <c r="CG132" s="91">
        <v>18.72</v>
      </c>
      <c r="CH132" s="91">
        <v>18.82</v>
      </c>
      <c r="CI132" s="91">
        <v>107.4</v>
      </c>
      <c r="CJ132" s="91">
        <v>161.66</v>
      </c>
    </row>
    <row r="133" spans="74:88" ht="15.95" customHeight="1" x14ac:dyDescent="0.2">
      <c r="BX133" s="91">
        <v>109.69</v>
      </c>
      <c r="BY133" s="91">
        <v>164.33</v>
      </c>
      <c r="BZ133" s="91">
        <v>115.51</v>
      </c>
      <c r="CA133" s="91">
        <v>140.35</v>
      </c>
      <c r="CB133" s="91">
        <v>148802.31</v>
      </c>
      <c r="CC133" s="91">
        <v>2544.5700000000002</v>
      </c>
      <c r="CD133" s="91">
        <v>111.31</v>
      </c>
      <c r="CE133" s="91">
        <v>104.98</v>
      </c>
      <c r="CF133" s="91">
        <v>16.79</v>
      </c>
      <c r="CG133" s="91">
        <v>18.670000000000002</v>
      </c>
      <c r="CH133" s="91">
        <v>18.84</v>
      </c>
      <c r="CI133" s="91">
        <v>107.37</v>
      </c>
      <c r="CJ133" s="91">
        <v>161.82</v>
      </c>
    </row>
    <row r="134" spans="74:88" ht="15.95" customHeight="1" x14ac:dyDescent="0.2">
      <c r="BX134" s="91">
        <v>108.67</v>
      </c>
      <c r="BY134" s="91">
        <v>162.68</v>
      </c>
      <c r="BZ134" s="91">
        <v>115.49</v>
      </c>
      <c r="CA134" s="91">
        <v>140.37</v>
      </c>
      <c r="CB134" s="91">
        <v>146983.89000000001</v>
      </c>
      <c r="CC134" s="91">
        <v>2482.67</v>
      </c>
      <c r="CD134" s="91">
        <v>110.47</v>
      </c>
      <c r="CE134" s="91">
        <v>104.14</v>
      </c>
      <c r="CF134" s="91">
        <v>16.579999999999998</v>
      </c>
      <c r="CG134" s="91">
        <v>18.600000000000001</v>
      </c>
      <c r="CH134" s="91">
        <v>18.84</v>
      </c>
      <c r="CI134" s="91">
        <v>106.6</v>
      </c>
      <c r="CJ134" s="91">
        <v>160.74</v>
      </c>
    </row>
    <row r="135" spans="74:88" ht="15.95" customHeight="1" x14ac:dyDescent="0.2">
      <c r="BX135" s="91">
        <v>109.46</v>
      </c>
      <c r="BY135" s="91">
        <v>163.89</v>
      </c>
      <c r="BZ135" s="91">
        <v>115.6</v>
      </c>
      <c r="CA135" s="91">
        <v>140.43</v>
      </c>
      <c r="CB135" s="91">
        <v>150011.21</v>
      </c>
      <c r="CC135" s="91">
        <v>2530.7800000000002</v>
      </c>
      <c r="CD135" s="91">
        <v>111.13</v>
      </c>
      <c r="CE135" s="91">
        <v>105.02</v>
      </c>
      <c r="CF135" s="91">
        <v>16.559999999999999</v>
      </c>
      <c r="CG135" s="91">
        <v>18.59</v>
      </c>
      <c r="CH135" s="91">
        <v>18.84</v>
      </c>
      <c r="CI135" s="91">
        <v>107.6</v>
      </c>
      <c r="CJ135" s="91">
        <v>162.32</v>
      </c>
    </row>
    <row r="136" spans="74:88" ht="15.95" customHeight="1" x14ac:dyDescent="0.2">
      <c r="BX136" s="91">
        <v>108.3</v>
      </c>
      <c r="BY136" s="91">
        <v>165</v>
      </c>
      <c r="BZ136" s="91">
        <v>115.54</v>
      </c>
      <c r="CA136" s="91">
        <v>140.51</v>
      </c>
      <c r="CB136" s="91">
        <v>151879.63</v>
      </c>
      <c r="CC136" s="91">
        <v>2533.91</v>
      </c>
      <c r="CD136" s="91">
        <v>111.11</v>
      </c>
      <c r="CE136" s="91">
        <v>104.95</v>
      </c>
      <c r="CF136" s="91">
        <v>16.5</v>
      </c>
      <c r="CG136" s="91">
        <v>18.510000000000002</v>
      </c>
      <c r="CH136" s="91">
        <v>18.86</v>
      </c>
      <c r="CI136" s="91">
        <v>107.41</v>
      </c>
      <c r="CJ136" s="91">
        <v>161.63</v>
      </c>
    </row>
    <row r="137" spans="74:88" ht="15.95" customHeight="1" x14ac:dyDescent="0.2">
      <c r="BX137" s="91">
        <v>107.9</v>
      </c>
      <c r="BY137" s="91">
        <v>164.14</v>
      </c>
      <c r="BZ137" s="91">
        <v>115.31</v>
      </c>
      <c r="CA137" s="91">
        <v>140.52000000000001</v>
      </c>
      <c r="CB137" s="91">
        <v>153336.23000000001</v>
      </c>
      <c r="CC137" s="91">
        <v>2520.96</v>
      </c>
      <c r="CD137" s="91">
        <v>110.52</v>
      </c>
      <c r="CE137" s="91">
        <v>104.99</v>
      </c>
      <c r="CF137" s="91">
        <v>16.510000000000002</v>
      </c>
      <c r="CG137" s="91">
        <v>18.47</v>
      </c>
      <c r="CH137" s="91">
        <v>18.850000000000001</v>
      </c>
      <c r="CI137" s="91">
        <v>107.69</v>
      </c>
      <c r="CJ137" s="91">
        <v>162.18</v>
      </c>
    </row>
    <row r="138" spans="74:88" ht="15.95" customHeight="1" x14ac:dyDescent="0.2">
      <c r="BX138" s="91">
        <v>109.54</v>
      </c>
      <c r="BY138" s="91">
        <v>164.66</v>
      </c>
      <c r="BZ138" s="91">
        <v>115.02</v>
      </c>
      <c r="CA138" s="91">
        <v>140.49</v>
      </c>
      <c r="CB138" s="91">
        <v>153116.71</v>
      </c>
      <c r="CC138" s="91">
        <v>2468.0500000000002</v>
      </c>
      <c r="CD138" s="91">
        <v>110.9</v>
      </c>
      <c r="CE138" s="91">
        <v>105.36</v>
      </c>
      <c r="CF138" s="91">
        <v>16.38</v>
      </c>
      <c r="CG138" s="91">
        <v>18.329999999999998</v>
      </c>
      <c r="CH138" s="91">
        <v>18.850000000000001</v>
      </c>
      <c r="CI138" s="91">
        <v>108.15</v>
      </c>
      <c r="CJ138" s="91">
        <v>162.44</v>
      </c>
    </row>
    <row r="139" spans="74:88" ht="15.95" customHeight="1" x14ac:dyDescent="0.2">
      <c r="BX139" s="91">
        <v>108.53</v>
      </c>
      <c r="BY139" s="91">
        <v>165.07</v>
      </c>
      <c r="BZ139" s="91">
        <v>114.48</v>
      </c>
      <c r="CA139" s="91">
        <v>140.53</v>
      </c>
      <c r="CB139" s="91">
        <v>154065.48000000001</v>
      </c>
      <c r="CC139" s="91">
        <v>2492.11</v>
      </c>
      <c r="CD139" s="91">
        <v>111.17</v>
      </c>
      <c r="CE139" s="91">
        <v>105.36</v>
      </c>
      <c r="CF139" s="91">
        <v>16.34</v>
      </c>
      <c r="CG139" s="91">
        <v>18.32</v>
      </c>
      <c r="CH139" s="91">
        <v>18.87</v>
      </c>
      <c r="CI139" s="91">
        <v>108.07</v>
      </c>
      <c r="CJ139" s="91">
        <v>162.22</v>
      </c>
    </row>
    <row r="140" spans="74:88" ht="15.95" customHeight="1" x14ac:dyDescent="0.2">
      <c r="BX140" s="91">
        <v>108.6</v>
      </c>
      <c r="BY140" s="91">
        <v>166.13</v>
      </c>
      <c r="BZ140" s="91">
        <v>114.07</v>
      </c>
      <c r="CA140" s="91">
        <v>140.57</v>
      </c>
      <c r="CB140" s="91">
        <v>155669.94</v>
      </c>
      <c r="CC140" s="91">
        <v>2512.87</v>
      </c>
      <c r="CD140" s="91">
        <v>111.02</v>
      </c>
      <c r="CE140" s="91">
        <v>105.27</v>
      </c>
      <c r="CF140" s="91">
        <v>16.36</v>
      </c>
      <c r="CG140" s="91">
        <v>18.36</v>
      </c>
      <c r="CH140" s="91">
        <v>18.87</v>
      </c>
      <c r="CI140" s="91">
        <v>107.66</v>
      </c>
      <c r="CJ140" s="91">
        <v>161.69</v>
      </c>
    </row>
    <row r="141" spans="74:88" ht="15.95" customHeight="1" x14ac:dyDescent="0.2">
      <c r="BX141" s="91">
        <v>109.51</v>
      </c>
      <c r="BY141" s="91">
        <v>166.7</v>
      </c>
      <c r="BZ141" s="91">
        <v>114.5</v>
      </c>
      <c r="CA141" s="91">
        <v>140.62</v>
      </c>
      <c r="CB141" s="91">
        <v>157852.20000000001</v>
      </c>
      <c r="CC141" s="91">
        <v>2590.36</v>
      </c>
      <c r="CD141" s="91">
        <v>111.02</v>
      </c>
      <c r="CE141" s="91">
        <v>105.98</v>
      </c>
      <c r="CF141" s="91">
        <v>16.420000000000002</v>
      </c>
      <c r="CG141" s="91">
        <v>18.440000000000001</v>
      </c>
      <c r="CH141" s="91">
        <v>18.87</v>
      </c>
      <c r="CI141" s="91">
        <v>108.07</v>
      </c>
      <c r="CJ141" s="91">
        <v>162.79</v>
      </c>
    </row>
    <row r="144" spans="74:88" ht="15.95" customHeight="1" x14ac:dyDescent="0.2">
      <c r="BV144" s="178" t="s">
        <v>107</v>
      </c>
      <c r="BW144" s="91">
        <f>BW98-BX64</f>
        <v>0</v>
      </c>
      <c r="BX144" s="91">
        <f t="shared" ref="BX144:CC144" si="7">BX98-BY64</f>
        <v>0</v>
      </c>
      <c r="BY144" s="91">
        <f t="shared" si="7"/>
        <v>0</v>
      </c>
      <c r="BZ144" s="91">
        <f t="shared" si="7"/>
        <v>0</v>
      </c>
      <c r="CA144" s="91">
        <f t="shared" si="7"/>
        <v>0</v>
      </c>
      <c r="CB144" s="91">
        <f t="shared" si="7"/>
        <v>0</v>
      </c>
      <c r="CC144" s="91">
        <f t="shared" si="7"/>
        <v>0</v>
      </c>
      <c r="CD144" s="91">
        <f t="shared" ref="CD144:CI144" si="8">CD98-CE64</f>
        <v>0</v>
      </c>
      <c r="CE144" s="91">
        <f t="shared" si="8"/>
        <v>0</v>
      </c>
      <c r="CF144" s="91">
        <f t="shared" si="8"/>
        <v>0</v>
      </c>
      <c r="CG144" s="91">
        <f t="shared" si="8"/>
        <v>0</v>
      </c>
      <c r="CH144" s="91">
        <f t="shared" si="8"/>
        <v>0</v>
      </c>
      <c r="CI144" s="91">
        <f t="shared" si="8"/>
        <v>-1</v>
      </c>
    </row>
    <row r="145" spans="74:87" ht="15.95" customHeight="1" x14ac:dyDescent="0.2">
      <c r="BV145" s="178" t="s">
        <v>108</v>
      </c>
      <c r="BW145" s="91">
        <f t="shared" ref="BW145:CB163" si="9">BW99-BX65</f>
        <v>0</v>
      </c>
      <c r="BX145" s="91">
        <f t="shared" si="9"/>
        <v>0</v>
      </c>
      <c r="BY145" s="91">
        <f t="shared" si="9"/>
        <v>0</v>
      </c>
      <c r="BZ145" s="91">
        <f t="shared" si="9"/>
        <v>0</v>
      </c>
      <c r="CA145" s="91">
        <f t="shared" si="9"/>
        <v>0</v>
      </c>
      <c r="CB145" s="91">
        <f t="shared" si="9"/>
        <v>0</v>
      </c>
      <c r="CC145" s="91">
        <f t="shared" ref="CC145:CI145" si="10">CC99-CD65</f>
        <v>0</v>
      </c>
      <c r="CD145" s="91">
        <f t="shared" si="10"/>
        <v>0</v>
      </c>
      <c r="CE145" s="91">
        <f t="shared" si="10"/>
        <v>0</v>
      </c>
      <c r="CF145" s="91">
        <f t="shared" si="10"/>
        <v>0</v>
      </c>
      <c r="CG145" s="91">
        <f t="shared" si="10"/>
        <v>0</v>
      </c>
      <c r="CH145" s="91">
        <f t="shared" si="10"/>
        <v>0</v>
      </c>
      <c r="CI145" s="91">
        <f t="shared" si="10"/>
        <v>-1</v>
      </c>
    </row>
    <row r="146" spans="74:87" ht="15.95" customHeight="1" x14ac:dyDescent="0.2">
      <c r="BV146" s="178" t="s">
        <v>109</v>
      </c>
      <c r="BW146" s="91">
        <f t="shared" si="9"/>
        <v>0</v>
      </c>
      <c r="BX146" s="91">
        <f t="shared" si="9"/>
        <v>0</v>
      </c>
      <c r="BY146" s="91">
        <f t="shared" si="9"/>
        <v>0</v>
      </c>
      <c r="BZ146" s="91">
        <f t="shared" si="9"/>
        <v>0</v>
      </c>
      <c r="CA146" s="91">
        <f t="shared" si="9"/>
        <v>0</v>
      </c>
      <c r="CB146" s="91">
        <f t="shared" si="9"/>
        <v>0</v>
      </c>
      <c r="CC146" s="91">
        <f t="shared" ref="CC146:CI146" si="11">CC100-CD66</f>
        <v>0</v>
      </c>
      <c r="CD146" s="91">
        <f t="shared" si="11"/>
        <v>0</v>
      </c>
      <c r="CE146" s="91">
        <f t="shared" si="11"/>
        <v>0</v>
      </c>
      <c r="CF146" s="91">
        <f t="shared" si="11"/>
        <v>0</v>
      </c>
      <c r="CG146" s="91">
        <f t="shared" si="11"/>
        <v>0</v>
      </c>
      <c r="CH146" s="91">
        <f t="shared" si="11"/>
        <v>0</v>
      </c>
      <c r="CI146" s="91">
        <f t="shared" si="11"/>
        <v>-1</v>
      </c>
    </row>
    <row r="147" spans="74:87" ht="15.95" customHeight="1" x14ac:dyDescent="0.2">
      <c r="BV147" s="178" t="s">
        <v>110</v>
      </c>
      <c r="BW147" s="91">
        <f t="shared" si="9"/>
        <v>0</v>
      </c>
      <c r="BX147" s="91">
        <f t="shared" si="9"/>
        <v>0</v>
      </c>
      <c r="BY147" s="91">
        <f t="shared" si="9"/>
        <v>0</v>
      </c>
      <c r="BZ147" s="91">
        <f t="shared" si="9"/>
        <v>0</v>
      </c>
      <c r="CA147" s="91">
        <f t="shared" si="9"/>
        <v>0</v>
      </c>
      <c r="CB147" s="91">
        <f t="shared" si="9"/>
        <v>0</v>
      </c>
      <c r="CC147" s="91">
        <f t="shared" ref="CC147:CI147" si="12">CC101-CD67</f>
        <v>0</v>
      </c>
      <c r="CD147" s="91">
        <f t="shared" si="12"/>
        <v>0</v>
      </c>
      <c r="CE147" s="91">
        <f t="shared" si="12"/>
        <v>0</v>
      </c>
      <c r="CF147" s="91">
        <f t="shared" si="12"/>
        <v>0</v>
      </c>
      <c r="CG147" s="91">
        <f t="shared" si="12"/>
        <v>0</v>
      </c>
      <c r="CH147" s="91">
        <f t="shared" si="12"/>
        <v>0</v>
      </c>
      <c r="CI147" s="91">
        <f t="shared" si="12"/>
        <v>-1</v>
      </c>
    </row>
    <row r="148" spans="74:87" ht="15.95" customHeight="1" x14ac:dyDescent="0.2">
      <c r="BV148" s="178" t="s">
        <v>111</v>
      </c>
      <c r="BW148" s="91">
        <f t="shared" si="9"/>
        <v>0</v>
      </c>
      <c r="BX148" s="91">
        <f t="shared" si="9"/>
        <v>0</v>
      </c>
      <c r="BY148" s="91">
        <f t="shared" si="9"/>
        <v>0</v>
      </c>
      <c r="BZ148" s="91">
        <f t="shared" si="9"/>
        <v>0</v>
      </c>
      <c r="CA148" s="91">
        <f t="shared" si="9"/>
        <v>0</v>
      </c>
      <c r="CB148" s="91">
        <f t="shared" si="9"/>
        <v>0</v>
      </c>
      <c r="CC148" s="91">
        <f t="shared" ref="CC148:CI148" si="13">CC102-CD68</f>
        <v>0</v>
      </c>
      <c r="CD148" s="91">
        <f t="shared" si="13"/>
        <v>0</v>
      </c>
      <c r="CE148" s="91">
        <f t="shared" si="13"/>
        <v>0</v>
      </c>
      <c r="CF148" s="91">
        <f t="shared" si="13"/>
        <v>0</v>
      </c>
      <c r="CG148" s="91">
        <f t="shared" si="13"/>
        <v>0</v>
      </c>
      <c r="CH148" s="91">
        <f t="shared" si="13"/>
        <v>0</v>
      </c>
      <c r="CI148" s="91">
        <f t="shared" si="13"/>
        <v>-1</v>
      </c>
    </row>
    <row r="149" spans="74:87" ht="15.95" customHeight="1" x14ac:dyDescent="0.2">
      <c r="BV149" s="178" t="s">
        <v>112</v>
      </c>
      <c r="BW149" s="91">
        <f t="shared" si="9"/>
        <v>0</v>
      </c>
      <c r="BX149" s="91">
        <f t="shared" si="9"/>
        <v>0</v>
      </c>
      <c r="BY149" s="91">
        <f t="shared" si="9"/>
        <v>0</v>
      </c>
      <c r="BZ149" s="91">
        <f t="shared" si="9"/>
        <v>0</v>
      </c>
      <c r="CA149" s="91">
        <f t="shared" si="9"/>
        <v>0</v>
      </c>
      <c r="CB149" s="91">
        <f t="shared" si="9"/>
        <v>0</v>
      </c>
      <c r="CC149" s="91">
        <f t="shared" ref="CC149:CI149" si="14">CC103-CD69</f>
        <v>0</v>
      </c>
      <c r="CD149" s="91">
        <f t="shared" si="14"/>
        <v>0</v>
      </c>
      <c r="CE149" s="91">
        <f t="shared" si="14"/>
        <v>0</v>
      </c>
      <c r="CF149" s="91">
        <f t="shared" si="14"/>
        <v>0</v>
      </c>
      <c r="CG149" s="91">
        <f t="shared" si="14"/>
        <v>0</v>
      </c>
      <c r="CH149" s="91">
        <f t="shared" si="14"/>
        <v>0</v>
      </c>
      <c r="CI149" s="91">
        <f t="shared" si="14"/>
        <v>-1</v>
      </c>
    </row>
    <row r="150" spans="74:87" ht="15.95" customHeight="1" x14ac:dyDescent="0.2">
      <c r="BV150" s="178" t="s">
        <v>113</v>
      </c>
      <c r="BW150" s="91">
        <f t="shared" si="9"/>
        <v>0</v>
      </c>
      <c r="BX150" s="91">
        <f t="shared" si="9"/>
        <v>0</v>
      </c>
      <c r="BY150" s="91">
        <f t="shared" si="9"/>
        <v>0</v>
      </c>
      <c r="BZ150" s="91">
        <f t="shared" si="9"/>
        <v>0</v>
      </c>
      <c r="CA150" s="91">
        <f t="shared" si="9"/>
        <v>0</v>
      </c>
      <c r="CB150" s="91">
        <f t="shared" si="9"/>
        <v>0</v>
      </c>
      <c r="CC150" s="91">
        <f t="shared" ref="CC150:CI150" si="15">CC104-CD70</f>
        <v>0</v>
      </c>
      <c r="CD150" s="91">
        <f t="shared" si="15"/>
        <v>0</v>
      </c>
      <c r="CE150" s="91">
        <f t="shared" si="15"/>
        <v>0</v>
      </c>
      <c r="CF150" s="91">
        <f t="shared" si="15"/>
        <v>0</v>
      </c>
      <c r="CG150" s="91">
        <f t="shared" si="15"/>
        <v>0</v>
      </c>
      <c r="CH150" s="91">
        <f t="shared" si="15"/>
        <v>0</v>
      </c>
      <c r="CI150" s="91">
        <f t="shared" si="15"/>
        <v>-1</v>
      </c>
    </row>
    <row r="151" spans="74:87" ht="15.95" customHeight="1" x14ac:dyDescent="0.2">
      <c r="BV151" s="178" t="s">
        <v>114</v>
      </c>
      <c r="BW151" s="91">
        <f t="shared" si="9"/>
        <v>0</v>
      </c>
      <c r="BX151" s="91">
        <f t="shared" si="9"/>
        <v>0</v>
      </c>
      <c r="BY151" s="91">
        <f t="shared" si="9"/>
        <v>0</v>
      </c>
      <c r="BZ151" s="91">
        <f t="shared" si="9"/>
        <v>0</v>
      </c>
      <c r="CA151" s="91">
        <f t="shared" si="9"/>
        <v>0</v>
      </c>
      <c r="CB151" s="91">
        <f t="shared" si="9"/>
        <v>0</v>
      </c>
      <c r="CC151" s="91">
        <f t="shared" ref="CC151:CI151" si="16">CC105-CD71</f>
        <v>0</v>
      </c>
      <c r="CD151" s="91">
        <f t="shared" si="16"/>
        <v>0</v>
      </c>
      <c r="CE151" s="91">
        <f t="shared" si="16"/>
        <v>0</v>
      </c>
      <c r="CF151" s="91">
        <f t="shared" si="16"/>
        <v>0</v>
      </c>
      <c r="CG151" s="91">
        <f t="shared" si="16"/>
        <v>0</v>
      </c>
      <c r="CH151" s="91">
        <f t="shared" si="16"/>
        <v>0</v>
      </c>
      <c r="CI151" s="91">
        <f t="shared" si="16"/>
        <v>-1</v>
      </c>
    </row>
    <row r="152" spans="74:87" ht="15.95" customHeight="1" x14ac:dyDescent="0.2">
      <c r="BV152" s="178" t="s">
        <v>115</v>
      </c>
      <c r="BW152" s="91">
        <f t="shared" si="9"/>
        <v>0</v>
      </c>
      <c r="BX152" s="91">
        <f t="shared" si="9"/>
        <v>0</v>
      </c>
      <c r="BY152" s="91">
        <f t="shared" si="9"/>
        <v>0</v>
      </c>
      <c r="BZ152" s="91">
        <f t="shared" si="9"/>
        <v>0</v>
      </c>
      <c r="CA152" s="91">
        <f t="shared" si="9"/>
        <v>0</v>
      </c>
      <c r="CB152" s="91">
        <f t="shared" si="9"/>
        <v>0</v>
      </c>
      <c r="CC152" s="91">
        <f t="shared" ref="CC152:CI152" si="17">CC106-CD72</f>
        <v>0</v>
      </c>
      <c r="CD152" s="91">
        <f t="shared" si="17"/>
        <v>0</v>
      </c>
      <c r="CE152" s="91">
        <f t="shared" si="17"/>
        <v>0</v>
      </c>
      <c r="CF152" s="91">
        <f t="shared" si="17"/>
        <v>0</v>
      </c>
      <c r="CG152" s="91">
        <f t="shared" si="17"/>
        <v>0</v>
      </c>
      <c r="CH152" s="91">
        <f t="shared" si="17"/>
        <v>0</v>
      </c>
      <c r="CI152" s="91">
        <f t="shared" si="17"/>
        <v>-1</v>
      </c>
    </row>
    <row r="153" spans="74:87" ht="15.95" customHeight="1" x14ac:dyDescent="0.2">
      <c r="BV153" s="178" t="s">
        <v>116</v>
      </c>
      <c r="BW153" s="91">
        <f t="shared" si="9"/>
        <v>0</v>
      </c>
      <c r="BX153" s="91">
        <f t="shared" si="9"/>
        <v>0</v>
      </c>
      <c r="BY153" s="91">
        <f t="shared" si="9"/>
        <v>0</v>
      </c>
      <c r="BZ153" s="91">
        <f t="shared" si="9"/>
        <v>0</v>
      </c>
      <c r="CA153" s="91">
        <f t="shared" si="9"/>
        <v>0</v>
      </c>
      <c r="CB153" s="91">
        <f t="shared" si="9"/>
        <v>0</v>
      </c>
      <c r="CC153" s="91">
        <f t="shared" ref="CC153:CI153" si="18">CC107-CD73</f>
        <v>0</v>
      </c>
      <c r="CD153" s="91">
        <f t="shared" si="18"/>
        <v>0</v>
      </c>
      <c r="CE153" s="91">
        <f t="shared" si="18"/>
        <v>0</v>
      </c>
      <c r="CF153" s="91">
        <f t="shared" si="18"/>
        <v>0</v>
      </c>
      <c r="CG153" s="91">
        <f t="shared" si="18"/>
        <v>0</v>
      </c>
      <c r="CH153" s="91">
        <f t="shared" si="18"/>
        <v>0</v>
      </c>
      <c r="CI153" s="91">
        <f t="shared" si="18"/>
        <v>-1</v>
      </c>
    </row>
    <row r="154" spans="74:87" ht="15.95" customHeight="1" x14ac:dyDescent="0.2">
      <c r="BV154" s="178" t="s">
        <v>117</v>
      </c>
      <c r="BW154" s="91">
        <f t="shared" si="9"/>
        <v>0</v>
      </c>
      <c r="BX154" s="91">
        <f t="shared" si="9"/>
        <v>0</v>
      </c>
      <c r="BY154" s="91">
        <f t="shared" si="9"/>
        <v>0</v>
      </c>
      <c r="BZ154" s="91">
        <f t="shared" si="9"/>
        <v>0</v>
      </c>
      <c r="CA154" s="91">
        <f t="shared" si="9"/>
        <v>0</v>
      </c>
      <c r="CB154" s="91">
        <f t="shared" si="9"/>
        <v>0</v>
      </c>
      <c r="CC154" s="91">
        <f t="shared" ref="CC154:CI154" si="19">CC108-CD74</f>
        <v>0</v>
      </c>
      <c r="CD154" s="91">
        <f t="shared" si="19"/>
        <v>0</v>
      </c>
      <c r="CE154" s="91">
        <f t="shared" si="19"/>
        <v>0</v>
      </c>
      <c r="CF154" s="91">
        <f t="shared" si="19"/>
        <v>0</v>
      </c>
      <c r="CG154" s="91">
        <f t="shared" si="19"/>
        <v>0</v>
      </c>
      <c r="CH154" s="91">
        <f t="shared" si="19"/>
        <v>0</v>
      </c>
      <c r="CI154" s="91">
        <f t="shared" si="19"/>
        <v>-1</v>
      </c>
    </row>
    <row r="155" spans="74:87" ht="15.95" customHeight="1" x14ac:dyDescent="0.2">
      <c r="BV155" s="178" t="s">
        <v>118</v>
      </c>
      <c r="BW155" s="91">
        <f t="shared" si="9"/>
        <v>0</v>
      </c>
      <c r="BX155" s="91">
        <f t="shared" si="9"/>
        <v>0</v>
      </c>
      <c r="BY155" s="91">
        <f t="shared" si="9"/>
        <v>0</v>
      </c>
      <c r="BZ155" s="91">
        <f t="shared" si="9"/>
        <v>0</v>
      </c>
      <c r="CA155" s="91">
        <f t="shared" si="9"/>
        <v>0</v>
      </c>
      <c r="CB155" s="91">
        <f t="shared" si="9"/>
        <v>0</v>
      </c>
      <c r="CC155" s="91">
        <f t="shared" ref="CC155:CI155" si="20">CC109-CD75</f>
        <v>0</v>
      </c>
      <c r="CD155" s="91">
        <f t="shared" si="20"/>
        <v>0</v>
      </c>
      <c r="CE155" s="91">
        <f t="shared" si="20"/>
        <v>0</v>
      </c>
      <c r="CF155" s="91">
        <f t="shared" si="20"/>
        <v>0</v>
      </c>
      <c r="CG155" s="91">
        <f t="shared" si="20"/>
        <v>0</v>
      </c>
      <c r="CH155" s="91">
        <f t="shared" si="20"/>
        <v>0</v>
      </c>
      <c r="CI155" s="91">
        <f t="shared" si="20"/>
        <v>-1</v>
      </c>
    </row>
    <row r="156" spans="74:87" ht="15.95" customHeight="1" x14ac:dyDescent="0.2">
      <c r="BV156" s="178" t="s">
        <v>119</v>
      </c>
      <c r="BW156" s="91">
        <f t="shared" si="9"/>
        <v>0</v>
      </c>
      <c r="BX156" s="91">
        <f t="shared" si="9"/>
        <v>0</v>
      </c>
      <c r="BY156" s="91">
        <f t="shared" si="9"/>
        <v>0</v>
      </c>
      <c r="BZ156" s="91">
        <f t="shared" si="9"/>
        <v>0</v>
      </c>
      <c r="CA156" s="91">
        <f t="shared" si="9"/>
        <v>0</v>
      </c>
      <c r="CB156" s="91">
        <f t="shared" si="9"/>
        <v>0</v>
      </c>
      <c r="CC156" s="91">
        <f t="shared" ref="CC156:CI156" si="21">CC110-CD76</f>
        <v>0</v>
      </c>
      <c r="CD156" s="91">
        <f t="shared" si="21"/>
        <v>0</v>
      </c>
      <c r="CE156" s="91">
        <f t="shared" si="21"/>
        <v>0</v>
      </c>
      <c r="CF156" s="91">
        <f t="shared" si="21"/>
        <v>0</v>
      </c>
      <c r="CG156" s="91">
        <f t="shared" si="21"/>
        <v>0</v>
      </c>
      <c r="CH156" s="91">
        <f t="shared" si="21"/>
        <v>0</v>
      </c>
      <c r="CI156" s="91">
        <f t="shared" si="21"/>
        <v>-1</v>
      </c>
    </row>
    <row r="157" spans="74:87" ht="15.95" customHeight="1" x14ac:dyDescent="0.2">
      <c r="BV157" s="178" t="s">
        <v>120</v>
      </c>
      <c r="BW157" s="91">
        <f t="shared" si="9"/>
        <v>0</v>
      </c>
      <c r="BX157" s="91">
        <f t="shared" si="9"/>
        <v>0</v>
      </c>
      <c r="BY157" s="91">
        <f t="shared" si="9"/>
        <v>0</v>
      </c>
      <c r="BZ157" s="91">
        <f t="shared" si="9"/>
        <v>0</v>
      </c>
      <c r="CA157" s="91">
        <f t="shared" si="9"/>
        <v>0</v>
      </c>
      <c r="CB157" s="91">
        <f t="shared" si="9"/>
        <v>0</v>
      </c>
      <c r="CC157" s="91">
        <f t="shared" ref="CC157:CI157" si="22">CC111-CD77</f>
        <v>0</v>
      </c>
      <c r="CD157" s="91">
        <f t="shared" si="22"/>
        <v>0</v>
      </c>
      <c r="CE157" s="91">
        <f t="shared" si="22"/>
        <v>0</v>
      </c>
      <c r="CF157" s="91">
        <f t="shared" si="22"/>
        <v>0</v>
      </c>
      <c r="CG157" s="91">
        <f t="shared" si="22"/>
        <v>0</v>
      </c>
      <c r="CH157" s="91">
        <f t="shared" si="22"/>
        <v>0</v>
      </c>
      <c r="CI157" s="91">
        <f t="shared" si="22"/>
        <v>-1</v>
      </c>
    </row>
    <row r="158" spans="74:87" ht="15.95" customHeight="1" x14ac:dyDescent="0.2">
      <c r="BV158" s="178" t="s">
        <v>121</v>
      </c>
      <c r="BW158" s="91">
        <f t="shared" si="9"/>
        <v>0</v>
      </c>
      <c r="BX158" s="91">
        <f t="shared" si="9"/>
        <v>0</v>
      </c>
      <c r="BY158" s="91">
        <f t="shared" si="9"/>
        <v>0</v>
      </c>
      <c r="BZ158" s="91">
        <f t="shared" si="9"/>
        <v>0</v>
      </c>
      <c r="CA158" s="91">
        <f t="shared" si="9"/>
        <v>0</v>
      </c>
      <c r="CB158" s="91">
        <f t="shared" si="9"/>
        <v>0</v>
      </c>
      <c r="CC158" s="91">
        <f t="shared" ref="CC158:CI158" si="23">CC112-CD78</f>
        <v>0</v>
      </c>
      <c r="CD158" s="91">
        <f t="shared" si="23"/>
        <v>0</v>
      </c>
      <c r="CE158" s="91">
        <f t="shared" si="23"/>
        <v>0</v>
      </c>
      <c r="CF158" s="91">
        <f t="shared" si="23"/>
        <v>0</v>
      </c>
      <c r="CG158" s="91">
        <f t="shared" si="23"/>
        <v>0</v>
      </c>
      <c r="CH158" s="91">
        <f t="shared" si="23"/>
        <v>0</v>
      </c>
      <c r="CI158" s="91">
        <f t="shared" si="23"/>
        <v>-1</v>
      </c>
    </row>
    <row r="159" spans="74:87" ht="15.95" customHeight="1" x14ac:dyDescent="0.2">
      <c r="BV159" s="178" t="s">
        <v>122</v>
      </c>
      <c r="BW159" s="91">
        <f t="shared" si="9"/>
        <v>0</v>
      </c>
      <c r="BX159" s="91">
        <f t="shared" si="9"/>
        <v>0</v>
      </c>
      <c r="BY159" s="91">
        <f t="shared" si="9"/>
        <v>0</v>
      </c>
      <c r="BZ159" s="91">
        <f t="shared" si="9"/>
        <v>0</v>
      </c>
      <c r="CA159" s="91">
        <f t="shared" si="9"/>
        <v>0</v>
      </c>
      <c r="CB159" s="91">
        <f t="shared" si="9"/>
        <v>0</v>
      </c>
      <c r="CC159" s="91">
        <f t="shared" ref="CC159:CI159" si="24">CC113-CD79</f>
        <v>0</v>
      </c>
      <c r="CD159" s="91">
        <f t="shared" si="24"/>
        <v>0</v>
      </c>
      <c r="CE159" s="91">
        <f t="shared" si="24"/>
        <v>0</v>
      </c>
      <c r="CF159" s="91">
        <f t="shared" si="24"/>
        <v>0</v>
      </c>
      <c r="CG159" s="91">
        <f t="shared" si="24"/>
        <v>0</v>
      </c>
      <c r="CH159" s="91">
        <f t="shared" si="24"/>
        <v>0</v>
      </c>
      <c r="CI159" s="91">
        <f t="shared" si="24"/>
        <v>-1</v>
      </c>
    </row>
    <row r="160" spans="74:87" ht="15.95" customHeight="1" x14ac:dyDescent="0.2">
      <c r="BV160" s="178" t="s">
        <v>123</v>
      </c>
      <c r="BW160" s="91">
        <f t="shared" si="9"/>
        <v>0</v>
      </c>
      <c r="BX160" s="91">
        <f t="shared" si="9"/>
        <v>0</v>
      </c>
      <c r="BY160" s="91">
        <f t="shared" si="9"/>
        <v>0</v>
      </c>
      <c r="BZ160" s="91">
        <f t="shared" si="9"/>
        <v>0</v>
      </c>
      <c r="CA160" s="91">
        <f t="shared" si="9"/>
        <v>0</v>
      </c>
      <c r="CB160" s="91">
        <f t="shared" si="9"/>
        <v>0</v>
      </c>
      <c r="CC160" s="91">
        <f t="shared" ref="CC160:CI160" si="25">CC114-CD80</f>
        <v>0</v>
      </c>
      <c r="CD160" s="91">
        <f t="shared" si="25"/>
        <v>0</v>
      </c>
      <c r="CE160" s="91">
        <f t="shared" si="25"/>
        <v>0</v>
      </c>
      <c r="CF160" s="91">
        <f t="shared" si="25"/>
        <v>0</v>
      </c>
      <c r="CG160" s="91">
        <f t="shared" si="25"/>
        <v>0</v>
      </c>
      <c r="CH160" s="91">
        <f t="shared" si="25"/>
        <v>0</v>
      </c>
      <c r="CI160" s="91">
        <f t="shared" si="25"/>
        <v>-1</v>
      </c>
    </row>
    <row r="161" spans="74:88" ht="15.95" customHeight="1" x14ac:dyDescent="0.2">
      <c r="BV161" s="178" t="s">
        <v>124</v>
      </c>
      <c r="BW161" s="91">
        <f t="shared" si="9"/>
        <v>0</v>
      </c>
      <c r="BX161" s="91">
        <f t="shared" si="9"/>
        <v>0</v>
      </c>
      <c r="BY161" s="91">
        <f t="shared" si="9"/>
        <v>0</v>
      </c>
      <c r="BZ161" s="91">
        <f t="shared" si="9"/>
        <v>0</v>
      </c>
      <c r="CA161" s="91">
        <f t="shared" si="9"/>
        <v>0</v>
      </c>
      <c r="CB161" s="91">
        <f t="shared" si="9"/>
        <v>0</v>
      </c>
      <c r="CC161" s="91">
        <f t="shared" ref="CC161:CI161" si="26">CC115-CD81</f>
        <v>0</v>
      </c>
      <c r="CD161" s="91">
        <f t="shared" si="26"/>
        <v>0</v>
      </c>
      <c r="CE161" s="91">
        <f t="shared" si="26"/>
        <v>0</v>
      </c>
      <c r="CF161" s="91">
        <f t="shared" si="26"/>
        <v>0</v>
      </c>
      <c r="CG161" s="91">
        <f t="shared" si="26"/>
        <v>0</v>
      </c>
      <c r="CH161" s="91">
        <f t="shared" si="26"/>
        <v>0</v>
      </c>
      <c r="CI161" s="91">
        <f t="shared" si="26"/>
        <v>-1</v>
      </c>
    </row>
    <row r="162" spans="74:88" ht="15.95" customHeight="1" x14ac:dyDescent="0.2">
      <c r="BV162" s="178" t="s">
        <v>125</v>
      </c>
      <c r="BW162" s="91">
        <f t="shared" si="9"/>
        <v>0</v>
      </c>
      <c r="BX162" s="91">
        <f t="shared" si="9"/>
        <v>0</v>
      </c>
      <c r="BY162" s="91">
        <f t="shared" si="9"/>
        <v>0</v>
      </c>
      <c r="BZ162" s="91">
        <f t="shared" si="9"/>
        <v>0</v>
      </c>
      <c r="CA162" s="91">
        <f t="shared" si="9"/>
        <v>0</v>
      </c>
      <c r="CB162" s="91">
        <f t="shared" si="9"/>
        <v>0</v>
      </c>
      <c r="CC162" s="91">
        <f t="shared" ref="CC162:CI162" si="27">CC116-CD82</f>
        <v>0</v>
      </c>
      <c r="CD162" s="91">
        <f t="shared" si="27"/>
        <v>0</v>
      </c>
      <c r="CE162" s="91">
        <f t="shared" si="27"/>
        <v>0</v>
      </c>
      <c r="CF162" s="91">
        <f t="shared" si="27"/>
        <v>0</v>
      </c>
      <c r="CG162" s="91">
        <f t="shared" si="27"/>
        <v>0</v>
      </c>
      <c r="CH162" s="91">
        <f t="shared" si="27"/>
        <v>0</v>
      </c>
      <c r="CI162" s="91">
        <f t="shared" si="27"/>
        <v>-1</v>
      </c>
    </row>
    <row r="163" spans="74:88" ht="15.95" customHeight="1" x14ac:dyDescent="0.2">
      <c r="BV163" s="178" t="s">
        <v>126</v>
      </c>
      <c r="BW163" s="91">
        <f t="shared" si="9"/>
        <v>0</v>
      </c>
      <c r="BX163" s="91">
        <f t="shared" si="9"/>
        <v>0</v>
      </c>
      <c r="BY163" s="91">
        <f t="shared" si="9"/>
        <v>0</v>
      </c>
      <c r="BZ163" s="91">
        <f t="shared" si="9"/>
        <v>0</v>
      </c>
      <c r="CA163" s="91">
        <f t="shared" si="9"/>
        <v>0</v>
      </c>
      <c r="CB163" s="91">
        <f t="shared" si="9"/>
        <v>0</v>
      </c>
      <c r="CC163" s="91">
        <f t="shared" ref="CC163:CI163" si="28">CC117-CD83</f>
        <v>0</v>
      </c>
      <c r="CD163" s="91">
        <f t="shared" si="28"/>
        <v>0</v>
      </c>
      <c r="CE163" s="91">
        <f t="shared" si="28"/>
        <v>0</v>
      </c>
      <c r="CF163" s="91">
        <f t="shared" si="28"/>
        <v>0</v>
      </c>
      <c r="CG163" s="91">
        <f t="shared" si="28"/>
        <v>0</v>
      </c>
      <c r="CH163" s="91">
        <f t="shared" si="28"/>
        <v>0</v>
      </c>
      <c r="CI163" s="91">
        <f t="shared" si="28"/>
        <v>-1</v>
      </c>
    </row>
    <row r="168" spans="74:88" ht="15.95" customHeight="1" x14ac:dyDescent="0.2">
      <c r="BV168" s="178" t="s">
        <v>107</v>
      </c>
      <c r="BW168" s="91">
        <f>BX122-BX29</f>
        <v>0</v>
      </c>
      <c r="BX168" s="91">
        <f t="shared" ref="BX168:CI168" si="29">BY122-BY29</f>
        <v>0</v>
      </c>
      <c r="BY168" s="91">
        <f t="shared" si="29"/>
        <v>0</v>
      </c>
      <c r="BZ168" s="91">
        <f t="shared" si="29"/>
        <v>0</v>
      </c>
      <c r="CA168" s="91">
        <f t="shared" si="29"/>
        <v>0</v>
      </c>
      <c r="CB168" s="91">
        <f t="shared" si="29"/>
        <v>0</v>
      </c>
      <c r="CC168" s="91">
        <f t="shared" si="29"/>
        <v>0</v>
      </c>
      <c r="CD168" s="91">
        <f t="shared" si="29"/>
        <v>0</v>
      </c>
      <c r="CE168" s="91">
        <f t="shared" si="29"/>
        <v>0</v>
      </c>
      <c r="CF168" s="91">
        <f t="shared" si="29"/>
        <v>0</v>
      </c>
      <c r="CG168" s="91">
        <f t="shared" si="29"/>
        <v>0</v>
      </c>
      <c r="CH168" s="91">
        <f t="shared" si="29"/>
        <v>-54.5</v>
      </c>
      <c r="CI168" s="91">
        <f t="shared" si="29"/>
        <v>54.5</v>
      </c>
      <c r="CJ168" s="91">
        <f>CI168+CH168</f>
        <v>0</v>
      </c>
    </row>
    <row r="169" spans="74:88" ht="15.95" customHeight="1" x14ac:dyDescent="0.2">
      <c r="BV169" s="178" t="s">
        <v>108</v>
      </c>
      <c r="BW169" s="91">
        <f t="shared" ref="BW169:CI169" si="30">BX123-BX30</f>
        <v>0</v>
      </c>
      <c r="BX169" s="91">
        <f t="shared" si="30"/>
        <v>0</v>
      </c>
      <c r="BY169" s="91">
        <f t="shared" si="30"/>
        <v>0</v>
      </c>
      <c r="BZ169" s="91">
        <f t="shared" si="30"/>
        <v>0</v>
      </c>
      <c r="CA169" s="91">
        <f t="shared" si="30"/>
        <v>0</v>
      </c>
      <c r="CB169" s="91">
        <f t="shared" si="30"/>
        <v>0</v>
      </c>
      <c r="CC169" s="91">
        <f t="shared" si="30"/>
        <v>0</v>
      </c>
      <c r="CD169" s="91">
        <f t="shared" si="30"/>
        <v>0</v>
      </c>
      <c r="CE169" s="91">
        <f t="shared" si="30"/>
        <v>0</v>
      </c>
      <c r="CF169" s="91">
        <f t="shared" si="30"/>
        <v>0</v>
      </c>
      <c r="CG169" s="91">
        <f t="shared" si="30"/>
        <v>0</v>
      </c>
      <c r="CH169" s="91">
        <f t="shared" si="30"/>
        <v>-54.769999999999996</v>
      </c>
      <c r="CI169" s="91">
        <f t="shared" si="30"/>
        <v>54.769999999999996</v>
      </c>
      <c r="CJ169" s="91">
        <f t="shared" ref="CJ169:CJ187" si="31">CI169+CH169</f>
        <v>0</v>
      </c>
    </row>
    <row r="170" spans="74:88" ht="15.95" customHeight="1" x14ac:dyDescent="0.2">
      <c r="BV170" s="178" t="s">
        <v>109</v>
      </c>
      <c r="BW170" s="91">
        <f t="shared" ref="BW170:CI170" si="32">BX124-BX31</f>
        <v>0</v>
      </c>
      <c r="BX170" s="91">
        <f t="shared" si="32"/>
        <v>0</v>
      </c>
      <c r="BY170" s="91">
        <f t="shared" si="32"/>
        <v>0</v>
      </c>
      <c r="BZ170" s="91">
        <f t="shared" si="32"/>
        <v>0</v>
      </c>
      <c r="CA170" s="91">
        <f t="shared" si="32"/>
        <v>0</v>
      </c>
      <c r="CB170" s="91">
        <f t="shared" si="32"/>
        <v>0</v>
      </c>
      <c r="CC170" s="91">
        <f t="shared" si="32"/>
        <v>0</v>
      </c>
      <c r="CD170" s="91">
        <f t="shared" si="32"/>
        <v>0</v>
      </c>
      <c r="CE170" s="91">
        <f t="shared" si="32"/>
        <v>0</v>
      </c>
      <c r="CF170" s="91">
        <f t="shared" si="32"/>
        <v>0</v>
      </c>
      <c r="CG170" s="91">
        <f t="shared" si="32"/>
        <v>0</v>
      </c>
      <c r="CH170" s="91">
        <f t="shared" si="32"/>
        <v>-54.669999999999987</v>
      </c>
      <c r="CI170" s="91">
        <f t="shared" si="32"/>
        <v>54.669999999999987</v>
      </c>
      <c r="CJ170" s="91">
        <f t="shared" si="31"/>
        <v>0</v>
      </c>
    </row>
    <row r="171" spans="74:88" ht="15.95" customHeight="1" x14ac:dyDescent="0.2">
      <c r="BV171" s="178" t="s">
        <v>110</v>
      </c>
      <c r="BW171" s="91">
        <f t="shared" ref="BW171:CI171" si="33">BX125-BX32</f>
        <v>0</v>
      </c>
      <c r="BX171" s="91">
        <f t="shared" si="33"/>
        <v>0</v>
      </c>
      <c r="BY171" s="91">
        <f t="shared" si="33"/>
        <v>0</v>
      </c>
      <c r="BZ171" s="91">
        <f t="shared" si="33"/>
        <v>0</v>
      </c>
      <c r="CA171" s="91">
        <f t="shared" si="33"/>
        <v>0</v>
      </c>
      <c r="CB171" s="91">
        <f t="shared" si="33"/>
        <v>0</v>
      </c>
      <c r="CC171" s="91">
        <f t="shared" si="33"/>
        <v>0</v>
      </c>
      <c r="CD171" s="91">
        <f t="shared" si="33"/>
        <v>0</v>
      </c>
      <c r="CE171" s="91">
        <f t="shared" si="33"/>
        <v>0</v>
      </c>
      <c r="CF171" s="91">
        <f t="shared" si="33"/>
        <v>0</v>
      </c>
      <c r="CG171" s="91">
        <f t="shared" si="33"/>
        <v>0</v>
      </c>
      <c r="CH171" s="91">
        <f t="shared" si="33"/>
        <v>-54.569999999999993</v>
      </c>
      <c r="CI171" s="91">
        <f t="shared" si="33"/>
        <v>54.569999999999993</v>
      </c>
      <c r="CJ171" s="91">
        <f t="shared" si="31"/>
        <v>0</v>
      </c>
    </row>
    <row r="172" spans="74:88" ht="15.95" customHeight="1" x14ac:dyDescent="0.2">
      <c r="BV172" s="178" t="s">
        <v>111</v>
      </c>
      <c r="BW172" s="91">
        <f t="shared" ref="BW172:CI172" si="34">BX126-BX33</f>
        <v>0</v>
      </c>
      <c r="BX172" s="91">
        <f t="shared" si="34"/>
        <v>0</v>
      </c>
      <c r="BY172" s="91">
        <f t="shared" si="34"/>
        <v>0</v>
      </c>
      <c r="BZ172" s="91">
        <f t="shared" si="34"/>
        <v>0</v>
      </c>
      <c r="CA172" s="91">
        <f t="shared" si="34"/>
        <v>0</v>
      </c>
      <c r="CB172" s="91">
        <f t="shared" si="34"/>
        <v>0</v>
      </c>
      <c r="CC172" s="91">
        <f t="shared" si="34"/>
        <v>0</v>
      </c>
      <c r="CD172" s="91">
        <f t="shared" si="34"/>
        <v>0</v>
      </c>
      <c r="CE172" s="91">
        <f t="shared" si="34"/>
        <v>0</v>
      </c>
      <c r="CF172" s="91">
        <f t="shared" si="34"/>
        <v>0</v>
      </c>
      <c r="CG172" s="91">
        <f t="shared" si="34"/>
        <v>0</v>
      </c>
      <c r="CH172" s="91">
        <f t="shared" si="34"/>
        <v>-53.649999999999991</v>
      </c>
      <c r="CI172" s="91">
        <f t="shared" si="34"/>
        <v>53.649999999999991</v>
      </c>
      <c r="CJ172" s="91">
        <f t="shared" si="31"/>
        <v>0</v>
      </c>
    </row>
    <row r="173" spans="74:88" ht="15.95" customHeight="1" x14ac:dyDescent="0.2">
      <c r="BV173" s="178" t="s">
        <v>112</v>
      </c>
      <c r="BW173" s="91">
        <f t="shared" ref="BW173:CI173" si="35">BX127-BX34</f>
        <v>0</v>
      </c>
      <c r="BX173" s="91">
        <f t="shared" si="35"/>
        <v>0</v>
      </c>
      <c r="BY173" s="91">
        <f t="shared" si="35"/>
        <v>0</v>
      </c>
      <c r="BZ173" s="91">
        <f t="shared" si="35"/>
        <v>0</v>
      </c>
      <c r="CA173" s="91">
        <f t="shared" si="35"/>
        <v>0</v>
      </c>
      <c r="CB173" s="91">
        <f t="shared" si="35"/>
        <v>0</v>
      </c>
      <c r="CC173" s="91">
        <f t="shared" si="35"/>
        <v>0</v>
      </c>
      <c r="CD173" s="91">
        <f t="shared" si="35"/>
        <v>0</v>
      </c>
      <c r="CE173" s="91">
        <f t="shared" si="35"/>
        <v>0</v>
      </c>
      <c r="CF173" s="91">
        <f t="shared" si="35"/>
        <v>0</v>
      </c>
      <c r="CG173" s="91">
        <f t="shared" si="35"/>
        <v>0</v>
      </c>
      <c r="CH173" s="91">
        <f t="shared" si="35"/>
        <v>-54</v>
      </c>
      <c r="CI173" s="91">
        <f t="shared" si="35"/>
        <v>54</v>
      </c>
      <c r="CJ173" s="91">
        <f t="shared" si="31"/>
        <v>0</v>
      </c>
    </row>
    <row r="174" spans="74:88" ht="15.95" customHeight="1" x14ac:dyDescent="0.2">
      <c r="BV174" s="178" t="s">
        <v>113</v>
      </c>
      <c r="BW174" s="91">
        <f t="shared" ref="BW174:CI174" si="36">BX128-BX35</f>
        <v>0</v>
      </c>
      <c r="BX174" s="91">
        <f t="shared" si="36"/>
        <v>0</v>
      </c>
      <c r="BY174" s="91">
        <f t="shared" si="36"/>
        <v>0</v>
      </c>
      <c r="BZ174" s="91">
        <f t="shared" si="36"/>
        <v>0</v>
      </c>
      <c r="CA174" s="91">
        <f t="shared" si="36"/>
        <v>0</v>
      </c>
      <c r="CB174" s="91">
        <f t="shared" si="36"/>
        <v>0</v>
      </c>
      <c r="CC174" s="91">
        <f t="shared" si="36"/>
        <v>0</v>
      </c>
      <c r="CD174" s="91">
        <f t="shared" si="36"/>
        <v>0</v>
      </c>
      <c r="CE174" s="91">
        <f t="shared" si="36"/>
        <v>0</v>
      </c>
      <c r="CF174" s="91">
        <f t="shared" si="36"/>
        <v>0</v>
      </c>
      <c r="CG174" s="91">
        <f t="shared" si="36"/>
        <v>0</v>
      </c>
      <c r="CH174" s="91">
        <f t="shared" si="36"/>
        <v>-54.13000000000001</v>
      </c>
      <c r="CI174" s="91">
        <f t="shared" si="36"/>
        <v>54.13000000000001</v>
      </c>
      <c r="CJ174" s="91">
        <f t="shared" si="31"/>
        <v>0</v>
      </c>
    </row>
    <row r="175" spans="74:88" ht="15.95" customHeight="1" x14ac:dyDescent="0.2">
      <c r="BV175" s="178" t="s">
        <v>114</v>
      </c>
      <c r="BW175" s="91">
        <f t="shared" ref="BW175:CI175" si="37">BX129-BX36</f>
        <v>0</v>
      </c>
      <c r="BX175" s="91">
        <f t="shared" si="37"/>
        <v>0</v>
      </c>
      <c r="BY175" s="91">
        <f t="shared" si="37"/>
        <v>0</v>
      </c>
      <c r="BZ175" s="91">
        <f t="shared" si="37"/>
        <v>0</v>
      </c>
      <c r="CA175" s="91">
        <f t="shared" si="37"/>
        <v>0</v>
      </c>
      <c r="CB175" s="91">
        <f t="shared" si="37"/>
        <v>0</v>
      </c>
      <c r="CC175" s="91">
        <f t="shared" si="37"/>
        <v>0</v>
      </c>
      <c r="CD175" s="91">
        <f t="shared" si="37"/>
        <v>0</v>
      </c>
      <c r="CE175" s="91">
        <f t="shared" si="37"/>
        <v>0</v>
      </c>
      <c r="CF175" s="91">
        <f t="shared" si="37"/>
        <v>0</v>
      </c>
      <c r="CG175" s="91">
        <f t="shared" si="37"/>
        <v>0</v>
      </c>
      <c r="CH175" s="91">
        <f t="shared" si="37"/>
        <v>-53.899999999999991</v>
      </c>
      <c r="CI175" s="91">
        <f t="shared" si="37"/>
        <v>53.899999999999991</v>
      </c>
      <c r="CJ175" s="91">
        <f t="shared" si="31"/>
        <v>0</v>
      </c>
    </row>
    <row r="176" spans="74:88" ht="15.95" customHeight="1" x14ac:dyDescent="0.2">
      <c r="BV176" s="178" t="s">
        <v>115</v>
      </c>
      <c r="BW176" s="91">
        <f t="shared" ref="BW176:CI176" si="38">BX130-BX37</f>
        <v>0</v>
      </c>
      <c r="BX176" s="91">
        <f t="shared" si="38"/>
        <v>0</v>
      </c>
      <c r="BY176" s="91">
        <f t="shared" si="38"/>
        <v>0</v>
      </c>
      <c r="BZ176" s="91">
        <f t="shared" si="38"/>
        <v>0</v>
      </c>
      <c r="CA176" s="91">
        <f t="shared" si="38"/>
        <v>0</v>
      </c>
      <c r="CB176" s="91">
        <f t="shared" si="38"/>
        <v>0</v>
      </c>
      <c r="CC176" s="91">
        <f t="shared" si="38"/>
        <v>0</v>
      </c>
      <c r="CD176" s="91">
        <f t="shared" si="38"/>
        <v>0</v>
      </c>
      <c r="CE176" s="91">
        <f t="shared" si="38"/>
        <v>0</v>
      </c>
      <c r="CF176" s="91">
        <f t="shared" si="38"/>
        <v>0</v>
      </c>
      <c r="CG176" s="91">
        <f t="shared" si="38"/>
        <v>0</v>
      </c>
      <c r="CH176" s="91">
        <f t="shared" si="38"/>
        <v>-54.19</v>
      </c>
      <c r="CI176" s="91">
        <f t="shared" si="38"/>
        <v>54.19</v>
      </c>
      <c r="CJ176" s="91">
        <f t="shared" si="31"/>
        <v>0</v>
      </c>
    </row>
    <row r="177" spans="74:88" ht="15.95" customHeight="1" x14ac:dyDescent="0.2">
      <c r="BV177" s="178" t="s">
        <v>116</v>
      </c>
      <c r="BW177" s="91">
        <f t="shared" ref="BW177:CI177" si="39">BX131-BX38</f>
        <v>0</v>
      </c>
      <c r="BX177" s="91">
        <f t="shared" si="39"/>
        <v>0</v>
      </c>
      <c r="BY177" s="91">
        <f t="shared" si="39"/>
        <v>0</v>
      </c>
      <c r="BZ177" s="91">
        <f t="shared" si="39"/>
        <v>0</v>
      </c>
      <c r="CA177" s="91">
        <f t="shared" si="39"/>
        <v>0</v>
      </c>
      <c r="CB177" s="91">
        <f t="shared" si="39"/>
        <v>0</v>
      </c>
      <c r="CC177" s="91">
        <f t="shared" si="39"/>
        <v>0</v>
      </c>
      <c r="CD177" s="91">
        <f t="shared" si="39"/>
        <v>0</v>
      </c>
      <c r="CE177" s="91">
        <f t="shared" si="39"/>
        <v>0</v>
      </c>
      <c r="CF177" s="91">
        <f t="shared" si="39"/>
        <v>0</v>
      </c>
      <c r="CG177" s="91">
        <f t="shared" si="39"/>
        <v>0</v>
      </c>
      <c r="CH177" s="91">
        <f t="shared" si="39"/>
        <v>-54.540000000000006</v>
      </c>
      <c r="CI177" s="91">
        <f t="shared" si="39"/>
        <v>54.540000000000006</v>
      </c>
      <c r="CJ177" s="91">
        <f t="shared" si="31"/>
        <v>0</v>
      </c>
    </row>
    <row r="178" spans="74:88" ht="15.95" customHeight="1" x14ac:dyDescent="0.2">
      <c r="BV178" s="178" t="s">
        <v>117</v>
      </c>
      <c r="BW178" s="91">
        <f t="shared" ref="BW178:CI178" si="40">BX132-BX39</f>
        <v>0</v>
      </c>
      <c r="BX178" s="91">
        <f t="shared" si="40"/>
        <v>0</v>
      </c>
      <c r="BY178" s="91">
        <f t="shared" si="40"/>
        <v>0</v>
      </c>
      <c r="BZ178" s="91">
        <f t="shared" si="40"/>
        <v>0</v>
      </c>
      <c r="CA178" s="91">
        <f t="shared" si="40"/>
        <v>0</v>
      </c>
      <c r="CB178" s="91">
        <f t="shared" si="40"/>
        <v>0</v>
      </c>
      <c r="CC178" s="91">
        <f t="shared" si="40"/>
        <v>0</v>
      </c>
      <c r="CD178" s="91">
        <f t="shared" si="40"/>
        <v>0</v>
      </c>
      <c r="CE178" s="91">
        <f t="shared" si="40"/>
        <v>0</v>
      </c>
      <c r="CF178" s="91">
        <f t="shared" si="40"/>
        <v>0</v>
      </c>
      <c r="CG178" s="91">
        <f t="shared" si="40"/>
        <v>0</v>
      </c>
      <c r="CH178" s="91">
        <f t="shared" si="40"/>
        <v>-54.259999999999991</v>
      </c>
      <c r="CI178" s="91">
        <f t="shared" si="40"/>
        <v>54.259999999999991</v>
      </c>
      <c r="CJ178" s="91">
        <f t="shared" si="31"/>
        <v>0</v>
      </c>
    </row>
    <row r="179" spans="74:88" ht="15.95" customHeight="1" x14ac:dyDescent="0.2">
      <c r="BV179" s="178" t="s">
        <v>118</v>
      </c>
      <c r="BW179" s="91">
        <f t="shared" ref="BW179:CI179" si="41">BX133-BX40</f>
        <v>0</v>
      </c>
      <c r="BX179" s="91">
        <f t="shared" si="41"/>
        <v>0</v>
      </c>
      <c r="BY179" s="91">
        <f t="shared" si="41"/>
        <v>0</v>
      </c>
      <c r="BZ179" s="91">
        <f t="shared" si="41"/>
        <v>0</v>
      </c>
      <c r="CA179" s="91">
        <f t="shared" si="41"/>
        <v>0</v>
      </c>
      <c r="CB179" s="91">
        <f t="shared" si="41"/>
        <v>0</v>
      </c>
      <c r="CC179" s="91">
        <f t="shared" si="41"/>
        <v>0</v>
      </c>
      <c r="CD179" s="91">
        <f t="shared" si="41"/>
        <v>0</v>
      </c>
      <c r="CE179" s="91">
        <f t="shared" si="41"/>
        <v>0</v>
      </c>
      <c r="CF179" s="91">
        <f t="shared" si="41"/>
        <v>0</v>
      </c>
      <c r="CG179" s="91">
        <f t="shared" si="41"/>
        <v>0</v>
      </c>
      <c r="CH179" s="91">
        <f t="shared" si="41"/>
        <v>-54.449999999999989</v>
      </c>
      <c r="CI179" s="91">
        <f t="shared" si="41"/>
        <v>54.449999999999989</v>
      </c>
      <c r="CJ179" s="91">
        <f t="shared" si="31"/>
        <v>0</v>
      </c>
    </row>
    <row r="180" spans="74:88" ht="15.95" customHeight="1" x14ac:dyDescent="0.2">
      <c r="BV180" s="178" t="s">
        <v>119</v>
      </c>
      <c r="BW180" s="91">
        <f t="shared" ref="BW180:CI180" si="42">BX134-BX41</f>
        <v>0</v>
      </c>
      <c r="BX180" s="91">
        <f t="shared" si="42"/>
        <v>0</v>
      </c>
      <c r="BY180" s="91">
        <f t="shared" si="42"/>
        <v>0</v>
      </c>
      <c r="BZ180" s="91">
        <f t="shared" si="42"/>
        <v>0</v>
      </c>
      <c r="CA180" s="91">
        <f t="shared" si="42"/>
        <v>0</v>
      </c>
      <c r="CB180" s="91">
        <f t="shared" si="42"/>
        <v>0</v>
      </c>
      <c r="CC180" s="91">
        <f t="shared" si="42"/>
        <v>0</v>
      </c>
      <c r="CD180" s="91">
        <f t="shared" si="42"/>
        <v>0</v>
      </c>
      <c r="CE180" s="91">
        <f t="shared" si="42"/>
        <v>0</v>
      </c>
      <c r="CF180" s="91">
        <f t="shared" si="42"/>
        <v>0</v>
      </c>
      <c r="CG180" s="91">
        <f t="shared" si="42"/>
        <v>0</v>
      </c>
      <c r="CH180" s="91">
        <f t="shared" si="42"/>
        <v>-54.140000000000015</v>
      </c>
      <c r="CI180" s="91">
        <f t="shared" si="42"/>
        <v>54.140000000000015</v>
      </c>
      <c r="CJ180" s="91">
        <f t="shared" si="31"/>
        <v>0</v>
      </c>
    </row>
    <row r="181" spans="74:88" ht="15.95" customHeight="1" x14ac:dyDescent="0.2">
      <c r="BV181" s="178" t="s">
        <v>120</v>
      </c>
      <c r="BW181" s="91">
        <f t="shared" ref="BW181:CI181" si="43">BX135-BX42</f>
        <v>0</v>
      </c>
      <c r="BX181" s="91">
        <f t="shared" si="43"/>
        <v>0</v>
      </c>
      <c r="BY181" s="91">
        <f t="shared" si="43"/>
        <v>0</v>
      </c>
      <c r="BZ181" s="91">
        <f t="shared" si="43"/>
        <v>0</v>
      </c>
      <c r="CA181" s="91">
        <f t="shared" si="43"/>
        <v>0</v>
      </c>
      <c r="CB181" s="91">
        <f t="shared" si="43"/>
        <v>0</v>
      </c>
      <c r="CC181" s="91">
        <f t="shared" si="43"/>
        <v>0</v>
      </c>
      <c r="CD181" s="91">
        <f t="shared" si="43"/>
        <v>0</v>
      </c>
      <c r="CE181" s="91">
        <f t="shared" si="43"/>
        <v>0</v>
      </c>
      <c r="CF181" s="91">
        <f t="shared" si="43"/>
        <v>0</v>
      </c>
      <c r="CG181" s="91">
        <f t="shared" si="43"/>
        <v>0</v>
      </c>
      <c r="CH181" s="91">
        <f t="shared" si="43"/>
        <v>-54.72</v>
      </c>
      <c r="CI181" s="91">
        <f t="shared" si="43"/>
        <v>54.72</v>
      </c>
      <c r="CJ181" s="91">
        <f t="shared" si="31"/>
        <v>0</v>
      </c>
    </row>
    <row r="182" spans="74:88" ht="15.95" customHeight="1" x14ac:dyDescent="0.2">
      <c r="BV182" s="178" t="s">
        <v>121</v>
      </c>
      <c r="BW182" s="91">
        <f t="shared" ref="BW182:CI182" si="44">BX136-BX43</f>
        <v>0</v>
      </c>
      <c r="BX182" s="91">
        <f t="shared" si="44"/>
        <v>0</v>
      </c>
      <c r="BY182" s="91">
        <f t="shared" si="44"/>
        <v>0</v>
      </c>
      <c r="BZ182" s="91">
        <f t="shared" si="44"/>
        <v>0</v>
      </c>
      <c r="CA182" s="91">
        <f t="shared" si="44"/>
        <v>0</v>
      </c>
      <c r="CB182" s="91">
        <f t="shared" si="44"/>
        <v>0</v>
      </c>
      <c r="CC182" s="91">
        <f t="shared" si="44"/>
        <v>0</v>
      </c>
      <c r="CD182" s="91">
        <f t="shared" si="44"/>
        <v>0</v>
      </c>
      <c r="CE182" s="91">
        <f t="shared" si="44"/>
        <v>0</v>
      </c>
      <c r="CF182" s="91">
        <f t="shared" si="44"/>
        <v>0</v>
      </c>
      <c r="CG182" s="91">
        <f t="shared" si="44"/>
        <v>0</v>
      </c>
      <c r="CH182" s="91">
        <f t="shared" si="44"/>
        <v>-54.22</v>
      </c>
      <c r="CI182" s="91">
        <f t="shared" si="44"/>
        <v>54.22</v>
      </c>
      <c r="CJ182" s="91">
        <f t="shared" si="31"/>
        <v>0</v>
      </c>
    </row>
    <row r="183" spans="74:88" ht="15.95" customHeight="1" x14ac:dyDescent="0.2">
      <c r="BV183" s="178" t="s">
        <v>122</v>
      </c>
      <c r="BW183" s="91">
        <f t="shared" ref="BW183:CI183" si="45">BX137-BX44</f>
        <v>0</v>
      </c>
      <c r="BX183" s="91">
        <f t="shared" si="45"/>
        <v>0</v>
      </c>
      <c r="BY183" s="91">
        <f t="shared" si="45"/>
        <v>0</v>
      </c>
      <c r="BZ183" s="91">
        <f t="shared" si="45"/>
        <v>0</v>
      </c>
      <c r="CA183" s="91">
        <f t="shared" si="45"/>
        <v>0</v>
      </c>
      <c r="CB183" s="91">
        <f t="shared" si="45"/>
        <v>0</v>
      </c>
      <c r="CC183" s="91">
        <f t="shared" si="45"/>
        <v>0</v>
      </c>
      <c r="CD183" s="91">
        <f t="shared" si="45"/>
        <v>0</v>
      </c>
      <c r="CE183" s="91">
        <f t="shared" si="45"/>
        <v>0</v>
      </c>
      <c r="CF183" s="91">
        <f t="shared" si="45"/>
        <v>0</v>
      </c>
      <c r="CG183" s="91">
        <f t="shared" si="45"/>
        <v>0</v>
      </c>
      <c r="CH183" s="91">
        <f t="shared" si="45"/>
        <v>-54.490000000000009</v>
      </c>
      <c r="CI183" s="91">
        <f t="shared" si="45"/>
        <v>54.490000000000009</v>
      </c>
      <c r="CJ183" s="91">
        <f t="shared" si="31"/>
        <v>0</v>
      </c>
    </row>
    <row r="184" spans="74:88" ht="15.95" customHeight="1" x14ac:dyDescent="0.2">
      <c r="BV184" s="178" t="s">
        <v>123</v>
      </c>
      <c r="BW184" s="91">
        <f t="shared" ref="BW184:CI184" si="46">BX138-BX45</f>
        <v>0</v>
      </c>
      <c r="BX184" s="91">
        <f t="shared" si="46"/>
        <v>0</v>
      </c>
      <c r="BY184" s="91">
        <f t="shared" si="46"/>
        <v>0</v>
      </c>
      <c r="BZ184" s="91">
        <f t="shared" si="46"/>
        <v>0</v>
      </c>
      <c r="CA184" s="91">
        <f t="shared" si="46"/>
        <v>0</v>
      </c>
      <c r="CB184" s="91">
        <f t="shared" si="46"/>
        <v>0</v>
      </c>
      <c r="CC184" s="91">
        <f t="shared" si="46"/>
        <v>0</v>
      </c>
      <c r="CD184" s="91">
        <f t="shared" si="46"/>
        <v>0</v>
      </c>
      <c r="CE184" s="91">
        <f t="shared" si="46"/>
        <v>0</v>
      </c>
      <c r="CF184" s="91">
        <f t="shared" si="46"/>
        <v>0</v>
      </c>
      <c r="CG184" s="91">
        <f t="shared" si="46"/>
        <v>0</v>
      </c>
      <c r="CH184" s="91">
        <f t="shared" si="46"/>
        <v>-54.289999999999992</v>
      </c>
      <c r="CI184" s="91">
        <f t="shared" si="46"/>
        <v>54.289999999999992</v>
      </c>
      <c r="CJ184" s="91">
        <f t="shared" si="31"/>
        <v>0</v>
      </c>
    </row>
    <row r="185" spans="74:88" ht="15.95" customHeight="1" x14ac:dyDescent="0.2">
      <c r="BV185" s="178" t="s">
        <v>124</v>
      </c>
      <c r="BW185" s="91">
        <f t="shared" ref="BW185:CI185" si="47">BX139-BX46</f>
        <v>0</v>
      </c>
      <c r="BX185" s="91">
        <f t="shared" si="47"/>
        <v>0</v>
      </c>
      <c r="BY185" s="91">
        <f t="shared" si="47"/>
        <v>0</v>
      </c>
      <c r="BZ185" s="91">
        <f t="shared" si="47"/>
        <v>0</v>
      </c>
      <c r="CA185" s="91">
        <f t="shared" si="47"/>
        <v>0</v>
      </c>
      <c r="CB185" s="91">
        <f t="shared" si="47"/>
        <v>0</v>
      </c>
      <c r="CC185" s="91">
        <f t="shared" si="47"/>
        <v>0</v>
      </c>
      <c r="CD185" s="91">
        <f t="shared" si="47"/>
        <v>0</v>
      </c>
      <c r="CE185" s="91">
        <f t="shared" si="47"/>
        <v>0</v>
      </c>
      <c r="CF185" s="91">
        <f t="shared" si="47"/>
        <v>0</v>
      </c>
      <c r="CG185" s="91">
        <f t="shared" si="47"/>
        <v>0</v>
      </c>
      <c r="CH185" s="91">
        <f t="shared" si="47"/>
        <v>-54.150000000000006</v>
      </c>
      <c r="CI185" s="91">
        <f t="shared" si="47"/>
        <v>54.150000000000006</v>
      </c>
      <c r="CJ185" s="91">
        <f t="shared" si="31"/>
        <v>0</v>
      </c>
    </row>
    <row r="186" spans="74:88" ht="15.95" customHeight="1" x14ac:dyDescent="0.2">
      <c r="BV186" s="178" t="s">
        <v>125</v>
      </c>
      <c r="BW186" s="91">
        <f t="shared" ref="BW186:CI186" si="48">BX140-BX47</f>
        <v>0</v>
      </c>
      <c r="BX186" s="91">
        <f t="shared" si="48"/>
        <v>0</v>
      </c>
      <c r="BY186" s="91">
        <f t="shared" si="48"/>
        <v>0</v>
      </c>
      <c r="BZ186" s="91">
        <f t="shared" si="48"/>
        <v>0</v>
      </c>
      <c r="CA186" s="91">
        <f t="shared" si="48"/>
        <v>0</v>
      </c>
      <c r="CB186" s="91">
        <f t="shared" si="48"/>
        <v>0</v>
      </c>
      <c r="CC186" s="91">
        <f t="shared" si="48"/>
        <v>0</v>
      </c>
      <c r="CD186" s="91">
        <f t="shared" si="48"/>
        <v>0</v>
      </c>
      <c r="CE186" s="91">
        <f t="shared" si="48"/>
        <v>0</v>
      </c>
      <c r="CF186" s="91">
        <f t="shared" si="48"/>
        <v>0</v>
      </c>
      <c r="CG186" s="91">
        <f t="shared" si="48"/>
        <v>0</v>
      </c>
      <c r="CH186" s="91">
        <f t="shared" si="48"/>
        <v>-54.03</v>
      </c>
      <c r="CI186" s="91">
        <f t="shared" si="48"/>
        <v>54.03</v>
      </c>
      <c r="CJ186" s="91">
        <f t="shared" si="31"/>
        <v>0</v>
      </c>
    </row>
    <row r="187" spans="74:88" ht="15.95" customHeight="1" x14ac:dyDescent="0.2">
      <c r="BV187" s="178" t="s">
        <v>126</v>
      </c>
      <c r="BW187" s="91">
        <f t="shared" ref="BW187:CI187" si="49">BX141-BX48</f>
        <v>0</v>
      </c>
      <c r="BX187" s="91">
        <f t="shared" si="49"/>
        <v>0</v>
      </c>
      <c r="BY187" s="91">
        <f t="shared" si="49"/>
        <v>0</v>
      </c>
      <c r="BZ187" s="91">
        <f t="shared" si="49"/>
        <v>0</v>
      </c>
      <c r="CA187" s="91">
        <f t="shared" si="49"/>
        <v>0</v>
      </c>
      <c r="CB187" s="91">
        <f t="shared" si="49"/>
        <v>0</v>
      </c>
      <c r="CC187" s="91">
        <f t="shared" si="49"/>
        <v>0</v>
      </c>
      <c r="CD187" s="91">
        <f t="shared" si="49"/>
        <v>0</v>
      </c>
      <c r="CE187" s="91">
        <f t="shared" si="49"/>
        <v>0</v>
      </c>
      <c r="CF187" s="91">
        <f t="shared" si="49"/>
        <v>0</v>
      </c>
      <c r="CG187" s="91">
        <f t="shared" si="49"/>
        <v>0</v>
      </c>
      <c r="CH187" s="91">
        <f t="shared" si="49"/>
        <v>-54.72</v>
      </c>
      <c r="CI187" s="91">
        <f t="shared" si="49"/>
        <v>54.72</v>
      </c>
      <c r="CJ187" s="91">
        <f t="shared" si="31"/>
        <v>0</v>
      </c>
    </row>
    <row r="188" spans="74:88" ht="15.95" customHeight="1" x14ac:dyDescent="0.2">
      <c r="CA188" s="91"/>
    </row>
    <row r="189" spans="74:88" ht="15.95" customHeight="1" x14ac:dyDescent="0.2">
      <c r="CA189" s="91"/>
    </row>
    <row r="190" spans="74:88" ht="15.95" customHeight="1" x14ac:dyDescent="0.2">
      <c r="CA190" s="91"/>
    </row>
    <row r="191" spans="74:88" ht="15.95" customHeight="1" x14ac:dyDescent="0.2">
      <c r="CA191" s="91"/>
    </row>
    <row r="192" spans="74:88" ht="15.95" customHeight="1" x14ac:dyDescent="0.2">
      <c r="CA192" s="91"/>
    </row>
    <row r="193" spans="79:79" ht="15.95" customHeight="1" x14ac:dyDescent="0.2">
      <c r="CA193" s="91"/>
    </row>
  </sheetData>
  <mergeCells count="23">
    <mergeCell ref="BQ4:BR4"/>
    <mergeCell ref="C4:D4"/>
    <mergeCell ref="F4:G4"/>
    <mergeCell ref="I4:J4"/>
    <mergeCell ref="L4:M4"/>
    <mergeCell ref="O4:P4"/>
    <mergeCell ref="R4:S4"/>
    <mergeCell ref="U4:V4"/>
    <mergeCell ref="X4:Y4"/>
    <mergeCell ref="AA4:AB4"/>
    <mergeCell ref="AD4:AE4"/>
    <mergeCell ref="AG4:AH4"/>
    <mergeCell ref="AJ4:AK4"/>
    <mergeCell ref="BE4:BF4"/>
    <mergeCell ref="BH4:BI4"/>
    <mergeCell ref="BK4:BL4"/>
    <mergeCell ref="BN4:BO4"/>
    <mergeCell ref="AM4:AN4"/>
    <mergeCell ref="AP4:AQ4"/>
    <mergeCell ref="AS4:AT4"/>
    <mergeCell ref="AV4:AW4"/>
    <mergeCell ref="AY4:AZ4"/>
    <mergeCell ref="BB4:B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195"/>
  <sheetViews>
    <sheetView topLeftCell="A4" zoomScale="85" zoomScaleNormal="85" workbookViewId="0">
      <pane xSplit="2" ySplit="11" topLeftCell="BM15" activePane="bottomRight" state="frozen"/>
      <selection activeCell="A4" sqref="A4"/>
      <selection pane="topRight" activeCell="C4" sqref="C4"/>
      <selection pane="bottomLeft" activeCell="A12" sqref="A12"/>
      <selection pane="bottomRight" activeCell="BO39" sqref="BO39"/>
    </sheetView>
  </sheetViews>
  <sheetFormatPr defaultColWidth="13.28515625" defaultRowHeight="12.75" x14ac:dyDescent="0.2"/>
  <cols>
    <col min="1" max="1" width="6.5703125" style="37" customWidth="1"/>
    <col min="2" max="2" width="31.42578125" style="27" customWidth="1"/>
    <col min="3" max="3" width="23.42578125" style="20" customWidth="1"/>
    <col min="4" max="4" width="16.28515625" style="20" customWidth="1"/>
    <col min="5" max="5" width="12.28515625" style="20" customWidth="1"/>
    <col min="6" max="6" width="20.28515625" style="20" customWidth="1"/>
    <col min="7" max="7" width="18.42578125" style="20" customWidth="1"/>
    <col min="8" max="8" width="8" style="20" customWidth="1"/>
    <col min="9" max="9" width="22.42578125" style="20" customWidth="1"/>
    <col min="10" max="10" width="16.140625" style="20" customWidth="1"/>
    <col min="11" max="11" width="7.85546875" style="20" customWidth="1"/>
    <col min="12" max="12" width="17.28515625" style="20" customWidth="1"/>
    <col min="13" max="13" width="15.5703125" style="20" customWidth="1"/>
    <col min="14" max="14" width="8" style="20" customWidth="1"/>
    <col min="15" max="15" width="19.5703125" style="20" customWidth="1"/>
    <col min="16" max="16" width="18.42578125" style="20" customWidth="1"/>
    <col min="17" max="17" width="8.28515625" style="19" customWidth="1"/>
    <col min="18" max="18" width="19.28515625" style="20" customWidth="1"/>
    <col min="19" max="19" width="22" style="20" customWidth="1"/>
    <col min="20" max="20" width="8.42578125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8" style="20" customWidth="1"/>
    <col min="30" max="30" width="17.85546875" style="20" customWidth="1"/>
    <col min="31" max="31" width="16.570312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9.42578125" style="20" customWidth="1"/>
    <col min="45" max="45" width="19.7109375" style="20" customWidth="1"/>
    <col min="46" max="46" width="14.42578125" style="20" customWidth="1"/>
    <col min="47" max="47" width="8.5703125" style="20" customWidth="1"/>
    <col min="48" max="48" width="21.42578125" style="20" customWidth="1"/>
    <col min="49" max="49" width="15.28515625" style="20" customWidth="1"/>
    <col min="50" max="50" width="9" style="20" customWidth="1"/>
    <col min="51" max="51" width="19.5703125" style="20" customWidth="1"/>
    <col min="52" max="52" width="15.28515625" style="20" customWidth="1"/>
    <col min="53" max="53" width="8.5703125" style="20" customWidth="1"/>
    <col min="54" max="54" width="20.5703125" style="20" customWidth="1"/>
    <col min="55" max="55" width="21.7109375" style="20" customWidth="1"/>
    <col min="56" max="56" width="13.7109375" style="20" customWidth="1"/>
    <col min="57" max="57" width="20.5703125" style="20" customWidth="1"/>
    <col min="58" max="58" width="21.7109375" style="20" customWidth="1"/>
    <col min="59" max="59" width="11" style="20" customWidth="1"/>
    <col min="60" max="60" width="20.5703125" style="20" customWidth="1"/>
    <col min="61" max="61" width="21.7109375" style="20" customWidth="1"/>
    <col min="62" max="62" width="11.42578125" style="20" customWidth="1"/>
    <col min="63" max="63" width="20.5703125" style="20" customWidth="1"/>
    <col min="64" max="64" width="21.7109375" style="20" customWidth="1"/>
    <col min="65" max="65" width="10.5703125" style="20" customWidth="1"/>
    <col min="66" max="67" width="21.7109375" style="20" customWidth="1"/>
    <col min="68" max="68" width="11.7109375" style="20" customWidth="1"/>
    <col min="69" max="69" width="19.5703125" style="28" customWidth="1"/>
    <col min="70" max="71" width="22.42578125" style="28" customWidth="1"/>
    <col min="72" max="72" width="10.7109375" style="19" customWidth="1"/>
    <col min="73" max="73" width="22.42578125" style="20" customWidth="1"/>
    <col min="74" max="74" width="17.42578125" style="19" customWidth="1"/>
    <col min="75" max="75" width="22.5703125" style="19" customWidth="1"/>
    <col min="76" max="76" width="14.140625" style="182" customWidth="1"/>
    <col min="77" max="77" width="19" style="182" customWidth="1"/>
    <col min="78" max="78" width="19.5703125" style="182" customWidth="1"/>
    <col min="79" max="80" width="12" style="182" customWidth="1"/>
    <col min="81" max="81" width="12" style="90" customWidth="1"/>
    <col min="82" max="82" width="16.140625" style="182" customWidth="1"/>
    <col min="83" max="90" width="12" style="182" customWidth="1"/>
    <col min="91" max="91" width="19" style="182" customWidth="1"/>
    <col min="92" max="93" width="7.85546875" style="182" customWidth="1"/>
    <col min="94" max="94" width="13.28515625" style="182" customWidth="1"/>
    <col min="95" max="171" width="13.28515625" style="19" customWidth="1"/>
    <col min="172" max="16384" width="13.28515625" style="20"/>
  </cols>
  <sheetData>
    <row r="1" spans="1:171" ht="15.95" customHeight="1" x14ac:dyDescent="0.25">
      <c r="A1" s="29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17"/>
      <c r="BR1" s="17"/>
      <c r="BS1" s="17"/>
      <c r="BT1" s="17"/>
      <c r="BU1" s="18"/>
      <c r="BV1" s="18"/>
      <c r="BW1" s="18"/>
      <c r="BX1" s="181"/>
      <c r="BY1" s="181"/>
      <c r="BZ1" s="181"/>
      <c r="CA1" s="181"/>
      <c r="CB1" s="181"/>
      <c r="CC1" s="181"/>
      <c r="CD1" s="90"/>
      <c r="CM1" s="181"/>
    </row>
    <row r="2" spans="1:171" ht="15.95" customHeight="1" x14ac:dyDescent="0.25">
      <c r="A2" s="29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190"/>
      <c r="BO2" s="190"/>
      <c r="BP2" s="6"/>
      <c r="BQ2" s="17"/>
      <c r="BR2" s="17"/>
      <c r="BS2" s="17"/>
      <c r="BT2" s="17"/>
      <c r="BU2" s="18"/>
      <c r="BV2" s="18"/>
      <c r="BW2" s="18"/>
      <c r="BX2" s="181"/>
      <c r="BY2" s="181"/>
      <c r="BZ2" s="181"/>
      <c r="CA2" s="181"/>
      <c r="CB2" s="181"/>
      <c r="CC2" s="181"/>
      <c r="CD2" s="90"/>
      <c r="CM2" s="181"/>
    </row>
    <row r="3" spans="1:171" ht="15.95" customHeight="1" x14ac:dyDescent="0.25">
      <c r="A3" s="30"/>
      <c r="B3" s="2" t="s">
        <v>132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190"/>
      <c r="BO3" s="190"/>
      <c r="BP3" s="6"/>
      <c r="BQ3" s="5"/>
      <c r="BR3" s="5"/>
      <c r="BS3" s="5"/>
      <c r="BT3" s="5"/>
      <c r="BU3" s="50"/>
      <c r="BV3" s="50"/>
      <c r="BW3" s="47"/>
      <c r="BX3" s="183"/>
      <c r="BY3" s="183"/>
      <c r="BZ3" s="183"/>
      <c r="CA3" s="183"/>
      <c r="CB3" s="181"/>
      <c r="CC3" s="181"/>
      <c r="CD3" s="90"/>
      <c r="CM3" s="183"/>
    </row>
    <row r="4" spans="1:171" ht="18" customHeight="1" x14ac:dyDescent="0.25">
      <c r="A4" s="29" t="s">
        <v>19</v>
      </c>
      <c r="B4" s="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 t="s">
        <v>0</v>
      </c>
      <c r="AC4" s="6"/>
      <c r="AD4" s="6"/>
      <c r="AE4" s="6"/>
      <c r="AF4" s="6"/>
      <c r="AG4" s="6"/>
      <c r="AH4" s="7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17"/>
      <c r="BO4" s="17"/>
      <c r="BP4" s="17"/>
      <c r="BQ4" s="18"/>
      <c r="BR4" s="18"/>
      <c r="BS4" s="181"/>
      <c r="BT4" s="181"/>
      <c r="BU4" s="110"/>
      <c r="BV4" s="111"/>
      <c r="BW4" s="50"/>
      <c r="BX4" s="184"/>
      <c r="BY4" s="184"/>
      <c r="BZ4" s="184"/>
      <c r="CA4" s="184"/>
      <c r="CB4" s="184"/>
      <c r="CC4" s="183"/>
      <c r="CD4" s="90"/>
      <c r="CM4" s="184"/>
      <c r="FM4" s="20"/>
      <c r="FN4" s="20"/>
      <c r="FO4" s="20"/>
    </row>
    <row r="5" spans="1:171" x14ac:dyDescent="0.2"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</row>
    <row r="6" spans="1:171" ht="15.95" customHeight="1" x14ac:dyDescent="0.25">
      <c r="A6" s="30"/>
      <c r="B6" s="2" t="s">
        <v>132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5"/>
      <c r="BO6" s="5"/>
      <c r="BP6" s="5"/>
      <c r="BQ6" s="50"/>
      <c r="BR6" s="47"/>
      <c r="BS6" s="183"/>
      <c r="BT6" s="183"/>
      <c r="BU6" s="48"/>
      <c r="BV6" s="48"/>
      <c r="BW6" s="47"/>
      <c r="BX6" s="183"/>
      <c r="BY6" s="183"/>
      <c r="BZ6" s="183"/>
      <c r="CA6" s="183"/>
      <c r="CB6" s="183"/>
      <c r="CC6" s="183"/>
      <c r="CD6" s="90"/>
      <c r="CM6" s="183"/>
      <c r="FM6" s="20"/>
      <c r="FN6" s="20"/>
      <c r="FO6" s="20"/>
    </row>
    <row r="7" spans="1:171" s="21" customFormat="1" ht="15.95" customHeight="1" thickBot="1" x14ac:dyDescent="0.3">
      <c r="A7" s="31" t="s">
        <v>1</v>
      </c>
      <c r="B7" s="8"/>
      <c r="C7" s="271" t="s">
        <v>133</v>
      </c>
      <c r="D7" s="271"/>
      <c r="E7" s="10"/>
      <c r="F7" s="271" t="s">
        <v>134</v>
      </c>
      <c r="G7" s="271"/>
      <c r="H7" s="10"/>
      <c r="I7" s="271" t="s">
        <v>135</v>
      </c>
      <c r="J7" s="271"/>
      <c r="K7" s="9"/>
      <c r="L7" s="271" t="s">
        <v>136</v>
      </c>
      <c r="M7" s="271"/>
      <c r="N7" s="10"/>
      <c r="O7" s="271" t="s">
        <v>137</v>
      </c>
      <c r="P7" s="271"/>
      <c r="Q7" s="10"/>
      <c r="R7" s="271" t="s">
        <v>138</v>
      </c>
      <c r="S7" s="271"/>
      <c r="T7" s="9"/>
      <c r="U7" s="271" t="s">
        <v>139</v>
      </c>
      <c r="V7" s="271"/>
      <c r="W7" s="9"/>
      <c r="X7" s="271" t="s">
        <v>140</v>
      </c>
      <c r="Y7" s="271"/>
      <c r="Z7" s="10"/>
      <c r="AA7" s="271" t="s">
        <v>141</v>
      </c>
      <c r="AB7" s="271"/>
      <c r="AC7" s="10"/>
      <c r="AD7" s="271" t="s">
        <v>142</v>
      </c>
      <c r="AE7" s="271"/>
      <c r="AF7" s="10"/>
      <c r="AG7" s="271" t="s">
        <v>143</v>
      </c>
      <c r="AH7" s="271"/>
      <c r="AI7" s="10"/>
      <c r="AJ7" s="271" t="s">
        <v>144</v>
      </c>
      <c r="AK7" s="271"/>
      <c r="AL7" s="10"/>
      <c r="AM7" s="271" t="s">
        <v>155</v>
      </c>
      <c r="AN7" s="271"/>
      <c r="AO7" s="10"/>
      <c r="AP7" s="271" t="s">
        <v>146</v>
      </c>
      <c r="AQ7" s="271"/>
      <c r="AR7" s="10"/>
      <c r="AS7" s="271" t="s">
        <v>147</v>
      </c>
      <c r="AT7" s="271"/>
      <c r="AU7" s="10"/>
      <c r="AV7" s="271" t="s">
        <v>148</v>
      </c>
      <c r="AW7" s="271"/>
      <c r="AX7" s="9"/>
      <c r="AY7" s="271" t="s">
        <v>149</v>
      </c>
      <c r="AZ7" s="271"/>
      <c r="BA7" s="9"/>
      <c r="BB7" s="271" t="s">
        <v>150</v>
      </c>
      <c r="BC7" s="271"/>
      <c r="BD7" s="155"/>
      <c r="BE7" s="271" t="s">
        <v>151</v>
      </c>
      <c r="BF7" s="271"/>
      <c r="BG7" s="155"/>
      <c r="BH7" s="271" t="s">
        <v>152</v>
      </c>
      <c r="BI7" s="271"/>
      <c r="BJ7" s="155"/>
      <c r="BK7" s="271" t="s">
        <v>153</v>
      </c>
      <c r="BL7" s="271"/>
      <c r="BM7" s="155"/>
      <c r="BN7" s="271" t="s">
        <v>154</v>
      </c>
      <c r="BO7" s="271"/>
      <c r="BP7" s="9"/>
      <c r="BQ7" s="114" t="s">
        <v>2</v>
      </c>
      <c r="BR7" s="114"/>
      <c r="BS7" s="156"/>
      <c r="BT7" s="111"/>
      <c r="BU7" s="48"/>
      <c r="BV7" s="48"/>
      <c r="BW7" s="48"/>
      <c r="BX7" s="185"/>
      <c r="BY7" s="185"/>
      <c r="BZ7" s="185"/>
      <c r="CA7" s="185"/>
      <c r="CB7" s="185"/>
      <c r="CC7" s="185"/>
      <c r="CD7" s="90"/>
      <c r="CE7" s="182"/>
      <c r="CF7" s="182"/>
      <c r="CG7" s="182"/>
      <c r="CH7" s="182"/>
      <c r="CI7" s="182"/>
      <c r="CJ7" s="182"/>
      <c r="CK7" s="182"/>
      <c r="CL7" s="182"/>
      <c r="CM7" s="185"/>
      <c r="CN7" s="182"/>
      <c r="CO7" s="182"/>
      <c r="CP7" s="182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</row>
    <row r="8" spans="1:171" ht="15.95" customHeight="1" thickTop="1" x14ac:dyDescent="0.25">
      <c r="A8" s="30"/>
      <c r="B8" s="1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12"/>
      <c r="BR8" s="12"/>
      <c r="BS8" s="12"/>
      <c r="BT8" s="12"/>
      <c r="BU8" s="48"/>
      <c r="BV8" s="48"/>
      <c r="BW8" s="48"/>
      <c r="BX8" s="185"/>
      <c r="BY8" s="185"/>
      <c r="BZ8" s="185"/>
      <c r="CA8" s="185"/>
      <c r="CB8" s="185"/>
      <c r="CC8" s="185"/>
      <c r="CD8" s="90"/>
      <c r="CM8" s="185"/>
    </row>
    <row r="9" spans="1:171" ht="15.6" customHeight="1" x14ac:dyDescent="0.25">
      <c r="A9" s="30"/>
      <c r="B9" s="11"/>
      <c r="C9" s="12"/>
      <c r="D9" s="12" t="s">
        <v>3</v>
      </c>
      <c r="E9" s="6"/>
      <c r="F9" s="12"/>
      <c r="G9" s="12" t="s">
        <v>3</v>
      </c>
      <c r="H9" s="6"/>
      <c r="I9" s="12"/>
      <c r="J9" s="12" t="s">
        <v>3</v>
      </c>
      <c r="K9" s="6"/>
      <c r="L9" s="12"/>
      <c r="M9" s="12" t="s">
        <v>3</v>
      </c>
      <c r="N9" s="6"/>
      <c r="O9" s="12"/>
      <c r="P9" s="12" t="s">
        <v>3</v>
      </c>
      <c r="Q9" s="6"/>
      <c r="R9" s="12"/>
      <c r="S9" s="12" t="s">
        <v>3</v>
      </c>
      <c r="T9" s="6"/>
      <c r="U9" s="12"/>
      <c r="V9" s="12" t="s">
        <v>3</v>
      </c>
      <c r="W9" s="6"/>
      <c r="X9" s="12"/>
      <c r="Y9" s="12" t="s">
        <v>3</v>
      </c>
      <c r="Z9" s="6"/>
      <c r="AA9" s="12"/>
      <c r="AB9" s="12" t="s">
        <v>3</v>
      </c>
      <c r="AC9" s="6"/>
      <c r="AD9" s="12"/>
      <c r="AE9" s="12" t="s">
        <v>3</v>
      </c>
      <c r="AF9" s="6"/>
      <c r="AG9" s="12"/>
      <c r="AH9" s="12" t="s">
        <v>3</v>
      </c>
      <c r="AI9" s="6"/>
      <c r="AJ9" s="12"/>
      <c r="AK9" s="12" t="s">
        <v>3</v>
      </c>
      <c r="AL9" s="6"/>
      <c r="AM9" s="12"/>
      <c r="AN9" s="12" t="s">
        <v>3</v>
      </c>
      <c r="AO9" s="6"/>
      <c r="AP9" s="12"/>
      <c r="AQ9" s="12" t="s">
        <v>3</v>
      </c>
      <c r="AR9" s="6"/>
      <c r="AS9" s="12"/>
      <c r="AT9" s="12" t="s">
        <v>3</v>
      </c>
      <c r="AU9" s="6"/>
      <c r="AV9" s="12"/>
      <c r="AW9" s="12" t="s">
        <v>3</v>
      </c>
      <c r="AX9" s="6"/>
      <c r="AY9" s="12"/>
      <c r="AZ9" s="12" t="s">
        <v>3</v>
      </c>
      <c r="BA9" s="6"/>
      <c r="BB9" s="12"/>
      <c r="BC9" s="12" t="s">
        <v>3</v>
      </c>
      <c r="BD9" s="12"/>
      <c r="BE9" s="12"/>
      <c r="BF9" s="12" t="s">
        <v>3</v>
      </c>
      <c r="BG9" s="12"/>
      <c r="BH9" s="12"/>
      <c r="BI9" s="12" t="s">
        <v>3</v>
      </c>
      <c r="BJ9" s="12"/>
      <c r="BK9" s="12"/>
      <c r="BL9" s="12" t="s">
        <v>3</v>
      </c>
      <c r="BM9" s="12"/>
      <c r="BN9" s="12"/>
      <c r="BO9" s="12" t="s">
        <v>3</v>
      </c>
      <c r="BP9" s="6"/>
      <c r="BQ9" s="12"/>
      <c r="BR9" s="12" t="s">
        <v>3</v>
      </c>
      <c r="BS9" s="12"/>
      <c r="BT9" s="12"/>
      <c r="BU9" s="48"/>
      <c r="BV9" s="48"/>
      <c r="BW9" s="48"/>
      <c r="BX9" s="185"/>
      <c r="BY9" s="185"/>
      <c r="BZ9" s="185"/>
      <c r="CA9" s="185"/>
      <c r="CB9" s="185"/>
      <c r="CC9" s="185"/>
      <c r="CD9" s="95"/>
      <c r="CE9" s="186"/>
      <c r="CF9" s="186"/>
      <c r="CG9" s="186"/>
      <c r="CH9" s="186"/>
      <c r="CI9" s="186"/>
      <c r="CJ9" s="186"/>
      <c r="CK9" s="186"/>
      <c r="CL9" s="186"/>
      <c r="CM9" s="185"/>
      <c r="CN9" s="186"/>
      <c r="CO9" s="186"/>
      <c r="CP9" s="186"/>
      <c r="CQ9" s="49"/>
      <c r="CR9" s="49"/>
      <c r="CS9" s="49"/>
      <c r="CT9" s="49"/>
    </row>
    <row r="10" spans="1:171" ht="15.95" customHeight="1" x14ac:dyDescent="0.25">
      <c r="A10" s="32"/>
      <c r="B10" s="11"/>
      <c r="C10" s="12" t="s">
        <v>3</v>
      </c>
      <c r="D10" s="12" t="s">
        <v>20</v>
      </c>
      <c r="E10" s="12"/>
      <c r="F10" s="12" t="s">
        <v>3</v>
      </c>
      <c r="G10" s="12" t="s">
        <v>20</v>
      </c>
      <c r="H10" s="12"/>
      <c r="I10" s="12" t="s">
        <v>3</v>
      </c>
      <c r="J10" s="12" t="s">
        <v>20</v>
      </c>
      <c r="K10" s="12"/>
      <c r="L10" s="12" t="s">
        <v>3</v>
      </c>
      <c r="M10" s="12" t="s">
        <v>20</v>
      </c>
      <c r="N10" s="12"/>
      <c r="O10" s="12" t="s">
        <v>3</v>
      </c>
      <c r="P10" s="12" t="s">
        <v>20</v>
      </c>
      <c r="Q10" s="12"/>
      <c r="R10" s="12" t="s">
        <v>3</v>
      </c>
      <c r="S10" s="12" t="s">
        <v>20</v>
      </c>
      <c r="T10" s="12"/>
      <c r="U10" s="12" t="s">
        <v>3</v>
      </c>
      <c r="V10" s="12" t="s">
        <v>20</v>
      </c>
      <c r="W10" s="12"/>
      <c r="X10" s="12" t="s">
        <v>3</v>
      </c>
      <c r="Y10" s="12" t="s">
        <v>20</v>
      </c>
      <c r="Z10" s="12"/>
      <c r="AA10" s="12" t="s">
        <v>3</v>
      </c>
      <c r="AB10" s="12" t="s">
        <v>20</v>
      </c>
      <c r="AC10" s="12"/>
      <c r="AD10" s="12" t="s">
        <v>3</v>
      </c>
      <c r="AE10" s="12" t="s">
        <v>20</v>
      </c>
      <c r="AF10" s="12"/>
      <c r="AG10" s="12" t="s">
        <v>3</v>
      </c>
      <c r="AH10" s="12" t="s">
        <v>20</v>
      </c>
      <c r="AI10" s="12"/>
      <c r="AJ10" s="12" t="s">
        <v>3</v>
      </c>
      <c r="AK10" s="12" t="s">
        <v>20</v>
      </c>
      <c r="AL10" s="12"/>
      <c r="AM10" s="12" t="s">
        <v>3</v>
      </c>
      <c r="AN10" s="12" t="s">
        <v>20</v>
      </c>
      <c r="AO10" s="12"/>
      <c r="AP10" s="12" t="s">
        <v>3</v>
      </c>
      <c r="AQ10" s="12" t="s">
        <v>20</v>
      </c>
      <c r="AR10" s="12"/>
      <c r="AS10" s="12" t="s">
        <v>3</v>
      </c>
      <c r="AT10" s="12" t="s">
        <v>20</v>
      </c>
      <c r="AU10" s="12"/>
      <c r="AV10" s="12" t="s">
        <v>3</v>
      </c>
      <c r="AW10" s="12" t="s">
        <v>20</v>
      </c>
      <c r="AX10" s="12"/>
      <c r="AY10" s="12" t="s">
        <v>3</v>
      </c>
      <c r="AZ10" s="12" t="s">
        <v>20</v>
      </c>
      <c r="BA10" s="12"/>
      <c r="BB10" s="12" t="s">
        <v>3</v>
      </c>
      <c r="BC10" s="12" t="s">
        <v>20</v>
      </c>
      <c r="BD10" s="12"/>
      <c r="BE10" s="12" t="s">
        <v>3</v>
      </c>
      <c r="BF10" s="12" t="s">
        <v>20</v>
      </c>
      <c r="BG10" s="12"/>
      <c r="BH10" s="12" t="s">
        <v>3</v>
      </c>
      <c r="BI10" s="12" t="s">
        <v>20</v>
      </c>
      <c r="BJ10" s="12"/>
      <c r="BK10" s="12" t="s">
        <v>3</v>
      </c>
      <c r="BL10" s="12" t="s">
        <v>20</v>
      </c>
      <c r="BM10" s="12"/>
      <c r="BN10" s="12" t="s">
        <v>3</v>
      </c>
      <c r="BO10" s="12" t="s">
        <v>20</v>
      </c>
      <c r="BP10" s="12"/>
      <c r="BQ10" s="12" t="s">
        <v>3</v>
      </c>
      <c r="BR10" s="12" t="s">
        <v>20</v>
      </c>
      <c r="BS10" s="12"/>
      <c r="BT10" s="12"/>
      <c r="BU10" s="48"/>
      <c r="BV10" s="48"/>
      <c r="BW10" s="48"/>
      <c r="BX10" s="183"/>
      <c r="BY10" s="185"/>
      <c r="BZ10" s="185"/>
      <c r="CA10" s="185"/>
      <c r="CB10" s="185"/>
      <c r="CC10" s="185"/>
      <c r="CD10" s="97"/>
      <c r="CM10" s="185"/>
    </row>
    <row r="11" spans="1:171" ht="15.95" customHeight="1" x14ac:dyDescent="0.25">
      <c r="A11" s="30"/>
      <c r="B11" s="13" t="s">
        <v>21</v>
      </c>
      <c r="C11" s="12" t="s">
        <v>25</v>
      </c>
      <c r="D11" s="12" t="s">
        <v>22</v>
      </c>
      <c r="E11" s="12"/>
      <c r="F11" s="12" t="s">
        <v>25</v>
      </c>
      <c r="G11" s="12" t="s">
        <v>22</v>
      </c>
      <c r="H11" s="12"/>
      <c r="I11" s="12" t="s">
        <v>25</v>
      </c>
      <c r="J11" s="12" t="s">
        <v>22</v>
      </c>
      <c r="K11" s="12"/>
      <c r="L11" s="12" t="s">
        <v>25</v>
      </c>
      <c r="M11" s="12" t="s">
        <v>22</v>
      </c>
      <c r="N11" s="12"/>
      <c r="O11" s="12" t="s">
        <v>25</v>
      </c>
      <c r="P11" s="12" t="s">
        <v>22</v>
      </c>
      <c r="Q11" s="12"/>
      <c r="R11" s="12" t="s">
        <v>25</v>
      </c>
      <c r="S11" s="12" t="s">
        <v>22</v>
      </c>
      <c r="T11" s="12"/>
      <c r="U11" s="12" t="s">
        <v>25</v>
      </c>
      <c r="V11" s="12" t="s">
        <v>22</v>
      </c>
      <c r="W11" s="12"/>
      <c r="X11" s="12" t="s">
        <v>25</v>
      </c>
      <c r="Y11" s="12" t="s">
        <v>22</v>
      </c>
      <c r="Z11" s="12"/>
      <c r="AA11" s="12" t="s">
        <v>25</v>
      </c>
      <c r="AB11" s="12" t="s">
        <v>22</v>
      </c>
      <c r="AC11" s="12"/>
      <c r="AD11" s="12" t="s">
        <v>25</v>
      </c>
      <c r="AE11" s="12" t="s">
        <v>22</v>
      </c>
      <c r="AF11" s="12"/>
      <c r="AG11" s="12" t="s">
        <v>25</v>
      </c>
      <c r="AH11" s="12" t="s">
        <v>22</v>
      </c>
      <c r="AI11" s="12"/>
      <c r="AJ11" s="12" t="s">
        <v>25</v>
      </c>
      <c r="AK11" s="12" t="s">
        <v>22</v>
      </c>
      <c r="AL11" s="12"/>
      <c r="AM11" s="12" t="s">
        <v>25</v>
      </c>
      <c r="AN11" s="12" t="s">
        <v>22</v>
      </c>
      <c r="AO11" s="12"/>
      <c r="AP11" s="12" t="s">
        <v>25</v>
      </c>
      <c r="AQ11" s="12" t="s">
        <v>22</v>
      </c>
      <c r="AR11" s="12"/>
      <c r="AS11" s="12" t="s">
        <v>25</v>
      </c>
      <c r="AT11" s="12" t="s">
        <v>22</v>
      </c>
      <c r="AU11" s="12"/>
      <c r="AV11" s="12" t="s">
        <v>25</v>
      </c>
      <c r="AW11" s="12" t="s">
        <v>22</v>
      </c>
      <c r="AX11" s="12"/>
      <c r="AY11" s="12" t="s">
        <v>25</v>
      </c>
      <c r="AZ11" s="12" t="s">
        <v>22</v>
      </c>
      <c r="BA11" s="12"/>
      <c r="BB11" s="12" t="s">
        <v>26</v>
      </c>
      <c r="BC11" s="12" t="s">
        <v>22</v>
      </c>
      <c r="BD11" s="12"/>
      <c r="BE11" s="12" t="s">
        <v>26</v>
      </c>
      <c r="BF11" s="12" t="s">
        <v>22</v>
      </c>
      <c r="BG11" s="12"/>
      <c r="BH11" s="12" t="s">
        <v>26</v>
      </c>
      <c r="BI11" s="12" t="s">
        <v>22</v>
      </c>
      <c r="BJ11" s="12"/>
      <c r="BK11" s="12" t="s">
        <v>26</v>
      </c>
      <c r="BL11" s="12" t="s">
        <v>22</v>
      </c>
      <c r="BM11" s="12"/>
      <c r="BN11" s="12" t="s">
        <v>26</v>
      </c>
      <c r="BO11" s="12" t="s">
        <v>22</v>
      </c>
      <c r="BP11" s="12"/>
      <c r="BQ11" s="12" t="s">
        <v>26</v>
      </c>
      <c r="BR11" s="12" t="s">
        <v>22</v>
      </c>
      <c r="BS11" s="12"/>
      <c r="BT11" s="12"/>
      <c r="BU11" s="48"/>
      <c r="BV11" s="48"/>
      <c r="BW11" s="47"/>
      <c r="BX11" s="183"/>
      <c r="BY11" s="183"/>
      <c r="BZ11" s="183"/>
      <c r="CA11" s="183"/>
      <c r="CB11" s="183"/>
      <c r="CC11" s="183"/>
      <c r="CD11" s="90"/>
      <c r="CM11" s="183"/>
    </row>
    <row r="12" spans="1:171" s="46" customFormat="1" ht="15.75" customHeight="1" x14ac:dyDescent="0.25">
      <c r="A12" s="44"/>
      <c r="B12" s="45"/>
      <c r="C12" s="12"/>
      <c r="D12" s="12" t="s">
        <v>23</v>
      </c>
      <c r="E12" s="12"/>
      <c r="F12" s="12"/>
      <c r="G12" s="12" t="s">
        <v>23</v>
      </c>
      <c r="H12" s="12"/>
      <c r="I12" s="12"/>
      <c r="J12" s="12" t="s">
        <v>23</v>
      </c>
      <c r="K12" s="12"/>
      <c r="L12" s="12"/>
      <c r="M12" s="12" t="s">
        <v>23</v>
      </c>
      <c r="N12" s="12"/>
      <c r="O12" s="12"/>
      <c r="P12" s="12" t="s">
        <v>23</v>
      </c>
      <c r="Q12" s="12"/>
      <c r="R12" s="12"/>
      <c r="S12" s="12" t="s">
        <v>23</v>
      </c>
      <c r="T12" s="12"/>
      <c r="U12" s="12"/>
      <c r="V12" s="12" t="s">
        <v>23</v>
      </c>
      <c r="W12" s="12"/>
      <c r="X12" s="12"/>
      <c r="Y12" s="12" t="s">
        <v>23</v>
      </c>
      <c r="Z12" s="12"/>
      <c r="AA12" s="12"/>
      <c r="AB12" s="12" t="s">
        <v>23</v>
      </c>
      <c r="AC12" s="12"/>
      <c r="AD12" s="12"/>
      <c r="AE12" s="12" t="s">
        <v>23</v>
      </c>
      <c r="AF12" s="12"/>
      <c r="AG12" s="12"/>
      <c r="AH12" s="12" t="s">
        <v>23</v>
      </c>
      <c r="AI12" s="12"/>
      <c r="AJ12" s="12"/>
      <c r="AK12" s="12" t="s">
        <v>23</v>
      </c>
      <c r="AL12" s="12"/>
      <c r="AM12" s="12"/>
      <c r="AN12" s="12" t="s">
        <v>23</v>
      </c>
      <c r="AO12" s="12"/>
      <c r="AP12" s="12"/>
      <c r="AQ12" s="12" t="s">
        <v>23</v>
      </c>
      <c r="AR12" s="12"/>
      <c r="AS12" s="12"/>
      <c r="AT12" s="12" t="s">
        <v>23</v>
      </c>
      <c r="AU12" s="12"/>
      <c r="AV12" s="12"/>
      <c r="AW12" s="12" t="s">
        <v>23</v>
      </c>
      <c r="AX12" s="12"/>
      <c r="AY12" s="12"/>
      <c r="AZ12" s="12" t="s">
        <v>23</v>
      </c>
      <c r="BA12" s="12"/>
      <c r="BB12" s="12"/>
      <c r="BC12" s="12" t="s">
        <v>23</v>
      </c>
      <c r="BD12" s="12"/>
      <c r="BE12" s="12"/>
      <c r="BF12" s="12" t="s">
        <v>23</v>
      </c>
      <c r="BG12" s="12"/>
      <c r="BH12" s="12"/>
      <c r="BI12" s="12" t="s">
        <v>23</v>
      </c>
      <c r="BJ12" s="12"/>
      <c r="BK12" s="12"/>
      <c r="BL12" s="12" t="s">
        <v>23</v>
      </c>
      <c r="BM12" s="12"/>
      <c r="BN12" s="12"/>
      <c r="BO12" s="12" t="s">
        <v>23</v>
      </c>
      <c r="BP12" s="12"/>
      <c r="BQ12" s="12"/>
      <c r="BR12" s="12" t="s">
        <v>23</v>
      </c>
      <c r="BS12" s="12"/>
      <c r="BT12" s="12"/>
      <c r="BU12" s="48"/>
      <c r="BV12" s="48"/>
      <c r="BW12" s="47"/>
      <c r="BX12" s="183"/>
      <c r="BY12" s="183"/>
      <c r="BZ12" s="183"/>
      <c r="CA12" s="183"/>
      <c r="CB12" s="183"/>
      <c r="CC12" s="183"/>
      <c r="CD12" s="90"/>
      <c r="CE12" s="182"/>
      <c r="CF12" s="182"/>
      <c r="CG12" s="182"/>
      <c r="CH12" s="182"/>
      <c r="CI12" s="182"/>
      <c r="CJ12" s="182"/>
      <c r="CK12" s="182"/>
      <c r="CL12" s="182"/>
      <c r="CM12" s="183"/>
      <c r="CN12" s="182"/>
      <c r="CO12" s="182"/>
      <c r="CP12" s="182"/>
      <c r="CQ12" s="19"/>
      <c r="CR12" s="19"/>
      <c r="CS12" s="19"/>
      <c r="CT12" s="1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</row>
    <row r="13" spans="1:171" ht="15.95" customHeight="1" x14ac:dyDescent="0.25">
      <c r="A13" s="30"/>
      <c r="B13" s="11"/>
      <c r="C13" s="12"/>
      <c r="D13" s="12" t="s">
        <v>4</v>
      </c>
      <c r="E13" s="12"/>
      <c r="F13" s="12"/>
      <c r="G13" s="12" t="s">
        <v>4</v>
      </c>
      <c r="H13" s="12"/>
      <c r="I13" s="12"/>
      <c r="J13" s="12" t="s">
        <v>4</v>
      </c>
      <c r="K13" s="6"/>
      <c r="L13" s="12"/>
      <c r="M13" s="12" t="s">
        <v>4</v>
      </c>
      <c r="N13" s="12"/>
      <c r="O13" s="12"/>
      <c r="P13" s="12" t="s">
        <v>4</v>
      </c>
      <c r="Q13" s="12"/>
      <c r="R13" s="12"/>
      <c r="S13" s="12" t="s">
        <v>4</v>
      </c>
      <c r="T13" s="12"/>
      <c r="U13" s="12"/>
      <c r="V13" s="12" t="s">
        <v>4</v>
      </c>
      <c r="W13" s="12"/>
      <c r="X13" s="12"/>
      <c r="Y13" s="12" t="s">
        <v>4</v>
      </c>
      <c r="Z13" s="12"/>
      <c r="AA13" s="12"/>
      <c r="AB13" s="12" t="s">
        <v>4</v>
      </c>
      <c r="AC13" s="12"/>
      <c r="AD13" s="12"/>
      <c r="AE13" s="12" t="s">
        <v>4</v>
      </c>
      <c r="AF13" s="12"/>
      <c r="AG13" s="12"/>
      <c r="AH13" s="12" t="s">
        <v>4</v>
      </c>
      <c r="AI13" s="12"/>
      <c r="AJ13" s="12"/>
      <c r="AK13" s="12" t="s">
        <v>4</v>
      </c>
      <c r="AL13" s="12"/>
      <c r="AM13" s="12"/>
      <c r="AN13" s="12" t="s">
        <v>4</v>
      </c>
      <c r="AO13" s="12"/>
      <c r="AP13" s="12"/>
      <c r="AQ13" s="12" t="s">
        <v>4</v>
      </c>
      <c r="AR13" s="12"/>
      <c r="AS13" s="12"/>
      <c r="AT13" s="12" t="s">
        <v>4</v>
      </c>
      <c r="AU13" s="12"/>
      <c r="AV13" s="12"/>
      <c r="AW13" s="12" t="s">
        <v>4</v>
      </c>
      <c r="AX13" s="12"/>
      <c r="AY13" s="12"/>
      <c r="AZ13" s="12" t="s">
        <v>4</v>
      </c>
      <c r="BA13" s="12"/>
      <c r="BB13" s="12"/>
      <c r="BC13" s="12" t="s">
        <v>4</v>
      </c>
      <c r="BD13" s="12"/>
      <c r="BE13" s="12"/>
      <c r="BF13" s="12" t="s">
        <v>4</v>
      </c>
      <c r="BG13" s="12"/>
      <c r="BH13" s="12"/>
      <c r="BI13" s="12" t="s">
        <v>4</v>
      </c>
      <c r="BJ13" s="12"/>
      <c r="BK13" s="12"/>
      <c r="BL13" s="12" t="s">
        <v>4</v>
      </c>
      <c r="BM13" s="12"/>
      <c r="BN13" s="12"/>
      <c r="BO13" s="12" t="s">
        <v>4</v>
      </c>
      <c r="BP13" s="12"/>
      <c r="BQ13" s="12"/>
      <c r="BR13" s="12" t="s">
        <v>4</v>
      </c>
      <c r="BS13" s="12"/>
      <c r="BT13" s="12"/>
      <c r="BU13" s="68"/>
      <c r="BV13" s="68"/>
      <c r="BW13" s="68"/>
      <c r="BX13" s="183"/>
      <c r="BY13" s="183"/>
      <c r="BZ13" s="183"/>
      <c r="CA13" s="98"/>
      <c r="CB13" s="98"/>
      <c r="CC13" s="183"/>
      <c r="CD13" s="90"/>
      <c r="CM13" s="183"/>
    </row>
    <row r="14" spans="1:171" s="22" customFormat="1" ht="14.25" customHeight="1" x14ac:dyDescent="0.25">
      <c r="A14" s="33"/>
      <c r="B14" s="15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6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43"/>
      <c r="BR14" s="43"/>
      <c r="BS14" s="12"/>
      <c r="BT14" s="12"/>
      <c r="BU14" s="68"/>
      <c r="BV14" s="68"/>
      <c r="BW14" s="68"/>
      <c r="BX14" s="183"/>
      <c r="BY14" s="183"/>
      <c r="BZ14" s="183"/>
      <c r="CA14" s="98"/>
      <c r="CB14" s="98"/>
      <c r="CC14" s="183"/>
      <c r="CD14" s="90"/>
      <c r="CE14" s="182"/>
      <c r="CF14" s="182"/>
      <c r="CG14" s="182"/>
      <c r="CH14" s="182"/>
      <c r="CI14" s="182"/>
      <c r="CJ14" s="182"/>
      <c r="CK14" s="182"/>
      <c r="CL14" s="182"/>
      <c r="CM14" s="183"/>
      <c r="CN14" s="182"/>
      <c r="CO14" s="182"/>
      <c r="CP14" s="182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</row>
    <row r="15" spans="1:171" ht="16.5" customHeight="1" x14ac:dyDescent="0.25">
      <c r="A15" s="34" t="s">
        <v>1</v>
      </c>
      <c r="B15" s="11"/>
      <c r="C15" s="1"/>
      <c r="D15" s="6"/>
      <c r="E15" s="6"/>
      <c r="F15" s="1"/>
      <c r="G15" s="6"/>
      <c r="H15" s="6"/>
      <c r="I15" s="1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12"/>
      <c r="BR15" s="12"/>
      <c r="BS15" s="12"/>
      <c r="BT15" s="12"/>
      <c r="BU15" s="68"/>
      <c r="BV15" s="68"/>
      <c r="BW15" s="68"/>
      <c r="BX15" s="183"/>
      <c r="BY15" s="183"/>
      <c r="BZ15" s="183"/>
      <c r="CA15" s="98"/>
      <c r="CB15" s="98"/>
      <c r="CC15" s="183"/>
      <c r="CD15" s="90"/>
      <c r="CM15" s="183"/>
    </row>
    <row r="16" spans="1:171" ht="15.95" customHeight="1" x14ac:dyDescent="0.25">
      <c r="A16" s="32">
        <v>1</v>
      </c>
      <c r="B16" s="3" t="s">
        <v>5</v>
      </c>
      <c r="C16" s="41">
        <v>97.22</v>
      </c>
      <c r="D16" s="38">
        <v>110.07</v>
      </c>
      <c r="E16" s="6"/>
      <c r="F16" s="41">
        <v>98.14</v>
      </c>
      <c r="G16" s="38">
        <v>109.31</v>
      </c>
      <c r="H16" s="6"/>
      <c r="I16" s="41">
        <v>99.3</v>
      </c>
      <c r="J16" s="38">
        <v>108.13</v>
      </c>
      <c r="K16" s="6"/>
      <c r="L16" s="41">
        <v>99.12</v>
      </c>
      <c r="M16" s="38">
        <v>108.53</v>
      </c>
      <c r="N16" s="6"/>
      <c r="O16" s="41">
        <v>98.86</v>
      </c>
      <c r="P16" s="38">
        <v>108.64</v>
      </c>
      <c r="Q16" s="6"/>
      <c r="R16" s="41">
        <v>98.69</v>
      </c>
      <c r="S16" s="38">
        <v>108.67</v>
      </c>
      <c r="T16" s="6"/>
      <c r="U16" s="41">
        <v>101.3</v>
      </c>
      <c r="V16" s="38">
        <v>106.88</v>
      </c>
      <c r="W16" s="6"/>
      <c r="X16" s="41">
        <v>101.62</v>
      </c>
      <c r="Y16" s="38">
        <v>106.87</v>
      </c>
      <c r="Z16" s="6"/>
      <c r="AA16" s="41">
        <v>101.45</v>
      </c>
      <c r="AB16" s="38">
        <v>106.76</v>
      </c>
      <c r="AC16" s="6"/>
      <c r="AD16" s="41">
        <v>102.35</v>
      </c>
      <c r="AE16" s="38">
        <v>106.77</v>
      </c>
      <c r="AF16" s="6"/>
      <c r="AG16" s="41">
        <v>102.59</v>
      </c>
      <c r="AH16" s="38">
        <v>106.81</v>
      </c>
      <c r="AI16" s="6"/>
      <c r="AJ16" s="41">
        <v>102.35</v>
      </c>
      <c r="AK16" s="38">
        <v>107.24</v>
      </c>
      <c r="AL16" s="6"/>
      <c r="AM16" s="41">
        <v>102.55</v>
      </c>
      <c r="AN16" s="38">
        <v>106.95</v>
      </c>
      <c r="AO16" s="6"/>
      <c r="AP16" s="41">
        <v>102.66</v>
      </c>
      <c r="AQ16" s="38">
        <v>106.73</v>
      </c>
      <c r="AR16" s="6"/>
      <c r="AS16" s="41">
        <v>102.82</v>
      </c>
      <c r="AT16" s="38">
        <v>106.23</v>
      </c>
      <c r="AU16" s="6"/>
      <c r="AV16" s="41">
        <v>101.33</v>
      </c>
      <c r="AW16" s="38">
        <v>108.06</v>
      </c>
      <c r="AX16" s="6"/>
      <c r="AY16" s="41">
        <v>101.63</v>
      </c>
      <c r="AZ16" s="38">
        <v>107.17</v>
      </c>
      <c r="BA16" s="6"/>
      <c r="BB16" s="41">
        <v>100.77</v>
      </c>
      <c r="BC16" s="38">
        <v>108.12</v>
      </c>
      <c r="BD16" s="38"/>
      <c r="BE16" s="41">
        <v>102.05</v>
      </c>
      <c r="BF16" s="38">
        <v>106.88</v>
      </c>
      <c r="BG16" s="38"/>
      <c r="BH16" s="41">
        <v>101.77</v>
      </c>
      <c r="BI16" s="38">
        <v>107.32</v>
      </c>
      <c r="BJ16" s="38"/>
      <c r="BK16" s="41">
        <v>100.73</v>
      </c>
      <c r="BL16" s="38">
        <v>107.52</v>
      </c>
      <c r="BM16" s="38"/>
      <c r="BN16" s="41">
        <v>100.42</v>
      </c>
      <c r="BO16" s="54">
        <v>107.71</v>
      </c>
      <c r="BP16" s="38"/>
      <c r="BQ16" s="41">
        <f>(C16+F16+I16+L16+O16+R16+U16+X16+AA16+AD16+AG16+AJ16+AM16+AP16+AS16+AV16+AY16+BB16+BE16+BH16+BK16+BN16)/22</f>
        <v>100.89636363636363</v>
      </c>
      <c r="BR16" s="66">
        <f>(D16+G16+J16+M16+P16+S16+V16+Y16+AB16+AE16+AH16+AK16+AN16+AQ16+AT16+AW16+AZ16+BC16+BF16+BI16+BL16+BO16)/22</f>
        <v>107.60772727272729</v>
      </c>
      <c r="BS16" s="38"/>
      <c r="BT16" s="38"/>
      <c r="BU16" s="68"/>
      <c r="BV16" s="68"/>
      <c r="BW16" s="68"/>
      <c r="BX16" s="183"/>
      <c r="BY16" s="183"/>
      <c r="BZ16" s="183"/>
      <c r="CA16" s="98"/>
      <c r="CB16" s="98"/>
      <c r="CC16" s="183"/>
      <c r="CD16" s="90"/>
      <c r="CM16" s="183"/>
    </row>
    <row r="17" spans="1:171" s="23" customFormat="1" ht="15.95" customHeight="1" x14ac:dyDescent="0.25">
      <c r="A17" s="32">
        <v>2</v>
      </c>
      <c r="B17" s="3" t="s">
        <v>6</v>
      </c>
      <c r="C17" s="41">
        <v>0.64219999999999999</v>
      </c>
      <c r="D17" s="38">
        <v>166.63</v>
      </c>
      <c r="E17" s="6"/>
      <c r="F17" s="41">
        <v>0.64370000000000005</v>
      </c>
      <c r="G17" s="38">
        <v>166.66</v>
      </c>
      <c r="H17" s="6"/>
      <c r="I17" s="41">
        <v>0.64249999999999996</v>
      </c>
      <c r="J17" s="38">
        <v>167.1</v>
      </c>
      <c r="K17" s="6"/>
      <c r="L17" s="41">
        <v>0.64359999999999995</v>
      </c>
      <c r="M17" s="38">
        <v>167.14</v>
      </c>
      <c r="N17" s="6"/>
      <c r="O17" s="41">
        <v>0.64610000000000001</v>
      </c>
      <c r="P17" s="38">
        <v>166.22</v>
      </c>
      <c r="Q17" s="6"/>
      <c r="R17" s="41">
        <v>0.64259999999999995</v>
      </c>
      <c r="S17" s="38">
        <v>166.89</v>
      </c>
      <c r="T17" s="6"/>
      <c r="U17" s="41">
        <v>0.64970000000000006</v>
      </c>
      <c r="V17" s="38">
        <v>166.64</v>
      </c>
      <c r="W17" s="6"/>
      <c r="X17" s="41">
        <v>0.6512</v>
      </c>
      <c r="Y17" s="38">
        <v>166.77</v>
      </c>
      <c r="Z17" s="6"/>
      <c r="AA17" s="41">
        <v>0.65300000000000002</v>
      </c>
      <c r="AB17" s="38">
        <v>165.86</v>
      </c>
      <c r="AC17" s="6"/>
      <c r="AD17" s="41">
        <v>0.65539999999999998</v>
      </c>
      <c r="AE17" s="38">
        <v>166.73</v>
      </c>
      <c r="AF17" s="6"/>
      <c r="AG17" s="41">
        <v>0.65680000000000005</v>
      </c>
      <c r="AH17" s="38">
        <v>166.85</v>
      </c>
      <c r="AI17" s="6"/>
      <c r="AJ17" s="41">
        <v>0.65610000000000002</v>
      </c>
      <c r="AK17" s="38">
        <v>167.28</v>
      </c>
      <c r="AL17" s="6"/>
      <c r="AM17" s="41">
        <v>0.65800000000000003</v>
      </c>
      <c r="AN17" s="38">
        <v>166.68</v>
      </c>
      <c r="AO17" s="6"/>
      <c r="AP17" s="41">
        <v>0.65869999999999995</v>
      </c>
      <c r="AQ17" s="38">
        <v>166.34</v>
      </c>
      <c r="AR17" s="6"/>
      <c r="AS17" s="41">
        <v>0.66269999999999996</v>
      </c>
      <c r="AT17" s="38">
        <v>164.81</v>
      </c>
      <c r="AU17" s="6"/>
      <c r="AV17" s="41">
        <v>0.66349999999999998</v>
      </c>
      <c r="AW17" s="38">
        <v>165.04</v>
      </c>
      <c r="AX17" s="6"/>
      <c r="AY17" s="41">
        <v>0.66249999999999998</v>
      </c>
      <c r="AZ17" s="38">
        <v>164.4</v>
      </c>
      <c r="BA17" s="6"/>
      <c r="BB17" s="41">
        <v>0.66039999999999999</v>
      </c>
      <c r="BC17" s="38">
        <v>164.99</v>
      </c>
      <c r="BD17" s="38"/>
      <c r="BE17" s="41">
        <v>0.66239999999999999</v>
      </c>
      <c r="BF17" s="38">
        <v>164.66</v>
      </c>
      <c r="BG17" s="38"/>
      <c r="BH17" s="41">
        <v>0.6643</v>
      </c>
      <c r="BI17" s="38">
        <v>164.42</v>
      </c>
      <c r="BJ17" s="38"/>
      <c r="BK17" s="41">
        <v>0.65910000000000002</v>
      </c>
      <c r="BL17" s="38">
        <v>164.32</v>
      </c>
      <c r="BM17" s="38"/>
      <c r="BN17" s="41">
        <v>0.65780000000000005</v>
      </c>
      <c r="BO17" s="54">
        <v>164.44</v>
      </c>
      <c r="BP17" s="38"/>
      <c r="BQ17" s="41">
        <f t="shared" ref="BQ17:BQ28" si="0">(C17+F17+I17+L17+O17+R17+U17+X17+AA17+AD17+AG17+AJ17+AM17+AP17+AS17+AV17+AY17+BB17+BE17+BH17+BK17+BN17)/22</f>
        <v>0.65419545454545447</v>
      </c>
      <c r="BR17" s="66">
        <f t="shared" ref="BR17:BR28" si="1">(D17+G17+J17+M17+P17+S17+V17+Y17+AB17+AE17+AH17+AK17+AN17+AQ17+AT17+AW17+AZ17+BC17+BF17+BI17+BL17+BO17)/22</f>
        <v>165.94863636363635</v>
      </c>
      <c r="BS17" s="38"/>
      <c r="BT17" s="38"/>
      <c r="BU17" s="112"/>
      <c r="BV17" s="68"/>
      <c r="BW17" s="68"/>
      <c r="BX17" s="183"/>
      <c r="BY17" s="183"/>
      <c r="BZ17" s="183"/>
      <c r="CA17" s="98"/>
      <c r="CB17" s="98"/>
      <c r="CC17" s="183"/>
      <c r="CD17" s="90"/>
      <c r="CE17" s="182"/>
      <c r="CF17" s="182"/>
      <c r="CG17" s="182"/>
      <c r="CH17" s="182"/>
      <c r="CI17" s="182"/>
      <c r="CJ17" s="182"/>
      <c r="CK17" s="182"/>
      <c r="CL17" s="182"/>
      <c r="CM17" s="183"/>
      <c r="CN17" s="182"/>
      <c r="CO17" s="182"/>
      <c r="CP17" s="182"/>
      <c r="CQ17" s="19"/>
      <c r="CR17" s="19"/>
      <c r="CS17" s="19"/>
      <c r="CT17" s="19"/>
      <c r="CU17" s="19"/>
      <c r="CV17" s="19"/>
      <c r="CW17" s="19"/>
    </row>
    <row r="18" spans="1:171" ht="15.95" customHeight="1" x14ac:dyDescent="0.25">
      <c r="A18" s="32">
        <v>3</v>
      </c>
      <c r="B18" s="3" t="s">
        <v>7</v>
      </c>
      <c r="C18" s="41">
        <v>0.92849999999999999</v>
      </c>
      <c r="D18" s="38">
        <v>115.25</v>
      </c>
      <c r="E18" s="6"/>
      <c r="F18" s="41">
        <v>0.93240000000000001</v>
      </c>
      <c r="G18" s="38">
        <v>115.05</v>
      </c>
      <c r="H18" s="6"/>
      <c r="I18" s="41">
        <v>0.93759999999999999</v>
      </c>
      <c r="J18" s="38">
        <v>114.52</v>
      </c>
      <c r="K18" s="6"/>
      <c r="L18" s="41">
        <v>0.94259999999999999</v>
      </c>
      <c r="M18" s="38">
        <v>114.12</v>
      </c>
      <c r="N18" s="6"/>
      <c r="O18" s="41">
        <v>0.93910000000000005</v>
      </c>
      <c r="P18" s="38">
        <v>114.36</v>
      </c>
      <c r="Q18" s="6"/>
      <c r="R18" s="41">
        <v>0.93469999999999998</v>
      </c>
      <c r="S18" s="38">
        <v>114.74</v>
      </c>
      <c r="T18" s="6"/>
      <c r="U18" s="41">
        <v>0.95589999999999997</v>
      </c>
      <c r="V18" s="38">
        <v>113.26</v>
      </c>
      <c r="W18" s="6"/>
      <c r="X18" s="41">
        <v>0.95760000000000001</v>
      </c>
      <c r="Y18" s="38">
        <v>113.41</v>
      </c>
      <c r="Z18" s="6"/>
      <c r="AA18" s="41">
        <v>0.95199999999999996</v>
      </c>
      <c r="AB18" s="38">
        <v>113.76</v>
      </c>
      <c r="AC18" s="6"/>
      <c r="AD18" s="41">
        <v>0.96779999999999999</v>
      </c>
      <c r="AE18" s="38">
        <v>112.91</v>
      </c>
      <c r="AF18" s="6"/>
      <c r="AG18" s="41">
        <v>0.9667</v>
      </c>
      <c r="AH18" s="38">
        <v>113.36</v>
      </c>
      <c r="AI18" s="6"/>
      <c r="AJ18" s="41">
        <v>0.96440000000000003</v>
      </c>
      <c r="AK18" s="38">
        <v>113.81</v>
      </c>
      <c r="AL18" s="6"/>
      <c r="AM18" s="41">
        <v>0.96760000000000002</v>
      </c>
      <c r="AN18" s="38">
        <v>113.35</v>
      </c>
      <c r="AO18" s="6"/>
      <c r="AP18" s="41">
        <v>0.96740000000000004</v>
      </c>
      <c r="AQ18" s="38">
        <v>113.26</v>
      </c>
      <c r="AR18" s="6"/>
      <c r="AS18" s="41">
        <v>0.96870000000000001</v>
      </c>
      <c r="AT18" s="38">
        <v>112.76</v>
      </c>
      <c r="AU18" s="6"/>
      <c r="AV18" s="41">
        <v>0.96550000000000002</v>
      </c>
      <c r="AW18" s="38">
        <v>113.41</v>
      </c>
      <c r="AX18" s="6"/>
      <c r="AY18" s="41">
        <v>0.96579999999999999</v>
      </c>
      <c r="AZ18" s="38">
        <v>112.78</v>
      </c>
      <c r="BA18" s="6"/>
      <c r="BB18" s="41">
        <v>0.9607</v>
      </c>
      <c r="BC18" s="38">
        <v>113.41</v>
      </c>
      <c r="BD18" s="38"/>
      <c r="BE18" s="41">
        <v>0.96840000000000004</v>
      </c>
      <c r="BF18" s="38">
        <v>112.63</v>
      </c>
      <c r="BG18" s="38"/>
      <c r="BH18" s="41">
        <v>0.97089999999999999</v>
      </c>
      <c r="BI18" s="38">
        <v>112.49</v>
      </c>
      <c r="BJ18" s="38"/>
      <c r="BK18" s="41">
        <v>0.95909999999999995</v>
      </c>
      <c r="BL18" s="38">
        <v>112.92</v>
      </c>
      <c r="BM18" s="38"/>
      <c r="BN18" s="41">
        <v>0.95409999999999995</v>
      </c>
      <c r="BO18" s="54">
        <v>113.36</v>
      </c>
      <c r="BP18" s="38"/>
      <c r="BQ18" s="41">
        <f t="shared" si="0"/>
        <v>0.95579545454545434</v>
      </c>
      <c r="BR18" s="66">
        <f t="shared" si="1"/>
        <v>113.58727272727273</v>
      </c>
      <c r="BS18" s="38"/>
      <c r="BT18" s="38"/>
      <c r="BU18" s="68"/>
      <c r="BV18" s="68"/>
      <c r="BW18" s="68"/>
      <c r="BX18" s="183"/>
      <c r="BY18" s="183"/>
      <c r="BZ18" s="183"/>
      <c r="CA18" s="98"/>
      <c r="CB18" s="98"/>
      <c r="CC18" s="183"/>
      <c r="CD18" s="90"/>
      <c r="CM18" s="183"/>
    </row>
    <row r="19" spans="1:171" ht="15.95" customHeight="1" x14ac:dyDescent="0.25">
      <c r="A19" s="32">
        <v>4</v>
      </c>
      <c r="B19" s="3" t="s">
        <v>8</v>
      </c>
      <c r="C19" s="41">
        <v>0.75960000000000005</v>
      </c>
      <c r="D19" s="38">
        <v>140.78</v>
      </c>
      <c r="E19" s="6"/>
      <c r="F19" s="41">
        <v>0.7621</v>
      </c>
      <c r="G19" s="38">
        <v>140.69</v>
      </c>
      <c r="H19" s="6"/>
      <c r="I19" s="41">
        <v>0.76319999999999999</v>
      </c>
      <c r="J19" s="38">
        <v>140.63999999999999</v>
      </c>
      <c r="K19" s="6"/>
      <c r="L19" s="41">
        <v>0.76459999999999995</v>
      </c>
      <c r="M19" s="38">
        <v>140.66</v>
      </c>
      <c r="N19" s="6"/>
      <c r="O19" s="41">
        <v>0.76239999999999997</v>
      </c>
      <c r="P19" s="38">
        <v>140.75</v>
      </c>
      <c r="Q19" s="6"/>
      <c r="R19" s="41">
        <v>0.76119999999999999</v>
      </c>
      <c r="S19" s="38">
        <v>140.88</v>
      </c>
      <c r="T19" s="6"/>
      <c r="U19" s="41">
        <v>0.76880000000000004</v>
      </c>
      <c r="V19" s="38">
        <v>140.87</v>
      </c>
      <c r="W19" s="6"/>
      <c r="X19" s="41">
        <v>0.77100000000000002</v>
      </c>
      <c r="Y19" s="38">
        <v>140.85</v>
      </c>
      <c r="Z19" s="6"/>
      <c r="AA19" s="41">
        <v>0.76790000000000003</v>
      </c>
      <c r="AB19" s="38">
        <v>140.94999999999999</v>
      </c>
      <c r="AC19" s="6"/>
      <c r="AD19" s="41">
        <v>0.77490000000000003</v>
      </c>
      <c r="AE19" s="38">
        <v>141.02000000000001</v>
      </c>
      <c r="AF19" s="6"/>
      <c r="AG19" s="41">
        <v>0.77669999999999995</v>
      </c>
      <c r="AH19" s="38">
        <v>141.05000000000001</v>
      </c>
      <c r="AI19" s="6"/>
      <c r="AJ19" s="41">
        <v>0.77659999999999996</v>
      </c>
      <c r="AK19" s="38">
        <v>141.29</v>
      </c>
      <c r="AL19" s="6"/>
      <c r="AM19" s="41">
        <v>0.77700000000000002</v>
      </c>
      <c r="AN19" s="38">
        <v>141.13999999999999</v>
      </c>
      <c r="AO19" s="6"/>
      <c r="AP19" s="41">
        <v>0.77639999999999998</v>
      </c>
      <c r="AQ19" s="38">
        <v>141.07</v>
      </c>
      <c r="AR19" s="6"/>
      <c r="AS19" s="41">
        <v>0.77359999999999995</v>
      </c>
      <c r="AT19" s="38">
        <v>141.12</v>
      </c>
      <c r="AU19" s="6"/>
      <c r="AV19" s="41">
        <v>0.77590000000000003</v>
      </c>
      <c r="AW19" s="38">
        <v>141.08000000000001</v>
      </c>
      <c r="AX19" s="6"/>
      <c r="AY19" s="41">
        <v>0.77170000000000005</v>
      </c>
      <c r="AZ19" s="38">
        <v>141.06</v>
      </c>
      <c r="BA19" s="6"/>
      <c r="BB19" s="41">
        <v>0.77239999999999998</v>
      </c>
      <c r="BC19" s="38">
        <v>141.01</v>
      </c>
      <c r="BD19" s="38"/>
      <c r="BE19" s="41">
        <v>0.77390000000000003</v>
      </c>
      <c r="BF19" s="38">
        <v>140.97999999999999</v>
      </c>
      <c r="BG19" s="38"/>
      <c r="BH19" s="41">
        <v>0.77580000000000005</v>
      </c>
      <c r="BI19" s="38">
        <v>140.77000000000001</v>
      </c>
      <c r="BJ19" s="38"/>
      <c r="BK19" s="41">
        <v>0.77100000000000002</v>
      </c>
      <c r="BL19" s="38">
        <v>140.52000000000001</v>
      </c>
      <c r="BM19" s="38"/>
      <c r="BN19" s="41">
        <v>0.77049999999999996</v>
      </c>
      <c r="BO19" s="54">
        <v>140.44999999999999</v>
      </c>
      <c r="BP19" s="38"/>
      <c r="BQ19" s="41">
        <f t="shared" si="0"/>
        <v>0.77032727272727264</v>
      </c>
      <c r="BR19" s="66">
        <f t="shared" si="1"/>
        <v>140.89227272727271</v>
      </c>
      <c r="BS19" s="38"/>
      <c r="BT19" s="38"/>
      <c r="BU19" s="68"/>
      <c r="BV19" s="68"/>
      <c r="BW19" s="68"/>
      <c r="BX19" s="183"/>
      <c r="BY19" s="183"/>
      <c r="BZ19" s="183"/>
      <c r="CA19" s="98"/>
      <c r="CB19" s="98"/>
      <c r="CC19" s="183"/>
      <c r="CD19" s="90"/>
      <c r="CM19" s="183"/>
    </row>
    <row r="20" spans="1:171" ht="15.95" customHeight="1" x14ac:dyDescent="0.25">
      <c r="A20" s="32">
        <v>5</v>
      </c>
      <c r="B20" s="3" t="s">
        <v>9</v>
      </c>
      <c r="C20" s="41">
        <v>1455.5</v>
      </c>
      <c r="D20" s="39">
        <v>155753.96</v>
      </c>
      <c r="E20" s="6"/>
      <c r="F20" s="41">
        <v>1475.74</v>
      </c>
      <c r="G20" s="39">
        <v>158306.32</v>
      </c>
      <c r="H20" s="6"/>
      <c r="I20" s="41">
        <v>1474.5</v>
      </c>
      <c r="J20" s="39">
        <v>158319.82999999999</v>
      </c>
      <c r="K20" s="6"/>
      <c r="L20" s="41">
        <v>1463.51</v>
      </c>
      <c r="M20" s="39">
        <v>157434.34</v>
      </c>
      <c r="N20" s="6"/>
      <c r="O20" s="41">
        <v>1454.66</v>
      </c>
      <c r="P20" s="39">
        <v>156227.76</v>
      </c>
      <c r="Q20" s="6"/>
      <c r="R20" s="41">
        <v>1471.3</v>
      </c>
      <c r="S20" s="39">
        <v>157796.93</v>
      </c>
      <c r="T20" s="6"/>
      <c r="U20" s="41">
        <v>1449.7</v>
      </c>
      <c r="V20" s="39">
        <v>156958.10999999999</v>
      </c>
      <c r="W20" s="6"/>
      <c r="X20" s="41">
        <v>1429.14</v>
      </c>
      <c r="Y20" s="39">
        <v>155201.92000000001</v>
      </c>
      <c r="Z20" s="6"/>
      <c r="AA20" s="41">
        <v>1436.8</v>
      </c>
      <c r="AB20" s="39">
        <v>155609.93</v>
      </c>
      <c r="AC20" s="6"/>
      <c r="AD20" s="41">
        <v>1411.51</v>
      </c>
      <c r="AE20" s="39">
        <v>154245.4</v>
      </c>
      <c r="AF20" s="6"/>
      <c r="AG20" s="41">
        <v>1374.29</v>
      </c>
      <c r="AH20" s="39">
        <v>150596.42000000001</v>
      </c>
      <c r="AI20" s="6"/>
      <c r="AJ20" s="41">
        <v>1378.2</v>
      </c>
      <c r="AK20" s="39">
        <v>151269.51</v>
      </c>
      <c r="AL20" s="6"/>
      <c r="AM20" s="41">
        <v>1351.16</v>
      </c>
      <c r="AN20" s="39">
        <v>148192.70000000001</v>
      </c>
      <c r="AO20" s="6"/>
      <c r="AP20" s="41">
        <v>1379.06</v>
      </c>
      <c r="AQ20" s="39">
        <v>151101.88</v>
      </c>
      <c r="AR20" s="6"/>
      <c r="AS20" s="41">
        <v>1384.35</v>
      </c>
      <c r="AT20" s="39">
        <v>151209.09</v>
      </c>
      <c r="AU20" s="6"/>
      <c r="AV20" s="41">
        <v>1385.39</v>
      </c>
      <c r="AW20" s="39">
        <v>151699.34</v>
      </c>
      <c r="AX20" s="24"/>
      <c r="AY20" s="41">
        <v>1386.1</v>
      </c>
      <c r="AZ20" s="39">
        <v>150974.01</v>
      </c>
      <c r="BA20" s="24"/>
      <c r="BB20" s="41">
        <v>1393.21</v>
      </c>
      <c r="BC20" s="39">
        <v>151795.45000000001</v>
      </c>
      <c r="BD20" s="39"/>
      <c r="BE20" s="41">
        <v>1379.76</v>
      </c>
      <c r="BF20" s="39">
        <v>150498.18</v>
      </c>
      <c r="BG20" s="39"/>
      <c r="BH20" s="41">
        <v>1383.44</v>
      </c>
      <c r="BI20" s="39">
        <v>151096.72</v>
      </c>
      <c r="BJ20" s="39"/>
      <c r="BK20" s="41">
        <v>1406.8</v>
      </c>
      <c r="BL20" s="39">
        <v>152364.35</v>
      </c>
      <c r="BM20" s="39"/>
      <c r="BN20" s="41">
        <v>1409.99</v>
      </c>
      <c r="BO20" s="54">
        <v>152506.28</v>
      </c>
      <c r="BP20" s="39"/>
      <c r="BQ20" s="41">
        <f t="shared" si="0"/>
        <v>1415.1868181818179</v>
      </c>
      <c r="BR20" s="66">
        <f t="shared" si="1"/>
        <v>153598.11045454544</v>
      </c>
      <c r="BS20" s="39"/>
      <c r="BT20" s="38"/>
      <c r="BU20" s="68"/>
      <c r="BV20" s="68"/>
      <c r="BW20" s="68"/>
      <c r="BX20" s="183"/>
      <c r="BY20" s="183"/>
      <c r="BZ20" s="183"/>
      <c r="CA20" s="98"/>
      <c r="CB20" s="98"/>
      <c r="CC20" s="183"/>
      <c r="CD20" s="90"/>
      <c r="CM20" s="183"/>
    </row>
    <row r="21" spans="1:171" ht="15.95" customHeight="1" x14ac:dyDescent="0.25">
      <c r="A21" s="32">
        <v>6</v>
      </c>
      <c r="B21" s="3" t="s">
        <v>10</v>
      </c>
      <c r="C21" s="41">
        <v>23.56</v>
      </c>
      <c r="D21" s="38">
        <v>2521.17</v>
      </c>
      <c r="E21" s="6"/>
      <c r="F21" s="41">
        <v>24.02</v>
      </c>
      <c r="G21" s="38">
        <v>2576.69</v>
      </c>
      <c r="H21" s="6"/>
      <c r="I21" s="41">
        <v>24.19</v>
      </c>
      <c r="J21" s="38">
        <v>2597.33</v>
      </c>
      <c r="K21" s="6"/>
      <c r="L21" s="41">
        <v>23.75</v>
      </c>
      <c r="M21" s="38">
        <v>2554.86</v>
      </c>
      <c r="N21" s="6"/>
      <c r="O21" s="41">
        <v>23.82</v>
      </c>
      <c r="P21" s="38">
        <v>2558.2199999999998</v>
      </c>
      <c r="Q21" s="6"/>
      <c r="R21" s="41">
        <v>24.05</v>
      </c>
      <c r="S21" s="38">
        <v>2579.36</v>
      </c>
      <c r="T21" s="6"/>
      <c r="U21" s="41">
        <v>23.59</v>
      </c>
      <c r="V21" s="38">
        <v>2554.0700000000002</v>
      </c>
      <c r="W21" s="6"/>
      <c r="X21" s="41">
        <v>23.6</v>
      </c>
      <c r="Y21" s="38">
        <v>2562.92</v>
      </c>
      <c r="Z21" s="6"/>
      <c r="AA21" s="41">
        <v>23.62</v>
      </c>
      <c r="AB21" s="38">
        <v>2558.12</v>
      </c>
      <c r="AC21" s="6"/>
      <c r="AD21" s="41">
        <v>22.93</v>
      </c>
      <c r="AE21" s="38">
        <v>2505.7199999999998</v>
      </c>
      <c r="AF21" s="6"/>
      <c r="AG21" s="41">
        <v>22.26</v>
      </c>
      <c r="AH21" s="38">
        <v>2439.2800000000002</v>
      </c>
      <c r="AI21" s="6"/>
      <c r="AJ21" s="41">
        <v>22.49</v>
      </c>
      <c r="AK21" s="38">
        <v>2468.4699999999998</v>
      </c>
      <c r="AL21" s="6"/>
      <c r="AM21" s="41">
        <v>21.58</v>
      </c>
      <c r="AN21" s="38">
        <v>2366.85</v>
      </c>
      <c r="AO21" s="6"/>
      <c r="AP21" s="41">
        <v>22.56</v>
      </c>
      <c r="AQ21" s="38">
        <v>2471.87</v>
      </c>
      <c r="AR21" s="6"/>
      <c r="AS21" s="41">
        <v>22.59</v>
      </c>
      <c r="AT21" s="38">
        <v>2467.4499999999998</v>
      </c>
      <c r="AU21" s="6"/>
      <c r="AV21" s="41">
        <v>22.5</v>
      </c>
      <c r="AW21" s="38">
        <v>2463.7399999999998</v>
      </c>
      <c r="AX21" s="6"/>
      <c r="AY21" s="41">
        <v>22.41</v>
      </c>
      <c r="AZ21" s="38">
        <v>2440.9</v>
      </c>
      <c r="BA21" s="6"/>
      <c r="BB21" s="41">
        <v>22.7</v>
      </c>
      <c r="BC21" s="38">
        <v>2473.25</v>
      </c>
      <c r="BD21" s="38"/>
      <c r="BE21" s="41">
        <v>22.29</v>
      </c>
      <c r="BF21" s="38">
        <v>2431.3000000000002</v>
      </c>
      <c r="BG21" s="38"/>
      <c r="BH21" s="41">
        <v>22.21</v>
      </c>
      <c r="BI21" s="38">
        <v>2425.73</v>
      </c>
      <c r="BJ21" s="38"/>
      <c r="BK21" s="41">
        <v>22.74</v>
      </c>
      <c r="BL21" s="38">
        <v>2462.87</v>
      </c>
      <c r="BM21" s="38"/>
      <c r="BN21" s="41">
        <v>22.53</v>
      </c>
      <c r="BO21" s="38">
        <v>2436.87</v>
      </c>
      <c r="BP21" s="38"/>
      <c r="BQ21" s="41">
        <f t="shared" si="0"/>
        <v>22.999545454545455</v>
      </c>
      <c r="BR21" s="66">
        <f t="shared" si="1"/>
        <v>2496.2290909090916</v>
      </c>
      <c r="BS21" s="38"/>
      <c r="BT21" s="38"/>
      <c r="BU21" s="68"/>
      <c r="BV21" s="68"/>
      <c r="BW21" s="68"/>
      <c r="BX21" s="183"/>
      <c r="BY21" s="183"/>
      <c r="BZ21" s="183"/>
      <c r="CA21" s="98"/>
      <c r="CB21" s="98"/>
      <c r="CC21" s="183"/>
      <c r="CD21" s="90"/>
      <c r="CM21" s="183"/>
    </row>
    <row r="22" spans="1:171" ht="15.95" customHeight="1" x14ac:dyDescent="0.25">
      <c r="A22" s="32">
        <v>7</v>
      </c>
      <c r="B22" s="3" t="s">
        <v>27</v>
      </c>
      <c r="C22" s="41">
        <v>0.97850000000000004</v>
      </c>
      <c r="D22" s="38">
        <v>109.36</v>
      </c>
      <c r="E22" s="6"/>
      <c r="F22" s="41">
        <v>0.97589999999999999</v>
      </c>
      <c r="G22" s="38">
        <v>109.92</v>
      </c>
      <c r="H22" s="6"/>
      <c r="I22" s="41">
        <v>0.97519999999999996</v>
      </c>
      <c r="J22" s="38">
        <v>110.1</v>
      </c>
      <c r="K22" s="6"/>
      <c r="L22" s="41">
        <v>0.98299999999999998</v>
      </c>
      <c r="M22" s="38">
        <v>109.43</v>
      </c>
      <c r="N22" s="6"/>
      <c r="O22" s="41">
        <v>0.98180000000000001</v>
      </c>
      <c r="P22" s="38">
        <v>109.38</v>
      </c>
      <c r="Q22" s="6"/>
      <c r="R22" s="41">
        <v>0.97799999999999998</v>
      </c>
      <c r="S22" s="38">
        <v>109.66</v>
      </c>
      <c r="T22" s="6"/>
      <c r="U22" s="41">
        <v>0.99639999999999995</v>
      </c>
      <c r="V22" s="38">
        <v>108.66</v>
      </c>
      <c r="W22" s="6"/>
      <c r="X22" s="41">
        <v>1.0039</v>
      </c>
      <c r="Y22" s="38">
        <v>108.17</v>
      </c>
      <c r="Z22" s="6"/>
      <c r="AA22" s="41">
        <v>1.0026999999999999</v>
      </c>
      <c r="AB22" s="38">
        <v>108.01</v>
      </c>
      <c r="AC22" s="6"/>
      <c r="AD22" s="41">
        <v>1.0116000000000001</v>
      </c>
      <c r="AE22" s="38">
        <v>108.02</v>
      </c>
      <c r="AF22" s="6"/>
      <c r="AG22" s="41">
        <v>1.0193000000000001</v>
      </c>
      <c r="AH22" s="38">
        <v>107.51</v>
      </c>
      <c r="AI22" s="6"/>
      <c r="AJ22" s="41">
        <v>1.0249999999999999</v>
      </c>
      <c r="AK22" s="38">
        <v>107.08</v>
      </c>
      <c r="AL22" s="6"/>
      <c r="AM22" s="41">
        <v>1.0224</v>
      </c>
      <c r="AN22" s="38">
        <v>107.28</v>
      </c>
      <c r="AO22" s="6"/>
      <c r="AP22" s="41">
        <v>1.0210999999999999</v>
      </c>
      <c r="AQ22" s="38">
        <v>107.3</v>
      </c>
      <c r="AR22" s="6"/>
      <c r="AS22" s="41">
        <v>1.0247999999999999</v>
      </c>
      <c r="AT22" s="38">
        <v>106.58</v>
      </c>
      <c r="AU22" s="6"/>
      <c r="AV22" s="41">
        <v>1.0334000000000001</v>
      </c>
      <c r="AW22" s="38">
        <v>105.96</v>
      </c>
      <c r="AX22" s="6"/>
      <c r="AY22" s="41">
        <v>1.0353000000000001</v>
      </c>
      <c r="AZ22" s="38">
        <v>105.21</v>
      </c>
      <c r="BA22" s="6"/>
      <c r="BB22" s="41">
        <v>1.0362</v>
      </c>
      <c r="BC22" s="38">
        <v>105.15</v>
      </c>
      <c r="BD22" s="38"/>
      <c r="BE22" s="41">
        <v>1.0343</v>
      </c>
      <c r="BF22" s="38">
        <v>105.45</v>
      </c>
      <c r="BG22" s="38"/>
      <c r="BH22" s="41">
        <v>1.0448</v>
      </c>
      <c r="BI22" s="38">
        <v>104.53</v>
      </c>
      <c r="BJ22" s="38"/>
      <c r="BK22" s="41">
        <v>1.0349999999999999</v>
      </c>
      <c r="BL22" s="38">
        <v>104.64</v>
      </c>
      <c r="BM22" s="38"/>
      <c r="BN22" s="41">
        <v>1.0443</v>
      </c>
      <c r="BO22" s="38">
        <v>103.58</v>
      </c>
      <c r="BP22" s="38"/>
      <c r="BQ22" s="41">
        <f t="shared" si="0"/>
        <v>1.0119499999999997</v>
      </c>
      <c r="BR22" s="66">
        <f t="shared" si="1"/>
        <v>107.31727272727272</v>
      </c>
      <c r="BS22" s="38"/>
      <c r="BT22" s="38"/>
      <c r="BU22" s="68"/>
      <c r="BV22" s="68"/>
      <c r="BW22" s="68"/>
      <c r="BX22" s="183"/>
      <c r="BY22" s="183"/>
      <c r="BZ22" s="183"/>
      <c r="CA22" s="98"/>
      <c r="CB22" s="98"/>
      <c r="CC22" s="183"/>
      <c r="CD22" s="90"/>
      <c r="CM22" s="183"/>
    </row>
    <row r="23" spans="1:171" ht="15.95" customHeight="1" x14ac:dyDescent="0.25">
      <c r="A23" s="32">
        <v>8</v>
      </c>
      <c r="B23" s="3" t="s">
        <v>28</v>
      </c>
      <c r="C23" s="41">
        <v>1.0081</v>
      </c>
      <c r="D23" s="38">
        <v>106.15</v>
      </c>
      <c r="E23" s="6"/>
      <c r="F23" s="41">
        <v>1.0118</v>
      </c>
      <c r="G23" s="38">
        <v>106.02</v>
      </c>
      <c r="H23" s="6"/>
      <c r="I23" s="41">
        <v>1.0084</v>
      </c>
      <c r="J23" s="38">
        <v>106.48</v>
      </c>
      <c r="K23" s="6"/>
      <c r="L23" s="41">
        <v>1.0062</v>
      </c>
      <c r="M23" s="38">
        <v>106.91</v>
      </c>
      <c r="N23" s="6"/>
      <c r="O23" s="41">
        <v>1.0051000000000001</v>
      </c>
      <c r="P23" s="38">
        <v>106.85</v>
      </c>
      <c r="Q23" s="6"/>
      <c r="R23" s="41">
        <v>1.0024</v>
      </c>
      <c r="S23" s="38">
        <v>106.99</v>
      </c>
      <c r="T23" s="6"/>
      <c r="U23" s="41">
        <v>1.0089999999999999</v>
      </c>
      <c r="V23" s="38">
        <v>107.3</v>
      </c>
      <c r="W23" s="6"/>
      <c r="X23" s="41">
        <v>1.0111000000000001</v>
      </c>
      <c r="Y23" s="38">
        <v>107.41</v>
      </c>
      <c r="Z23" s="6"/>
      <c r="AA23" s="41">
        <v>1.0105</v>
      </c>
      <c r="AB23" s="38">
        <v>107.18</v>
      </c>
      <c r="AC23" s="6"/>
      <c r="AD23" s="41">
        <v>1.0194000000000001</v>
      </c>
      <c r="AE23" s="38">
        <v>107.2</v>
      </c>
      <c r="AF23" s="6"/>
      <c r="AG23" s="41">
        <v>1.0185</v>
      </c>
      <c r="AH23" s="38">
        <v>107.59</v>
      </c>
      <c r="AI23" s="6"/>
      <c r="AJ23" s="41">
        <v>1.0239</v>
      </c>
      <c r="AK23" s="38">
        <v>107.2</v>
      </c>
      <c r="AL23" s="6"/>
      <c r="AM23" s="41">
        <v>1.0278</v>
      </c>
      <c r="AN23" s="38">
        <v>106.71</v>
      </c>
      <c r="AO23" s="6"/>
      <c r="AP23" s="41">
        <v>1.0269999999999999</v>
      </c>
      <c r="AQ23" s="38">
        <v>106.69</v>
      </c>
      <c r="AR23" s="6"/>
      <c r="AS23" s="41">
        <v>1.0284</v>
      </c>
      <c r="AT23" s="38">
        <v>106.21</v>
      </c>
      <c r="AU23" s="6"/>
      <c r="AV23" s="41">
        <v>1.0345</v>
      </c>
      <c r="AW23" s="38">
        <v>105.85</v>
      </c>
      <c r="AX23" s="6"/>
      <c r="AY23" s="41">
        <v>1.0342</v>
      </c>
      <c r="AZ23" s="38">
        <v>105.32</v>
      </c>
      <c r="BA23" s="6"/>
      <c r="BB23" s="41">
        <v>1.0328999999999999</v>
      </c>
      <c r="BC23" s="38">
        <v>105.48</v>
      </c>
      <c r="BD23" s="38"/>
      <c r="BE23" s="41">
        <v>1.0346</v>
      </c>
      <c r="BF23" s="38">
        <v>105.43</v>
      </c>
      <c r="BG23" s="38"/>
      <c r="BH23" s="41">
        <v>1.0391999999999999</v>
      </c>
      <c r="BI23" s="38">
        <v>105.1</v>
      </c>
      <c r="BJ23" s="38"/>
      <c r="BK23" s="41">
        <v>1.0342</v>
      </c>
      <c r="BL23" s="38">
        <v>104.72</v>
      </c>
      <c r="BM23" s="38"/>
      <c r="BN23" s="41">
        <v>1.0353000000000001</v>
      </c>
      <c r="BO23" s="38">
        <v>104.47</v>
      </c>
      <c r="BP23" s="38"/>
      <c r="BQ23" s="41">
        <f t="shared" si="0"/>
        <v>1.0210227272727275</v>
      </c>
      <c r="BR23" s="66">
        <f t="shared" si="1"/>
        <v>106.32999999999998</v>
      </c>
      <c r="BS23" s="38"/>
      <c r="BT23" s="38"/>
      <c r="BU23" s="68"/>
      <c r="BV23" s="68"/>
      <c r="BW23" s="68"/>
      <c r="BX23" s="183"/>
      <c r="BY23" s="183"/>
      <c r="BZ23" s="183"/>
      <c r="CA23" s="98"/>
      <c r="CB23" s="98"/>
      <c r="CC23" s="183"/>
      <c r="CD23" s="90"/>
      <c r="CM23" s="183"/>
    </row>
    <row r="24" spans="1:171" ht="15.95" customHeight="1" x14ac:dyDescent="0.25">
      <c r="A24" s="32">
        <v>9</v>
      </c>
      <c r="B24" s="3" t="s">
        <v>13</v>
      </c>
      <c r="C24" s="41">
        <v>6.4935</v>
      </c>
      <c r="D24" s="38">
        <v>16.48</v>
      </c>
      <c r="E24" s="6"/>
      <c r="F24" s="41">
        <v>6.4988000000000001</v>
      </c>
      <c r="G24" s="38">
        <v>16.510000000000002</v>
      </c>
      <c r="H24" s="6"/>
      <c r="I24" s="41">
        <v>6.5285000000000002</v>
      </c>
      <c r="J24" s="38">
        <v>16.45</v>
      </c>
      <c r="K24" s="6"/>
      <c r="L24" s="41">
        <v>6.5284000000000004</v>
      </c>
      <c r="M24" s="38">
        <v>16.48</v>
      </c>
      <c r="N24" s="6"/>
      <c r="O24" s="41">
        <v>6.5191999999999997</v>
      </c>
      <c r="P24" s="38">
        <v>16.47</v>
      </c>
      <c r="Q24" s="6"/>
      <c r="R24" s="41">
        <v>6.4951999999999996</v>
      </c>
      <c r="S24" s="38">
        <v>16.510000000000002</v>
      </c>
      <c r="T24" s="6"/>
      <c r="U24" s="41">
        <v>6.5712000000000002</v>
      </c>
      <c r="V24" s="38">
        <v>16.48</v>
      </c>
      <c r="W24" s="6"/>
      <c r="X24" s="41">
        <v>6.6005000000000003</v>
      </c>
      <c r="Y24" s="38">
        <v>16.45</v>
      </c>
      <c r="Z24" s="6"/>
      <c r="AA24" s="41">
        <v>6.6371000000000002</v>
      </c>
      <c r="AB24" s="38">
        <v>16.32</v>
      </c>
      <c r="AC24" s="6"/>
      <c r="AD24" s="41">
        <v>6.6616999999999997</v>
      </c>
      <c r="AE24" s="38">
        <v>16.399999999999999</v>
      </c>
      <c r="AF24" s="6"/>
      <c r="AG24" s="41">
        <v>6.6740000000000004</v>
      </c>
      <c r="AH24" s="38">
        <v>16.420000000000002</v>
      </c>
      <c r="AI24" s="6"/>
      <c r="AJ24" s="41">
        <v>6.6635</v>
      </c>
      <c r="AK24" s="38">
        <v>16.47</v>
      </c>
      <c r="AL24" s="6"/>
      <c r="AM24" s="41">
        <v>6.6649000000000003</v>
      </c>
      <c r="AN24" s="38">
        <v>16.46</v>
      </c>
      <c r="AO24" s="6"/>
      <c r="AP24" s="41">
        <v>6.6574</v>
      </c>
      <c r="AQ24" s="38">
        <v>16.46</v>
      </c>
      <c r="AR24" s="6"/>
      <c r="AS24" s="41">
        <v>6.6097000000000001</v>
      </c>
      <c r="AT24" s="38">
        <v>16.53</v>
      </c>
      <c r="AU24" s="6"/>
      <c r="AV24" s="41">
        <v>6.6661000000000001</v>
      </c>
      <c r="AW24" s="38">
        <v>16.43</v>
      </c>
      <c r="AX24" s="6"/>
      <c r="AY24" s="41">
        <v>6.6391999999999998</v>
      </c>
      <c r="AZ24" s="38">
        <v>16.41</v>
      </c>
      <c r="BA24" s="6"/>
      <c r="BB24" s="41">
        <v>6.6367000000000003</v>
      </c>
      <c r="BC24" s="38">
        <v>16.420000000000002</v>
      </c>
      <c r="BD24" s="38"/>
      <c r="BE24" s="41">
        <v>6.6412000000000004</v>
      </c>
      <c r="BF24" s="38">
        <v>16.420000000000002</v>
      </c>
      <c r="BG24" s="38"/>
      <c r="BH24" s="41">
        <v>6.6772</v>
      </c>
      <c r="BI24" s="38">
        <v>16.36</v>
      </c>
      <c r="BJ24" s="38"/>
      <c r="BK24" s="41">
        <v>6.6193999999999997</v>
      </c>
      <c r="BL24" s="38">
        <v>16.36</v>
      </c>
      <c r="BM24" s="38"/>
      <c r="BN24" s="41">
        <v>6.6280000000000001</v>
      </c>
      <c r="BO24" s="38">
        <v>16.32</v>
      </c>
      <c r="BP24" s="38"/>
      <c r="BQ24" s="41">
        <f t="shared" si="0"/>
        <v>6.6050636363636386</v>
      </c>
      <c r="BR24" s="66">
        <f t="shared" si="1"/>
        <v>16.436818181818186</v>
      </c>
      <c r="BS24" s="38"/>
      <c r="BT24" s="38"/>
      <c r="BU24" s="68"/>
      <c r="BV24" s="68"/>
      <c r="BW24" s="68"/>
      <c r="BX24" s="183"/>
      <c r="BY24" s="183"/>
      <c r="BZ24" s="183"/>
      <c r="CA24" s="98"/>
      <c r="CB24" s="98"/>
      <c r="CC24" s="183"/>
      <c r="CD24" s="90"/>
      <c r="CM24" s="183"/>
    </row>
    <row r="25" spans="1:171" ht="15.95" customHeight="1" x14ac:dyDescent="0.25">
      <c r="A25" s="32">
        <v>10</v>
      </c>
      <c r="B25" s="3" t="s">
        <v>14</v>
      </c>
      <c r="C25" s="41">
        <v>5.7629999999999999</v>
      </c>
      <c r="D25" s="38">
        <v>18.57</v>
      </c>
      <c r="E25" s="6"/>
      <c r="F25" s="41">
        <v>5.7961999999999998</v>
      </c>
      <c r="G25" s="38">
        <v>18.510000000000002</v>
      </c>
      <c r="H25" s="6"/>
      <c r="I25" s="41">
        <v>5.8160999999999996</v>
      </c>
      <c r="J25" s="38">
        <v>18.46</v>
      </c>
      <c r="K25" s="6"/>
      <c r="L25" s="41">
        <v>5.8468999999999998</v>
      </c>
      <c r="M25" s="38">
        <v>18.399999999999999</v>
      </c>
      <c r="N25" s="6"/>
      <c r="O25" s="41">
        <v>5.8377999999999997</v>
      </c>
      <c r="P25" s="38">
        <v>18.399999999999999</v>
      </c>
      <c r="Q25" s="6"/>
      <c r="R25" s="41">
        <v>5.7359999999999998</v>
      </c>
      <c r="S25" s="38">
        <v>18.7</v>
      </c>
      <c r="T25" s="6"/>
      <c r="U25" s="41">
        <v>5.7897999999999996</v>
      </c>
      <c r="V25" s="38">
        <v>18.7</v>
      </c>
      <c r="W25" s="6"/>
      <c r="X25" s="41">
        <v>5.8148999999999997</v>
      </c>
      <c r="Y25" s="38">
        <v>18.68</v>
      </c>
      <c r="Z25" s="6"/>
      <c r="AA25" s="41">
        <v>5.7918000000000003</v>
      </c>
      <c r="AB25" s="38">
        <v>18.7</v>
      </c>
      <c r="AC25" s="6"/>
      <c r="AD25" s="41">
        <v>5.8421000000000003</v>
      </c>
      <c r="AE25" s="38">
        <v>18.71</v>
      </c>
      <c r="AF25" s="6"/>
      <c r="AG25" s="41">
        <v>5.8624000000000001</v>
      </c>
      <c r="AH25" s="38">
        <v>18.690000000000001</v>
      </c>
      <c r="AI25" s="6"/>
      <c r="AJ25" s="41">
        <v>5.8411999999999997</v>
      </c>
      <c r="AK25" s="38">
        <v>18.79</v>
      </c>
      <c r="AL25" s="6"/>
      <c r="AM25" s="41">
        <v>5.8341000000000003</v>
      </c>
      <c r="AN25" s="38">
        <v>18.8</v>
      </c>
      <c r="AO25" s="6"/>
      <c r="AP25" s="41">
        <v>5.8367000000000004</v>
      </c>
      <c r="AQ25" s="38">
        <v>18.77</v>
      </c>
      <c r="AR25" s="6"/>
      <c r="AS25" s="41">
        <v>5.7801999999999998</v>
      </c>
      <c r="AT25" s="38">
        <v>18.899999999999999</v>
      </c>
      <c r="AU25" s="6"/>
      <c r="AV25" s="41">
        <v>5.8418000000000001</v>
      </c>
      <c r="AW25" s="38">
        <v>18.739999999999998</v>
      </c>
      <c r="AX25" s="6"/>
      <c r="AY25" s="41">
        <v>5.8159999999999998</v>
      </c>
      <c r="AZ25" s="38">
        <v>18.73</v>
      </c>
      <c r="BA25" s="6"/>
      <c r="BB25" s="41">
        <v>5.8202999999999996</v>
      </c>
      <c r="BC25" s="38">
        <v>18.72</v>
      </c>
      <c r="BD25" s="38"/>
      <c r="BE25" s="41">
        <v>5.8391000000000002</v>
      </c>
      <c r="BF25" s="38">
        <v>18.68</v>
      </c>
      <c r="BG25" s="38"/>
      <c r="BH25" s="41">
        <v>5.8939000000000004</v>
      </c>
      <c r="BI25" s="38">
        <v>18.53</v>
      </c>
      <c r="BJ25" s="38"/>
      <c r="BK25" s="41">
        <v>5.8756000000000004</v>
      </c>
      <c r="BL25" s="38">
        <v>18.43</v>
      </c>
      <c r="BM25" s="38"/>
      <c r="BN25" s="41">
        <v>5.8760000000000003</v>
      </c>
      <c r="BO25" s="38">
        <v>18.41</v>
      </c>
      <c r="BP25" s="38"/>
      <c r="BQ25" s="41">
        <f t="shared" si="0"/>
        <v>5.8250863636363652</v>
      </c>
      <c r="BR25" s="66">
        <f t="shared" si="1"/>
        <v>18.63727272727273</v>
      </c>
      <c r="BS25" s="38"/>
      <c r="BT25" s="38"/>
      <c r="BU25" s="68"/>
      <c r="BV25" s="68"/>
      <c r="BW25" s="68"/>
      <c r="BX25" s="183"/>
      <c r="BY25" s="183"/>
      <c r="BZ25" s="183"/>
      <c r="CA25" s="98"/>
      <c r="CB25" s="98"/>
      <c r="CC25" s="183"/>
      <c r="CD25" s="90"/>
      <c r="CM25" s="183"/>
    </row>
    <row r="26" spans="1:171" ht="15.95" customHeight="1" x14ac:dyDescent="0.25">
      <c r="A26" s="32">
        <v>11</v>
      </c>
      <c r="B26" s="3" t="s">
        <v>15</v>
      </c>
      <c r="C26" s="41">
        <v>5.6622000000000003</v>
      </c>
      <c r="D26" s="38">
        <v>18.899999999999999</v>
      </c>
      <c r="E26" s="6"/>
      <c r="F26" s="41">
        <v>5.6798999999999999</v>
      </c>
      <c r="G26" s="38">
        <v>18.89</v>
      </c>
      <c r="H26" s="6"/>
      <c r="I26" s="41">
        <v>5.6875999999999998</v>
      </c>
      <c r="J26" s="38">
        <v>18.88</v>
      </c>
      <c r="K26" s="6"/>
      <c r="L26" s="41">
        <v>5.6970000000000001</v>
      </c>
      <c r="M26" s="38">
        <v>18.88</v>
      </c>
      <c r="N26" s="6"/>
      <c r="O26" s="41">
        <v>5.6809000000000003</v>
      </c>
      <c r="P26" s="38">
        <v>18.91</v>
      </c>
      <c r="Q26" s="6"/>
      <c r="R26" s="41">
        <v>5.6725000000000003</v>
      </c>
      <c r="S26" s="38">
        <v>18.91</v>
      </c>
      <c r="T26" s="6"/>
      <c r="U26" s="41">
        <v>5.7301000000000002</v>
      </c>
      <c r="V26" s="38">
        <v>18.89</v>
      </c>
      <c r="W26" s="6"/>
      <c r="X26" s="41">
        <v>5.7443</v>
      </c>
      <c r="Y26" s="38">
        <v>18.91</v>
      </c>
      <c r="Z26" s="6"/>
      <c r="AA26" s="41">
        <v>5.7222999999999997</v>
      </c>
      <c r="AB26" s="38">
        <v>18.93</v>
      </c>
      <c r="AC26" s="6"/>
      <c r="AD26" s="41">
        <v>5.7755999999999998</v>
      </c>
      <c r="AE26" s="38">
        <v>18.920000000000002</v>
      </c>
      <c r="AF26" s="6"/>
      <c r="AG26" s="41">
        <v>5.7872000000000003</v>
      </c>
      <c r="AH26" s="38">
        <v>18.940000000000001</v>
      </c>
      <c r="AI26" s="6"/>
      <c r="AJ26" s="41">
        <v>5.7857000000000003</v>
      </c>
      <c r="AK26" s="38">
        <v>18.97</v>
      </c>
      <c r="AL26" s="6"/>
      <c r="AM26" s="41">
        <v>5.7896999999999998</v>
      </c>
      <c r="AN26" s="38">
        <v>18.940000000000001</v>
      </c>
      <c r="AO26" s="6"/>
      <c r="AP26" s="41">
        <v>5.7850999999999999</v>
      </c>
      <c r="AQ26" s="38">
        <v>18.940000000000001</v>
      </c>
      <c r="AR26" s="6"/>
      <c r="AS26" s="41">
        <v>5.7637</v>
      </c>
      <c r="AT26" s="38">
        <v>18.95</v>
      </c>
      <c r="AU26" s="6"/>
      <c r="AV26" s="41">
        <v>5.7816000000000001</v>
      </c>
      <c r="AW26" s="38">
        <v>18.940000000000001</v>
      </c>
      <c r="AX26" s="6"/>
      <c r="AY26" s="41">
        <v>5.7521000000000004</v>
      </c>
      <c r="AZ26" s="38">
        <v>18.940000000000001</v>
      </c>
      <c r="BA26" s="6"/>
      <c r="BB26" s="41">
        <v>5.7556000000000003</v>
      </c>
      <c r="BC26" s="38">
        <v>18.93</v>
      </c>
      <c r="BD26" s="38"/>
      <c r="BE26" s="41">
        <v>5.7655000000000003</v>
      </c>
      <c r="BF26" s="38">
        <v>18.920000000000002</v>
      </c>
      <c r="BG26" s="38"/>
      <c r="BH26" s="41">
        <v>5.7816999999999998</v>
      </c>
      <c r="BI26" s="38">
        <v>18.89</v>
      </c>
      <c r="BJ26" s="38"/>
      <c r="BK26" s="41">
        <v>5.7460000000000004</v>
      </c>
      <c r="BL26" s="38">
        <v>18.850000000000001</v>
      </c>
      <c r="BM26" s="38"/>
      <c r="BN26" s="41">
        <v>5.7435999999999998</v>
      </c>
      <c r="BO26" s="38">
        <v>18.829999999999998</v>
      </c>
      <c r="BP26" s="38"/>
      <c r="BQ26" s="41">
        <f t="shared" si="0"/>
        <v>5.7404499999999992</v>
      </c>
      <c r="BR26" s="66">
        <f t="shared" si="1"/>
        <v>18.91181818181818</v>
      </c>
      <c r="BS26" s="38"/>
      <c r="BT26" s="38"/>
      <c r="BU26" s="47"/>
      <c r="BV26" s="47"/>
      <c r="BW26" s="47"/>
      <c r="BX26" s="183"/>
      <c r="BY26" s="183"/>
      <c r="BZ26" s="183"/>
      <c r="CA26" s="98"/>
      <c r="CB26" s="98"/>
      <c r="CC26" s="183"/>
      <c r="CD26" s="90"/>
      <c r="CM26" s="183"/>
    </row>
    <row r="27" spans="1:171" ht="15.95" customHeight="1" x14ac:dyDescent="0.25">
      <c r="A27" s="32">
        <v>12</v>
      </c>
      <c r="B27" s="3" t="s">
        <v>29</v>
      </c>
      <c r="C27" s="41">
        <v>0.66005999999999998</v>
      </c>
      <c r="D27" s="38">
        <v>162.12</v>
      </c>
      <c r="E27" s="6"/>
      <c r="F27" s="41">
        <v>0.66044999999999998</v>
      </c>
      <c r="G27" s="38">
        <v>162.41999999999999</v>
      </c>
      <c r="H27" s="6"/>
      <c r="I27" s="41">
        <v>0.66183999999999998</v>
      </c>
      <c r="J27" s="38">
        <v>162.22999999999999</v>
      </c>
      <c r="K27" s="6"/>
      <c r="L27" s="41">
        <v>0.66356999999999999</v>
      </c>
      <c r="M27" s="38">
        <v>162.11000000000001</v>
      </c>
      <c r="N27" s="6"/>
      <c r="O27" s="41">
        <v>0.66256000000000004</v>
      </c>
      <c r="P27" s="38">
        <v>162.1</v>
      </c>
      <c r="Q27" s="6"/>
      <c r="R27" s="41">
        <v>0.66242999999999996</v>
      </c>
      <c r="S27" s="38">
        <v>161.9</v>
      </c>
      <c r="T27" s="6"/>
      <c r="U27" s="41">
        <v>0.66147</v>
      </c>
      <c r="V27" s="38">
        <v>163.68</v>
      </c>
      <c r="W27" s="6"/>
      <c r="X27" s="41">
        <v>0.66671999999999998</v>
      </c>
      <c r="Y27" s="38">
        <v>162.88</v>
      </c>
      <c r="Z27" s="6"/>
      <c r="AA27" s="41">
        <v>0.66715000000000002</v>
      </c>
      <c r="AB27" s="38">
        <v>162.34</v>
      </c>
      <c r="AC27" s="6"/>
      <c r="AD27" s="41">
        <v>0.66805000000000003</v>
      </c>
      <c r="AE27" s="38">
        <v>163.58000000000001</v>
      </c>
      <c r="AF27" s="6"/>
      <c r="AG27" s="41">
        <v>0.67098000000000002</v>
      </c>
      <c r="AH27" s="38">
        <v>163.31</v>
      </c>
      <c r="AI27" s="6"/>
      <c r="AJ27" s="41">
        <v>0.67074</v>
      </c>
      <c r="AK27" s="38">
        <v>163.63999999999999</v>
      </c>
      <c r="AL27" s="6"/>
      <c r="AM27" s="41">
        <v>0.67051000000000005</v>
      </c>
      <c r="AN27" s="38">
        <v>163.57</v>
      </c>
      <c r="AO27" s="6"/>
      <c r="AP27" s="41">
        <v>0.67079999999999995</v>
      </c>
      <c r="AQ27" s="38">
        <v>163.34</v>
      </c>
      <c r="AR27" s="6"/>
      <c r="AS27" s="41">
        <v>0.67105000000000004</v>
      </c>
      <c r="AT27" s="38">
        <v>162.77000000000001</v>
      </c>
      <c r="AU27" s="6"/>
      <c r="AV27" s="41">
        <v>0.67020999999999997</v>
      </c>
      <c r="AW27" s="38">
        <v>163.38</v>
      </c>
      <c r="AX27" s="6"/>
      <c r="AY27" s="41">
        <v>0.67042999999999997</v>
      </c>
      <c r="AZ27" s="38">
        <v>162.46</v>
      </c>
      <c r="BA27" s="6"/>
      <c r="BB27" s="41">
        <v>0.66881999999999997</v>
      </c>
      <c r="BC27" s="38">
        <v>162.9</v>
      </c>
      <c r="BD27" s="38"/>
      <c r="BE27" s="41">
        <v>0.66881999999999997</v>
      </c>
      <c r="BF27" s="38">
        <v>163.09</v>
      </c>
      <c r="BG27" s="38"/>
      <c r="BH27" s="41">
        <v>0.66968000000000005</v>
      </c>
      <c r="BI27" s="38">
        <v>163.09</v>
      </c>
      <c r="BJ27" s="38"/>
      <c r="BK27" s="41">
        <v>0.66940999999999995</v>
      </c>
      <c r="BL27" s="38">
        <v>161.79</v>
      </c>
      <c r="BM27" s="38"/>
      <c r="BN27" s="41">
        <v>0.66810999999999998</v>
      </c>
      <c r="BO27" s="38">
        <v>161.88999999999999</v>
      </c>
      <c r="BP27" s="38"/>
      <c r="BQ27" s="41">
        <f t="shared" si="0"/>
        <v>0.66699363636363629</v>
      </c>
      <c r="BR27" s="66">
        <f t="shared" si="1"/>
        <v>162.75409090909093</v>
      </c>
      <c r="BS27" s="38"/>
      <c r="BT27" s="38"/>
      <c r="BU27" s="47"/>
      <c r="BV27" s="47"/>
      <c r="BW27" s="47"/>
      <c r="BX27" s="183"/>
      <c r="BY27" s="183" t="s">
        <v>24</v>
      </c>
      <c r="BZ27" s="183"/>
      <c r="CA27" s="98"/>
      <c r="CB27" s="98"/>
      <c r="CC27" s="183"/>
      <c r="CD27" s="90"/>
      <c r="CM27" s="183" t="s">
        <v>24</v>
      </c>
    </row>
    <row r="28" spans="1:171" s="21" customFormat="1" ht="15.95" customHeight="1" thickBot="1" x14ac:dyDescent="0.3">
      <c r="A28" s="35">
        <v>13</v>
      </c>
      <c r="B28" s="4" t="s">
        <v>17</v>
      </c>
      <c r="C28" s="42">
        <v>1</v>
      </c>
      <c r="D28" s="40">
        <v>107.01</v>
      </c>
      <c r="E28" s="8"/>
      <c r="F28" s="42">
        <v>1</v>
      </c>
      <c r="G28" s="40">
        <v>107.27</v>
      </c>
      <c r="H28" s="8"/>
      <c r="I28" s="42">
        <v>1</v>
      </c>
      <c r="J28" s="40">
        <v>107.37</v>
      </c>
      <c r="K28" s="8"/>
      <c r="L28" s="42">
        <v>1</v>
      </c>
      <c r="M28" s="40">
        <v>107.57</v>
      </c>
      <c r="N28" s="8"/>
      <c r="O28" s="42">
        <v>1</v>
      </c>
      <c r="P28" s="40">
        <v>107.4</v>
      </c>
      <c r="Q28" s="8"/>
      <c r="R28" s="42">
        <v>1</v>
      </c>
      <c r="S28" s="40">
        <v>107.25</v>
      </c>
      <c r="T28" s="8"/>
      <c r="U28" s="42">
        <v>1</v>
      </c>
      <c r="V28" s="40">
        <v>108.27</v>
      </c>
      <c r="W28" s="8"/>
      <c r="X28" s="42">
        <v>1</v>
      </c>
      <c r="Y28" s="40">
        <v>108.6</v>
      </c>
      <c r="Z28" s="8"/>
      <c r="AA28" s="42">
        <v>1</v>
      </c>
      <c r="AB28" s="40">
        <v>108.3</v>
      </c>
      <c r="AC28" s="8"/>
      <c r="AD28" s="42">
        <v>1</v>
      </c>
      <c r="AE28" s="40">
        <v>109.28</v>
      </c>
      <c r="AF28" s="8"/>
      <c r="AG28" s="42">
        <v>1</v>
      </c>
      <c r="AH28" s="40">
        <v>109.58</v>
      </c>
      <c r="AI28" s="8"/>
      <c r="AJ28" s="42">
        <v>1</v>
      </c>
      <c r="AK28" s="40">
        <v>109.76</v>
      </c>
      <c r="AL28" s="8"/>
      <c r="AM28" s="42">
        <v>1</v>
      </c>
      <c r="AN28" s="40">
        <v>109.68</v>
      </c>
      <c r="AO28" s="8"/>
      <c r="AP28" s="42">
        <v>1</v>
      </c>
      <c r="AQ28" s="40">
        <v>109.57</v>
      </c>
      <c r="AR28" s="8"/>
      <c r="AS28" s="42">
        <v>1</v>
      </c>
      <c r="AT28" s="40">
        <v>109.23</v>
      </c>
      <c r="AU28" s="8"/>
      <c r="AV28" s="42">
        <v>1</v>
      </c>
      <c r="AW28" s="40">
        <v>109.5</v>
      </c>
      <c r="AX28" s="8"/>
      <c r="AY28" s="42">
        <v>1</v>
      </c>
      <c r="AZ28" s="40">
        <v>108.92</v>
      </c>
      <c r="BA28" s="8"/>
      <c r="BB28" s="42">
        <v>1</v>
      </c>
      <c r="BC28" s="40">
        <v>108.95</v>
      </c>
      <c r="BD28" s="40"/>
      <c r="BE28" s="42">
        <v>1</v>
      </c>
      <c r="BF28" s="40">
        <v>109.08</v>
      </c>
      <c r="BG28" s="40"/>
      <c r="BH28" s="42">
        <v>1</v>
      </c>
      <c r="BI28" s="40">
        <v>109.22</v>
      </c>
      <c r="BJ28" s="40"/>
      <c r="BK28" s="42">
        <v>1</v>
      </c>
      <c r="BL28" s="40">
        <v>108.31</v>
      </c>
      <c r="BM28" s="40"/>
      <c r="BN28" s="42">
        <v>1</v>
      </c>
      <c r="BO28" s="40">
        <v>108.16</v>
      </c>
      <c r="BP28" s="40"/>
      <c r="BQ28" s="42">
        <f t="shared" si="0"/>
        <v>1</v>
      </c>
      <c r="BR28" s="40">
        <f t="shared" si="1"/>
        <v>108.55818181818181</v>
      </c>
      <c r="BS28" s="38"/>
      <c r="BT28" s="38"/>
      <c r="BU28" s="164"/>
      <c r="BV28" s="164"/>
      <c r="BW28" s="164"/>
      <c r="BX28" s="175"/>
      <c r="BY28" s="175"/>
      <c r="BZ28" s="175" t="s">
        <v>5</v>
      </c>
      <c r="CA28" s="175" t="s">
        <v>6</v>
      </c>
      <c r="CB28" s="175" t="s">
        <v>7</v>
      </c>
      <c r="CC28" s="175" t="s">
        <v>8</v>
      </c>
      <c r="CD28" s="175" t="s">
        <v>9</v>
      </c>
      <c r="CE28" s="175" t="s">
        <v>10</v>
      </c>
      <c r="CF28" s="175" t="s">
        <v>27</v>
      </c>
      <c r="CG28" s="175" t="s">
        <v>28</v>
      </c>
      <c r="CH28" s="175" t="s">
        <v>13</v>
      </c>
      <c r="CI28" s="175" t="s">
        <v>14</v>
      </c>
      <c r="CJ28" s="175" t="s">
        <v>15</v>
      </c>
      <c r="CK28" s="175" t="s">
        <v>29</v>
      </c>
      <c r="CL28" s="175" t="s">
        <v>17</v>
      </c>
      <c r="CM28" s="175"/>
      <c r="CN28" s="177"/>
      <c r="CO28" s="177"/>
      <c r="CP28" s="177"/>
      <c r="CQ28" s="169"/>
      <c r="CR28" s="169"/>
      <c r="CS28" s="169"/>
      <c r="CT28" s="16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</row>
    <row r="29" spans="1:171" ht="15.95" customHeight="1" thickTop="1" x14ac:dyDescent="0.25">
      <c r="A29" s="32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164"/>
      <c r="BV29" s="164"/>
      <c r="BW29" s="164"/>
      <c r="BX29" s="175">
        <v>1</v>
      </c>
      <c r="BY29" s="176" t="s">
        <v>133</v>
      </c>
      <c r="BZ29" s="177">
        <v>110.07</v>
      </c>
      <c r="CA29" s="177">
        <v>166.63</v>
      </c>
      <c r="CB29" s="177">
        <v>115.25</v>
      </c>
      <c r="CC29" s="177">
        <v>140.78</v>
      </c>
      <c r="CD29" s="177">
        <v>155753.96</v>
      </c>
      <c r="CE29" s="177">
        <v>2521.17</v>
      </c>
      <c r="CF29" s="177">
        <v>109.36</v>
      </c>
      <c r="CG29" s="177">
        <v>106.15</v>
      </c>
      <c r="CH29" s="177">
        <v>16.48</v>
      </c>
      <c r="CI29" s="177">
        <v>18.57</v>
      </c>
      <c r="CJ29" s="177">
        <v>18.899999999999999</v>
      </c>
      <c r="CK29" s="177">
        <v>162.12</v>
      </c>
      <c r="CL29" s="177">
        <v>107.01</v>
      </c>
      <c r="CM29" s="176" t="s">
        <v>133</v>
      </c>
      <c r="CN29" s="177"/>
      <c r="CO29" s="180"/>
      <c r="CP29" s="180"/>
      <c r="CQ29" s="168"/>
      <c r="CR29" s="168"/>
      <c r="CS29" s="168"/>
      <c r="CT29" s="168"/>
    </row>
    <row r="30" spans="1:171" ht="15.95" customHeight="1" x14ac:dyDescent="0.25">
      <c r="A30" s="32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6"/>
      <c r="AX30" s="6"/>
      <c r="AY30" s="6"/>
      <c r="AZ30" s="16"/>
      <c r="BA30" s="16"/>
      <c r="BB30" s="6"/>
      <c r="BC30" s="16"/>
      <c r="BD30" s="16"/>
      <c r="BE30" s="6"/>
      <c r="BF30" s="16"/>
      <c r="BG30" s="16"/>
      <c r="BH30" s="6"/>
      <c r="BI30" s="16"/>
      <c r="BJ30" s="16"/>
      <c r="BK30" s="6"/>
      <c r="BL30" s="16"/>
      <c r="BM30" s="16"/>
      <c r="BN30" s="16"/>
      <c r="BO30" s="16"/>
      <c r="BP30" s="16"/>
      <c r="BQ30" s="16"/>
      <c r="BR30" s="16"/>
      <c r="BS30" s="16"/>
      <c r="BT30" s="16"/>
      <c r="BU30" s="164"/>
      <c r="BV30" s="164"/>
      <c r="BW30" s="164"/>
      <c r="BX30" s="175">
        <v>2</v>
      </c>
      <c r="BY30" s="176" t="s">
        <v>134</v>
      </c>
      <c r="BZ30" s="177">
        <v>109.31</v>
      </c>
      <c r="CA30" s="177">
        <v>166.66</v>
      </c>
      <c r="CB30" s="177">
        <v>115.05</v>
      </c>
      <c r="CC30" s="177">
        <v>140.69</v>
      </c>
      <c r="CD30" s="177">
        <v>158306.32</v>
      </c>
      <c r="CE30" s="177">
        <v>2576.69</v>
      </c>
      <c r="CF30" s="177">
        <v>109.92</v>
      </c>
      <c r="CG30" s="177">
        <v>106.02</v>
      </c>
      <c r="CH30" s="177">
        <v>16.510000000000002</v>
      </c>
      <c r="CI30" s="177">
        <v>18.510000000000002</v>
      </c>
      <c r="CJ30" s="177">
        <v>18.89</v>
      </c>
      <c r="CK30" s="177">
        <v>162.41999999999999</v>
      </c>
      <c r="CL30" s="177">
        <v>107.27</v>
      </c>
      <c r="CM30" s="176" t="s">
        <v>134</v>
      </c>
      <c r="CN30" s="177"/>
      <c r="CO30" s="180"/>
      <c r="CP30" s="180"/>
      <c r="CQ30" s="168"/>
      <c r="CR30" s="168"/>
      <c r="CS30" s="168"/>
      <c r="CT30" s="168"/>
    </row>
    <row r="31" spans="1:171" s="53" customFormat="1" ht="15.95" customHeight="1" x14ac:dyDescent="0.25">
      <c r="A31" s="57"/>
      <c r="B31" s="58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9"/>
      <c r="AX31" s="54"/>
      <c r="AY31" s="54"/>
      <c r="AZ31" s="59"/>
      <c r="BA31" s="59"/>
      <c r="BB31" s="54"/>
      <c r="BC31" s="59"/>
      <c r="BD31" s="59"/>
      <c r="BE31" s="54"/>
      <c r="BF31" s="59"/>
      <c r="BG31" s="59"/>
      <c r="BH31" s="54"/>
      <c r="BI31" s="59"/>
      <c r="BJ31" s="59"/>
      <c r="BK31" s="54"/>
      <c r="BL31" s="59"/>
      <c r="BM31" s="59"/>
      <c r="BN31" s="59"/>
      <c r="BO31" s="59"/>
      <c r="BP31" s="59"/>
      <c r="BQ31" s="59"/>
      <c r="BR31" s="59"/>
      <c r="BS31" s="59"/>
      <c r="BT31" s="59"/>
      <c r="BU31" s="164"/>
      <c r="BV31" s="164"/>
      <c r="BW31" s="164"/>
      <c r="BX31" s="175">
        <v>3</v>
      </c>
      <c r="BY31" s="176" t="s">
        <v>135</v>
      </c>
      <c r="BZ31" s="175">
        <v>108.13</v>
      </c>
      <c r="CA31" s="175">
        <v>167.1</v>
      </c>
      <c r="CB31" s="175">
        <v>114.52</v>
      </c>
      <c r="CC31" s="175">
        <v>140.63999999999999</v>
      </c>
      <c r="CD31" s="175">
        <v>158319.82999999999</v>
      </c>
      <c r="CE31" s="177">
        <v>2597.33</v>
      </c>
      <c r="CF31" s="177">
        <v>110.1</v>
      </c>
      <c r="CG31" s="177">
        <v>106.48</v>
      </c>
      <c r="CH31" s="177">
        <v>16.45</v>
      </c>
      <c r="CI31" s="177">
        <v>18.46</v>
      </c>
      <c r="CJ31" s="177">
        <v>18.88</v>
      </c>
      <c r="CK31" s="177">
        <v>162.22999999999999</v>
      </c>
      <c r="CL31" s="177">
        <v>107.37</v>
      </c>
      <c r="CM31" s="176" t="s">
        <v>135</v>
      </c>
      <c r="CN31" s="177"/>
      <c r="CO31" s="180"/>
      <c r="CP31" s="180"/>
      <c r="CQ31" s="168"/>
      <c r="CR31" s="168"/>
      <c r="CS31" s="168"/>
      <c r="CT31" s="168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</row>
    <row r="32" spans="1:171" s="53" customFormat="1" ht="15.95" customHeight="1" x14ac:dyDescent="0.25">
      <c r="A32" s="57"/>
      <c r="B32" s="58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9"/>
      <c r="AX32" s="54"/>
      <c r="AY32" s="54"/>
      <c r="AZ32" s="59"/>
      <c r="BA32" s="59"/>
      <c r="BB32" s="54"/>
      <c r="BC32" s="59"/>
      <c r="BD32" s="59"/>
      <c r="BE32" s="54"/>
      <c r="BF32" s="59"/>
      <c r="BG32" s="59"/>
      <c r="BH32" s="54"/>
      <c r="BI32" s="59"/>
      <c r="BJ32" s="59"/>
      <c r="BK32" s="54"/>
      <c r="BL32" s="59"/>
      <c r="BM32" s="59"/>
      <c r="BN32" s="59"/>
      <c r="BO32" s="59"/>
      <c r="BP32" s="59"/>
      <c r="BQ32" s="59"/>
      <c r="BR32" s="59"/>
      <c r="BS32" s="59"/>
      <c r="BT32" s="59"/>
      <c r="BU32" s="164"/>
      <c r="BV32" s="164"/>
      <c r="BW32" s="164"/>
      <c r="BX32" s="175">
        <v>4</v>
      </c>
      <c r="BY32" s="176" t="s">
        <v>136</v>
      </c>
      <c r="BZ32" s="175">
        <v>108.53</v>
      </c>
      <c r="CA32" s="175">
        <v>167.14</v>
      </c>
      <c r="CB32" s="175">
        <v>114.12</v>
      </c>
      <c r="CC32" s="175">
        <v>140.66</v>
      </c>
      <c r="CD32" s="175">
        <v>157434.34</v>
      </c>
      <c r="CE32" s="177">
        <v>2554.86</v>
      </c>
      <c r="CF32" s="177">
        <v>109.43</v>
      </c>
      <c r="CG32" s="177">
        <v>106.91</v>
      </c>
      <c r="CH32" s="177">
        <v>16.48</v>
      </c>
      <c r="CI32" s="177">
        <v>18.399999999999999</v>
      </c>
      <c r="CJ32" s="177">
        <v>18.88</v>
      </c>
      <c r="CK32" s="177">
        <v>162.11000000000001</v>
      </c>
      <c r="CL32" s="177">
        <v>107.57</v>
      </c>
      <c r="CM32" s="176" t="s">
        <v>136</v>
      </c>
      <c r="CN32" s="177"/>
      <c r="CO32" s="180"/>
      <c r="CP32" s="180"/>
      <c r="CQ32" s="168"/>
      <c r="CR32" s="168"/>
      <c r="CS32" s="168"/>
      <c r="CT32" s="168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</row>
    <row r="33" spans="1:171" s="53" customFormat="1" ht="15.95" customHeight="1" x14ac:dyDescent="0.25">
      <c r="A33" s="57"/>
      <c r="B33" s="58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9"/>
      <c r="AX33" s="54"/>
      <c r="AY33" s="54"/>
      <c r="AZ33" s="59"/>
      <c r="BA33" s="59"/>
      <c r="BB33" s="54"/>
      <c r="BC33" s="59"/>
      <c r="BD33" s="59"/>
      <c r="BE33" s="54"/>
      <c r="BF33" s="59"/>
      <c r="BG33" s="59"/>
      <c r="BH33" s="54"/>
      <c r="BI33" s="59"/>
      <c r="BJ33" s="59"/>
      <c r="BK33" s="54"/>
      <c r="BL33" s="59"/>
      <c r="BM33" s="59"/>
      <c r="BN33" s="59"/>
      <c r="BO33" s="59"/>
      <c r="BP33" s="59"/>
      <c r="BQ33" s="59"/>
      <c r="BR33" s="59"/>
      <c r="BS33" s="59"/>
      <c r="BT33" s="59"/>
      <c r="BU33" s="164"/>
      <c r="BV33" s="164"/>
      <c r="BW33" s="164"/>
      <c r="BX33" s="175">
        <v>5</v>
      </c>
      <c r="BY33" s="176" t="s">
        <v>137</v>
      </c>
      <c r="BZ33" s="175">
        <v>108.64</v>
      </c>
      <c r="CA33" s="175">
        <v>166.22</v>
      </c>
      <c r="CB33" s="175">
        <v>114.36</v>
      </c>
      <c r="CC33" s="175">
        <v>140.75</v>
      </c>
      <c r="CD33" s="175">
        <v>156227.76</v>
      </c>
      <c r="CE33" s="177">
        <v>2558.2199999999998</v>
      </c>
      <c r="CF33" s="177">
        <v>109.38</v>
      </c>
      <c r="CG33" s="177">
        <v>106.85</v>
      </c>
      <c r="CH33" s="177">
        <v>16.47</v>
      </c>
      <c r="CI33" s="177">
        <v>18.399999999999999</v>
      </c>
      <c r="CJ33" s="177">
        <v>18.91</v>
      </c>
      <c r="CK33" s="177">
        <v>162.1</v>
      </c>
      <c r="CL33" s="177">
        <v>107.4</v>
      </c>
      <c r="CM33" s="176" t="s">
        <v>137</v>
      </c>
      <c r="CN33" s="175"/>
      <c r="CO33" s="180"/>
      <c r="CP33" s="180"/>
      <c r="CQ33" s="168"/>
      <c r="CR33" s="168"/>
      <c r="CS33" s="168"/>
      <c r="CT33" s="168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</row>
    <row r="34" spans="1:171" s="53" customFormat="1" ht="15.95" customHeight="1" x14ac:dyDescent="0.25">
      <c r="A34" s="57"/>
      <c r="B34" s="58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9"/>
      <c r="AX34" s="54"/>
      <c r="AY34" s="54"/>
      <c r="AZ34" s="59"/>
      <c r="BA34" s="59"/>
      <c r="BB34" s="54"/>
      <c r="BC34" s="59"/>
      <c r="BD34" s="59"/>
      <c r="BE34" s="54"/>
      <c r="BF34" s="59"/>
      <c r="BG34" s="59"/>
      <c r="BH34" s="54"/>
      <c r="BI34" s="59"/>
      <c r="BJ34" s="59"/>
      <c r="BK34" s="54"/>
      <c r="BL34" s="59"/>
      <c r="BM34" s="59"/>
      <c r="BN34" s="59"/>
      <c r="BO34" s="59"/>
      <c r="BP34" s="59"/>
      <c r="BQ34" s="59"/>
      <c r="BR34" s="59"/>
      <c r="BS34" s="59"/>
      <c r="BT34" s="59"/>
      <c r="BU34" s="164"/>
      <c r="BV34" s="164"/>
      <c r="BW34" s="164"/>
      <c r="BX34" s="175">
        <v>6</v>
      </c>
      <c r="BY34" s="176" t="s">
        <v>138</v>
      </c>
      <c r="BZ34" s="175">
        <v>108.67</v>
      </c>
      <c r="CA34" s="175">
        <v>166.89</v>
      </c>
      <c r="CB34" s="175">
        <v>114.74</v>
      </c>
      <c r="CC34" s="175">
        <v>140.88</v>
      </c>
      <c r="CD34" s="175">
        <v>157796.93</v>
      </c>
      <c r="CE34" s="177">
        <v>2579.36</v>
      </c>
      <c r="CF34" s="177">
        <v>109.66</v>
      </c>
      <c r="CG34" s="177">
        <v>106.99</v>
      </c>
      <c r="CH34" s="177">
        <v>16.510000000000002</v>
      </c>
      <c r="CI34" s="177">
        <v>18.7</v>
      </c>
      <c r="CJ34" s="177">
        <v>18.91</v>
      </c>
      <c r="CK34" s="177">
        <v>161.9</v>
      </c>
      <c r="CL34" s="177">
        <v>107.25</v>
      </c>
      <c r="CM34" s="176" t="s">
        <v>138</v>
      </c>
      <c r="CN34" s="175"/>
      <c r="CO34" s="180"/>
      <c r="CP34" s="180"/>
      <c r="CQ34" s="168"/>
      <c r="CR34" s="168"/>
      <c r="CS34" s="168"/>
      <c r="CT34" s="168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</row>
    <row r="35" spans="1:171" s="53" customFormat="1" ht="15.95" customHeight="1" x14ac:dyDescent="0.25">
      <c r="A35" s="57"/>
      <c r="B35" s="58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9"/>
      <c r="AX35" s="54"/>
      <c r="AY35" s="54"/>
      <c r="AZ35" s="59"/>
      <c r="BA35" s="59"/>
      <c r="BB35" s="54"/>
      <c r="BC35" s="59"/>
      <c r="BD35" s="59"/>
      <c r="BE35" s="54"/>
      <c r="BF35" s="59"/>
      <c r="BG35" s="59"/>
      <c r="BH35" s="54"/>
      <c r="BI35" s="59"/>
      <c r="BJ35" s="59"/>
      <c r="BK35" s="54"/>
      <c r="BL35" s="59"/>
      <c r="BM35" s="59"/>
      <c r="BN35" s="59"/>
      <c r="BO35" s="59"/>
      <c r="BP35" s="59"/>
      <c r="BQ35" s="59"/>
      <c r="BR35" s="59"/>
      <c r="BS35" s="59"/>
      <c r="BT35" s="59"/>
      <c r="BU35" s="164"/>
      <c r="BV35" s="164"/>
      <c r="BW35" s="164"/>
      <c r="BX35" s="175">
        <v>7</v>
      </c>
      <c r="BY35" s="176" t="s">
        <v>139</v>
      </c>
      <c r="BZ35" s="175">
        <v>106.88</v>
      </c>
      <c r="CA35" s="175">
        <v>166.64</v>
      </c>
      <c r="CB35" s="175">
        <v>113.26</v>
      </c>
      <c r="CC35" s="175">
        <v>140.87</v>
      </c>
      <c r="CD35" s="175">
        <v>156958.10999999999</v>
      </c>
      <c r="CE35" s="177">
        <v>2554.0700000000002</v>
      </c>
      <c r="CF35" s="177">
        <v>108.66</v>
      </c>
      <c r="CG35" s="177">
        <v>107.3</v>
      </c>
      <c r="CH35" s="177">
        <v>16.48</v>
      </c>
      <c r="CI35" s="177">
        <v>18.7</v>
      </c>
      <c r="CJ35" s="177">
        <v>18.89</v>
      </c>
      <c r="CK35" s="177">
        <v>163.68</v>
      </c>
      <c r="CL35" s="177">
        <v>108.27</v>
      </c>
      <c r="CM35" s="176" t="s">
        <v>139</v>
      </c>
      <c r="CN35" s="175"/>
      <c r="CO35" s="180"/>
      <c r="CP35" s="180"/>
      <c r="CQ35" s="168"/>
      <c r="CR35" s="168"/>
      <c r="CS35" s="168"/>
      <c r="CT35" s="168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</row>
    <row r="36" spans="1:171" s="53" customFormat="1" ht="15.95" customHeight="1" x14ac:dyDescent="0.25">
      <c r="A36" s="57"/>
      <c r="B36" s="61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9"/>
      <c r="AX36" s="54"/>
      <c r="AY36" s="54"/>
      <c r="AZ36" s="59"/>
      <c r="BA36" s="59"/>
      <c r="BB36" s="54"/>
      <c r="BC36" s="59"/>
      <c r="BD36" s="59"/>
      <c r="BE36" s="54"/>
      <c r="BF36" s="59"/>
      <c r="BG36" s="59"/>
      <c r="BH36" s="54"/>
      <c r="BI36" s="59"/>
      <c r="BJ36" s="59"/>
      <c r="BK36" s="54"/>
      <c r="BL36" s="59"/>
      <c r="BM36" s="59"/>
      <c r="BN36" s="59"/>
      <c r="BO36" s="59"/>
      <c r="BP36" s="59"/>
      <c r="BQ36" s="59"/>
      <c r="BR36" s="59"/>
      <c r="BS36" s="59"/>
      <c r="BT36" s="59"/>
      <c r="BU36" s="164"/>
      <c r="BV36" s="164"/>
      <c r="BW36" s="164"/>
      <c r="BX36" s="175">
        <v>8</v>
      </c>
      <c r="BY36" s="176" t="s">
        <v>140</v>
      </c>
      <c r="BZ36" s="175">
        <v>106.87</v>
      </c>
      <c r="CA36" s="175">
        <v>166.77</v>
      </c>
      <c r="CB36" s="175">
        <v>113.41</v>
      </c>
      <c r="CC36" s="175">
        <v>140.85</v>
      </c>
      <c r="CD36" s="175">
        <v>155201.92000000001</v>
      </c>
      <c r="CE36" s="177">
        <v>2562.92</v>
      </c>
      <c r="CF36" s="177">
        <v>108.17</v>
      </c>
      <c r="CG36" s="177">
        <v>107.41</v>
      </c>
      <c r="CH36" s="177">
        <v>16.45</v>
      </c>
      <c r="CI36" s="177">
        <v>18.68</v>
      </c>
      <c r="CJ36" s="177">
        <v>18.91</v>
      </c>
      <c r="CK36" s="177">
        <v>162.88</v>
      </c>
      <c r="CL36" s="177">
        <v>108.6</v>
      </c>
      <c r="CM36" s="176" t="s">
        <v>140</v>
      </c>
      <c r="CN36" s="175"/>
      <c r="CO36" s="180"/>
      <c r="CP36" s="180"/>
      <c r="CQ36" s="168"/>
      <c r="CR36" s="168"/>
      <c r="CS36" s="168"/>
      <c r="CT36" s="168"/>
      <c r="CU36" s="60"/>
      <c r="CV36" s="60"/>
      <c r="CW36" s="60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6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</row>
    <row r="37" spans="1:171" s="53" customFormat="1" ht="15.95" customHeight="1" x14ac:dyDescent="0.25">
      <c r="A37" s="57"/>
      <c r="B37" s="61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9"/>
      <c r="AX37" s="54"/>
      <c r="AY37" s="54"/>
      <c r="AZ37" s="59"/>
      <c r="BA37" s="59"/>
      <c r="BB37" s="54"/>
      <c r="BC37" s="59"/>
      <c r="BD37" s="59"/>
      <c r="BE37" s="54"/>
      <c r="BF37" s="59"/>
      <c r="BG37" s="59"/>
      <c r="BH37" s="54"/>
      <c r="BI37" s="59"/>
      <c r="BJ37" s="59"/>
      <c r="BK37" s="54"/>
      <c r="BL37" s="59"/>
      <c r="BM37" s="59"/>
      <c r="BN37" s="59"/>
      <c r="BO37" s="59"/>
      <c r="BP37" s="59"/>
      <c r="BQ37" s="59"/>
      <c r="BR37" s="59"/>
      <c r="BS37" s="59"/>
      <c r="BT37" s="59"/>
      <c r="BU37" s="168"/>
      <c r="BV37" s="168"/>
      <c r="BW37" s="169"/>
      <c r="BX37" s="175">
        <v>9</v>
      </c>
      <c r="BY37" s="176" t="s">
        <v>141</v>
      </c>
      <c r="BZ37" s="175">
        <v>106.76</v>
      </c>
      <c r="CA37" s="175">
        <v>165.86</v>
      </c>
      <c r="CB37" s="175">
        <v>113.76</v>
      </c>
      <c r="CC37" s="175">
        <v>140.94999999999999</v>
      </c>
      <c r="CD37" s="175">
        <v>155609.93</v>
      </c>
      <c r="CE37" s="177">
        <v>2558.12</v>
      </c>
      <c r="CF37" s="177">
        <v>108.01</v>
      </c>
      <c r="CG37" s="177">
        <v>107.18</v>
      </c>
      <c r="CH37" s="177">
        <v>16.32</v>
      </c>
      <c r="CI37" s="177">
        <v>18.7</v>
      </c>
      <c r="CJ37" s="177">
        <v>18.93</v>
      </c>
      <c r="CK37" s="177">
        <v>162.34</v>
      </c>
      <c r="CL37" s="177">
        <v>108.3</v>
      </c>
      <c r="CM37" s="176" t="s">
        <v>141</v>
      </c>
      <c r="CN37" s="175"/>
      <c r="CO37" s="180"/>
      <c r="CP37" s="180"/>
      <c r="CQ37" s="168"/>
      <c r="CR37" s="168"/>
      <c r="CS37" s="168"/>
      <c r="CT37" s="168"/>
      <c r="CU37" s="60"/>
      <c r="CV37" s="60"/>
      <c r="CW37" s="60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6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</row>
    <row r="38" spans="1:171" s="53" customFormat="1" ht="15.95" customHeight="1" x14ac:dyDescent="0.25">
      <c r="A38" s="57"/>
      <c r="B38" s="61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9"/>
      <c r="AX38" s="54"/>
      <c r="AY38" s="54"/>
      <c r="AZ38" s="59"/>
      <c r="BA38" s="59"/>
      <c r="BB38" s="54"/>
      <c r="BC38" s="59"/>
      <c r="BD38" s="59"/>
      <c r="BE38" s="54"/>
      <c r="BF38" s="59"/>
      <c r="BG38" s="59"/>
      <c r="BH38" s="54"/>
      <c r="BI38" s="59"/>
      <c r="BJ38" s="59"/>
      <c r="BK38" s="54"/>
      <c r="BL38" s="59"/>
      <c r="BM38" s="59"/>
      <c r="BN38" s="59"/>
      <c r="BO38" s="59"/>
      <c r="BP38" s="59"/>
      <c r="BQ38" s="59"/>
      <c r="BR38" s="59"/>
      <c r="BS38" s="59"/>
      <c r="BT38" s="59"/>
      <c r="BU38" s="168"/>
      <c r="BV38" s="168"/>
      <c r="BW38" s="169"/>
      <c r="BX38" s="175">
        <v>10</v>
      </c>
      <c r="BY38" s="176" t="s">
        <v>142</v>
      </c>
      <c r="BZ38" s="175">
        <v>106.77</v>
      </c>
      <c r="CA38" s="175">
        <v>166.73</v>
      </c>
      <c r="CB38" s="175">
        <v>112.91</v>
      </c>
      <c r="CC38" s="175">
        <v>141.02000000000001</v>
      </c>
      <c r="CD38" s="175">
        <v>154245.4</v>
      </c>
      <c r="CE38" s="177">
        <v>2505.7199999999998</v>
      </c>
      <c r="CF38" s="177">
        <v>108.02</v>
      </c>
      <c r="CG38" s="177">
        <v>107.2</v>
      </c>
      <c r="CH38" s="177">
        <v>16.399999999999999</v>
      </c>
      <c r="CI38" s="177">
        <v>18.71</v>
      </c>
      <c r="CJ38" s="177">
        <v>18.920000000000002</v>
      </c>
      <c r="CK38" s="177">
        <v>163.58000000000001</v>
      </c>
      <c r="CL38" s="177">
        <v>109.28</v>
      </c>
      <c r="CM38" s="176" t="s">
        <v>142</v>
      </c>
      <c r="CN38" s="175"/>
      <c r="CO38" s="180"/>
      <c r="CP38" s="180"/>
      <c r="CQ38" s="168"/>
      <c r="CR38" s="168"/>
      <c r="CS38" s="168"/>
      <c r="CT38" s="168"/>
      <c r="CU38" s="60"/>
      <c r="CV38" s="60"/>
      <c r="CW38" s="60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6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</row>
    <row r="39" spans="1:171" s="53" customFormat="1" ht="15.95" customHeight="1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4"/>
      <c r="AX39" s="63"/>
      <c r="AY39" s="63"/>
      <c r="AZ39" s="64"/>
      <c r="BA39" s="64"/>
      <c r="BB39" s="63"/>
      <c r="BC39" s="64"/>
      <c r="BD39" s="64"/>
      <c r="BE39" s="63"/>
      <c r="BF39" s="64"/>
      <c r="BG39" s="64"/>
      <c r="BH39" s="63"/>
      <c r="BI39" s="64"/>
      <c r="BJ39" s="64"/>
      <c r="BK39" s="63"/>
      <c r="BL39" s="64"/>
      <c r="BM39" s="64"/>
      <c r="BN39" s="64"/>
      <c r="BO39" s="64"/>
      <c r="BP39" s="64"/>
      <c r="BQ39" s="59"/>
      <c r="BR39" s="59"/>
      <c r="BS39" s="59"/>
      <c r="BT39" s="59"/>
      <c r="BU39" s="168"/>
      <c r="BV39" s="168"/>
      <c r="BW39" s="169"/>
      <c r="BX39" s="175">
        <v>11</v>
      </c>
      <c r="BY39" s="176" t="s">
        <v>143</v>
      </c>
      <c r="BZ39" s="175">
        <v>106.81</v>
      </c>
      <c r="CA39" s="175">
        <v>166.85</v>
      </c>
      <c r="CB39" s="175">
        <v>113.36</v>
      </c>
      <c r="CC39" s="175">
        <v>141.05000000000001</v>
      </c>
      <c r="CD39" s="175">
        <v>150596.42000000001</v>
      </c>
      <c r="CE39" s="177">
        <v>2439.2800000000002</v>
      </c>
      <c r="CF39" s="177">
        <v>107.51</v>
      </c>
      <c r="CG39" s="177">
        <v>107.59</v>
      </c>
      <c r="CH39" s="177">
        <v>16.420000000000002</v>
      </c>
      <c r="CI39" s="177">
        <v>18.690000000000001</v>
      </c>
      <c r="CJ39" s="177">
        <v>18.940000000000001</v>
      </c>
      <c r="CK39" s="177">
        <v>163.31</v>
      </c>
      <c r="CL39" s="177">
        <v>109.58</v>
      </c>
      <c r="CM39" s="176" t="s">
        <v>143</v>
      </c>
      <c r="CN39" s="175"/>
      <c r="CO39" s="180"/>
      <c r="CP39" s="180"/>
      <c r="CQ39" s="168"/>
      <c r="CR39" s="168"/>
      <c r="CS39" s="168"/>
      <c r="CT39" s="168"/>
      <c r="CU39" s="60"/>
      <c r="CV39" s="60"/>
      <c r="CW39" s="60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6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</row>
    <row r="40" spans="1:171" s="53" customFormat="1" ht="15.95" customHeight="1" x14ac:dyDescent="0.25">
      <c r="A40" s="51"/>
      <c r="B40" s="56"/>
      <c r="C40" s="56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6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65"/>
      <c r="AX40" s="51"/>
      <c r="AY40" s="51"/>
      <c r="AZ40" s="65"/>
      <c r="BA40" s="65"/>
      <c r="BB40" s="51"/>
      <c r="BC40" s="65"/>
      <c r="BD40" s="65"/>
      <c r="BE40" s="51"/>
      <c r="BF40" s="65"/>
      <c r="BG40" s="65"/>
      <c r="BH40" s="51"/>
      <c r="BI40" s="65"/>
      <c r="BJ40" s="65"/>
      <c r="BK40" s="51"/>
      <c r="BL40" s="65"/>
      <c r="BM40" s="65"/>
      <c r="BN40" s="65"/>
      <c r="BO40" s="65"/>
      <c r="BP40" s="65"/>
      <c r="BQ40" s="65"/>
      <c r="BR40" s="65"/>
      <c r="BS40" s="65"/>
      <c r="BT40" s="65"/>
      <c r="BU40" s="168"/>
      <c r="BV40" s="168"/>
      <c r="BW40" s="169"/>
      <c r="BX40" s="175">
        <v>12</v>
      </c>
      <c r="BY40" s="176" t="s">
        <v>144</v>
      </c>
      <c r="BZ40" s="175">
        <v>107.24</v>
      </c>
      <c r="CA40" s="175">
        <v>167.28</v>
      </c>
      <c r="CB40" s="175">
        <v>113.81</v>
      </c>
      <c r="CC40" s="175">
        <v>141.29</v>
      </c>
      <c r="CD40" s="175">
        <v>151269.51</v>
      </c>
      <c r="CE40" s="177">
        <v>2468.4699999999998</v>
      </c>
      <c r="CF40" s="177">
        <v>107.08</v>
      </c>
      <c r="CG40" s="177">
        <v>107.2</v>
      </c>
      <c r="CH40" s="177">
        <v>16.47</v>
      </c>
      <c r="CI40" s="177">
        <v>18.79</v>
      </c>
      <c r="CJ40" s="177">
        <v>18.97</v>
      </c>
      <c r="CK40" s="177">
        <v>163.63999999999999</v>
      </c>
      <c r="CL40" s="177">
        <v>109.76</v>
      </c>
      <c r="CM40" s="176" t="s">
        <v>144</v>
      </c>
      <c r="CN40" s="175"/>
      <c r="CO40" s="180"/>
      <c r="CP40" s="180"/>
      <c r="CQ40" s="168"/>
      <c r="CR40" s="168"/>
      <c r="CS40" s="168"/>
      <c r="CT40" s="168"/>
      <c r="CU40" s="60"/>
      <c r="CV40" s="60"/>
      <c r="CW40" s="60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6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</row>
    <row r="41" spans="1:171" s="53" customFormat="1" ht="15.95" customHeight="1" x14ac:dyDescent="0.25">
      <c r="A41" s="51"/>
      <c r="B41" s="56"/>
      <c r="C41" s="56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6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65"/>
      <c r="AX41" s="51"/>
      <c r="AY41" s="51"/>
      <c r="AZ41" s="65"/>
      <c r="BA41" s="65"/>
      <c r="BB41" s="51"/>
      <c r="BC41" s="65"/>
      <c r="BD41" s="65"/>
      <c r="BE41" s="51"/>
      <c r="BF41" s="65"/>
      <c r="BG41" s="65"/>
      <c r="BH41" s="51"/>
      <c r="BI41" s="65"/>
      <c r="BJ41" s="65"/>
      <c r="BK41" s="51"/>
      <c r="BL41" s="65"/>
      <c r="BM41" s="65"/>
      <c r="BN41" s="65"/>
      <c r="BO41" s="65"/>
      <c r="BP41" s="65"/>
      <c r="BQ41" s="65"/>
      <c r="BR41" s="65"/>
      <c r="BS41" s="65"/>
      <c r="BT41" s="65"/>
      <c r="BU41" s="168"/>
      <c r="BV41" s="168"/>
      <c r="BW41" s="169"/>
      <c r="BX41" s="175">
        <v>13</v>
      </c>
      <c r="BY41" s="176" t="s">
        <v>145</v>
      </c>
      <c r="BZ41" s="175">
        <v>106.95</v>
      </c>
      <c r="CA41" s="175">
        <v>166.68</v>
      </c>
      <c r="CB41" s="175">
        <v>113.35</v>
      </c>
      <c r="CC41" s="175">
        <v>141.13999999999999</v>
      </c>
      <c r="CD41" s="175">
        <v>148192.70000000001</v>
      </c>
      <c r="CE41" s="177">
        <v>2366.85</v>
      </c>
      <c r="CF41" s="177">
        <v>107.28</v>
      </c>
      <c r="CG41" s="177">
        <v>106.71</v>
      </c>
      <c r="CH41" s="177">
        <v>16.46</v>
      </c>
      <c r="CI41" s="177">
        <v>18.8</v>
      </c>
      <c r="CJ41" s="177">
        <v>18.940000000000001</v>
      </c>
      <c r="CK41" s="177">
        <v>163.57</v>
      </c>
      <c r="CL41" s="177">
        <v>109.68</v>
      </c>
      <c r="CM41" s="176" t="s">
        <v>145</v>
      </c>
      <c r="CN41" s="175"/>
      <c r="CO41" s="180"/>
      <c r="CP41" s="180"/>
      <c r="CQ41" s="168"/>
      <c r="CR41" s="168"/>
      <c r="CS41" s="168"/>
      <c r="CT41" s="168"/>
      <c r="CU41" s="60"/>
      <c r="CV41" s="60"/>
      <c r="CW41" s="60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6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</row>
    <row r="42" spans="1:171" s="53" customFormat="1" ht="15.95" customHeight="1" x14ac:dyDescent="0.25">
      <c r="A42" s="51"/>
      <c r="B42" s="56"/>
      <c r="C42" s="56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6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65"/>
      <c r="AX42" s="51"/>
      <c r="AY42" s="51"/>
      <c r="AZ42" s="65"/>
      <c r="BA42" s="65"/>
      <c r="BB42" s="51"/>
      <c r="BC42" s="65"/>
      <c r="BD42" s="65"/>
      <c r="BE42" s="51"/>
      <c r="BF42" s="65"/>
      <c r="BG42" s="65"/>
      <c r="BH42" s="51"/>
      <c r="BI42" s="65"/>
      <c r="BJ42" s="65"/>
      <c r="BK42" s="51"/>
      <c r="BL42" s="65"/>
      <c r="BM42" s="65"/>
      <c r="BN42" s="65"/>
      <c r="BO42" s="65"/>
      <c r="BP42" s="65"/>
      <c r="BQ42" s="65"/>
      <c r="BR42" s="65"/>
      <c r="BS42" s="65"/>
      <c r="BT42" s="65"/>
      <c r="BU42" s="168"/>
      <c r="BV42" s="168"/>
      <c r="BW42" s="169"/>
      <c r="BX42" s="175">
        <v>14</v>
      </c>
      <c r="BY42" s="176" t="s">
        <v>146</v>
      </c>
      <c r="BZ42" s="175">
        <v>106.73</v>
      </c>
      <c r="CA42" s="175">
        <v>166.34</v>
      </c>
      <c r="CB42" s="175">
        <v>113.26</v>
      </c>
      <c r="CC42" s="175">
        <v>141.07</v>
      </c>
      <c r="CD42" s="175">
        <v>151101.88</v>
      </c>
      <c r="CE42" s="177">
        <v>2471.87</v>
      </c>
      <c r="CF42" s="177">
        <v>107.3</v>
      </c>
      <c r="CG42" s="177">
        <v>106.69</v>
      </c>
      <c r="CH42" s="177">
        <v>16.46</v>
      </c>
      <c r="CI42" s="177">
        <v>18.77</v>
      </c>
      <c r="CJ42" s="177">
        <v>18.940000000000001</v>
      </c>
      <c r="CK42" s="177">
        <v>163.34</v>
      </c>
      <c r="CL42" s="177">
        <v>109.57</v>
      </c>
      <c r="CM42" s="176" t="s">
        <v>146</v>
      </c>
      <c r="CN42" s="175"/>
      <c r="CO42" s="180"/>
      <c r="CP42" s="180"/>
      <c r="CQ42" s="168"/>
      <c r="CR42" s="168"/>
      <c r="CS42" s="168"/>
      <c r="CT42" s="168"/>
      <c r="CU42" s="60"/>
      <c r="CV42" s="60"/>
      <c r="CW42" s="60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6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</row>
    <row r="43" spans="1:171" s="53" customFormat="1" ht="15.95" customHeight="1" x14ac:dyDescent="0.25">
      <c r="A43" s="51"/>
      <c r="B43" s="56"/>
      <c r="C43" s="56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6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65"/>
      <c r="AX43" s="51"/>
      <c r="AY43" s="51"/>
      <c r="AZ43" s="65"/>
      <c r="BA43" s="65"/>
      <c r="BB43" s="51"/>
      <c r="BC43" s="65"/>
      <c r="BD43" s="65"/>
      <c r="BE43" s="51"/>
      <c r="BF43" s="65"/>
      <c r="BG43" s="65"/>
      <c r="BH43" s="51"/>
      <c r="BI43" s="65"/>
      <c r="BJ43" s="65"/>
      <c r="BK43" s="51"/>
      <c r="BL43" s="65"/>
      <c r="BM43" s="65"/>
      <c r="BN43" s="65"/>
      <c r="BO43" s="65"/>
      <c r="BP43" s="65"/>
      <c r="BQ43" s="65"/>
      <c r="BR43" s="65"/>
      <c r="BS43" s="65"/>
      <c r="BT43" s="65"/>
      <c r="BU43" s="168"/>
      <c r="BV43" s="168"/>
      <c r="BW43" s="169"/>
      <c r="BX43" s="175">
        <v>15</v>
      </c>
      <c r="BY43" s="176" t="s">
        <v>147</v>
      </c>
      <c r="BZ43" s="175">
        <v>106.23</v>
      </c>
      <c r="CA43" s="175">
        <v>164.81</v>
      </c>
      <c r="CB43" s="175">
        <v>112.76</v>
      </c>
      <c r="CC43" s="175">
        <v>141.12</v>
      </c>
      <c r="CD43" s="175">
        <v>151209.09</v>
      </c>
      <c r="CE43" s="177">
        <v>2467.4499999999998</v>
      </c>
      <c r="CF43" s="177">
        <v>106.58</v>
      </c>
      <c r="CG43" s="177">
        <v>106.21</v>
      </c>
      <c r="CH43" s="177">
        <v>16.53</v>
      </c>
      <c r="CI43" s="177">
        <v>18.899999999999999</v>
      </c>
      <c r="CJ43" s="177">
        <v>18.95</v>
      </c>
      <c r="CK43" s="177">
        <v>162.77000000000001</v>
      </c>
      <c r="CL43" s="177">
        <v>109.23</v>
      </c>
      <c r="CM43" s="176" t="s">
        <v>147</v>
      </c>
      <c r="CN43" s="175"/>
      <c r="CO43" s="180"/>
      <c r="CP43" s="180"/>
      <c r="CQ43" s="168"/>
      <c r="CR43" s="168"/>
      <c r="CS43" s="168"/>
      <c r="CT43" s="168"/>
      <c r="CU43" s="60"/>
      <c r="CV43" s="60"/>
      <c r="CW43" s="60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6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</row>
    <row r="44" spans="1:171" s="53" customFormat="1" ht="15.95" customHeight="1" x14ac:dyDescent="0.25">
      <c r="A44" s="51"/>
      <c r="B44" s="56"/>
      <c r="C44" s="56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6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65"/>
      <c r="AX44" s="51"/>
      <c r="AY44" s="51"/>
      <c r="AZ44" s="65"/>
      <c r="BA44" s="65"/>
      <c r="BB44" s="51"/>
      <c r="BC44" s="65"/>
      <c r="BD44" s="65"/>
      <c r="BE44" s="51"/>
      <c r="BF44" s="65"/>
      <c r="BG44" s="65"/>
      <c r="BH44" s="51"/>
      <c r="BI44" s="65"/>
      <c r="BJ44" s="65"/>
      <c r="BK44" s="51"/>
      <c r="BL44" s="65"/>
      <c r="BM44" s="65"/>
      <c r="BN44" s="65"/>
      <c r="BO44" s="65"/>
      <c r="BP44" s="65"/>
      <c r="BQ44" s="65"/>
      <c r="BR44" s="65"/>
      <c r="BS44" s="65"/>
      <c r="BT44" s="65"/>
      <c r="BU44" s="164"/>
      <c r="BV44" s="164"/>
      <c r="BW44" s="164"/>
      <c r="BX44" s="175">
        <v>16</v>
      </c>
      <c r="BY44" s="176" t="s">
        <v>148</v>
      </c>
      <c r="BZ44" s="175">
        <v>108.06</v>
      </c>
      <c r="CA44" s="175">
        <v>165.04</v>
      </c>
      <c r="CB44" s="175">
        <v>113.41</v>
      </c>
      <c r="CC44" s="175">
        <v>141.08000000000001</v>
      </c>
      <c r="CD44" s="175">
        <v>151699.34</v>
      </c>
      <c r="CE44" s="177">
        <v>2463.7399999999998</v>
      </c>
      <c r="CF44" s="177">
        <v>105.96</v>
      </c>
      <c r="CG44" s="177">
        <v>105.85</v>
      </c>
      <c r="CH44" s="177">
        <v>16.43</v>
      </c>
      <c r="CI44" s="177">
        <v>18.739999999999998</v>
      </c>
      <c r="CJ44" s="177">
        <v>18.940000000000001</v>
      </c>
      <c r="CK44" s="177">
        <v>163.38</v>
      </c>
      <c r="CL44" s="177">
        <v>109.5</v>
      </c>
      <c r="CM44" s="176" t="s">
        <v>148</v>
      </c>
      <c r="CN44" s="175"/>
      <c r="CO44" s="180"/>
      <c r="CP44" s="180"/>
      <c r="CQ44" s="168"/>
      <c r="CR44" s="168"/>
      <c r="CS44" s="168"/>
      <c r="CT44" s="168"/>
      <c r="CU44" s="60"/>
      <c r="CV44" s="60"/>
      <c r="CW44" s="60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6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</row>
    <row r="45" spans="1:171" s="53" customFormat="1" ht="15.95" customHeight="1" x14ac:dyDescent="0.25">
      <c r="A45" s="51"/>
      <c r="B45" s="56"/>
      <c r="C45" s="56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6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65"/>
      <c r="AX45" s="51"/>
      <c r="AY45" s="51"/>
      <c r="AZ45" s="65"/>
      <c r="BA45" s="65"/>
      <c r="BB45" s="51"/>
      <c r="BC45" s="65"/>
      <c r="BD45" s="65"/>
      <c r="BE45" s="51"/>
      <c r="BF45" s="65"/>
      <c r="BG45" s="65"/>
      <c r="BH45" s="51"/>
      <c r="BI45" s="65"/>
      <c r="BJ45" s="65"/>
      <c r="BK45" s="51"/>
      <c r="BL45" s="65"/>
      <c r="BM45" s="65"/>
      <c r="BN45" s="65"/>
      <c r="BO45" s="65"/>
      <c r="BP45" s="65"/>
      <c r="BQ45" s="65"/>
      <c r="BR45" s="65"/>
      <c r="BS45" s="65"/>
      <c r="BT45" s="65"/>
      <c r="BU45" s="164"/>
      <c r="BV45" s="164"/>
      <c r="BW45" s="164"/>
      <c r="BX45" s="175">
        <v>17</v>
      </c>
      <c r="BY45" s="176" t="s">
        <v>149</v>
      </c>
      <c r="BZ45" s="175">
        <v>107.17</v>
      </c>
      <c r="CA45" s="175">
        <v>164.4</v>
      </c>
      <c r="CB45" s="175">
        <v>112.78</v>
      </c>
      <c r="CC45" s="175">
        <v>141.06</v>
      </c>
      <c r="CD45" s="175">
        <v>150974.01</v>
      </c>
      <c r="CE45" s="177">
        <v>2440.9</v>
      </c>
      <c r="CF45" s="177">
        <v>105.21</v>
      </c>
      <c r="CG45" s="177">
        <v>105.32</v>
      </c>
      <c r="CH45" s="177">
        <v>16.41</v>
      </c>
      <c r="CI45" s="177">
        <v>18.73</v>
      </c>
      <c r="CJ45" s="177">
        <v>18.940000000000001</v>
      </c>
      <c r="CK45" s="177">
        <v>162.46</v>
      </c>
      <c r="CL45" s="177">
        <v>108.92</v>
      </c>
      <c r="CM45" s="176" t="s">
        <v>149</v>
      </c>
      <c r="CN45" s="175"/>
      <c r="CO45" s="180"/>
      <c r="CP45" s="180"/>
      <c r="CQ45" s="168"/>
      <c r="CR45" s="168"/>
      <c r="CS45" s="168"/>
      <c r="CT45" s="168"/>
      <c r="CU45" s="60"/>
      <c r="CV45" s="60"/>
      <c r="CW45" s="60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6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</row>
    <row r="46" spans="1:171" s="53" customFormat="1" ht="15.95" customHeight="1" x14ac:dyDescent="0.25">
      <c r="A46" s="51"/>
      <c r="B46" s="56"/>
      <c r="C46" s="56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6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65"/>
      <c r="AX46" s="51"/>
      <c r="AY46" s="51"/>
      <c r="AZ46" s="65"/>
      <c r="BA46" s="65"/>
      <c r="BB46" s="51"/>
      <c r="BC46" s="65"/>
      <c r="BD46" s="65"/>
      <c r="BE46" s="51"/>
      <c r="BF46" s="65"/>
      <c r="BG46" s="65"/>
      <c r="BH46" s="51"/>
      <c r="BI46" s="65"/>
      <c r="BJ46" s="65"/>
      <c r="BK46" s="51"/>
      <c r="BL46" s="65"/>
      <c r="BM46" s="65"/>
      <c r="BN46" s="65"/>
      <c r="BO46" s="65"/>
      <c r="BP46" s="65"/>
      <c r="BQ46" s="65"/>
      <c r="BR46" s="65"/>
      <c r="BS46" s="65"/>
      <c r="BT46" s="65"/>
      <c r="BU46" s="164"/>
      <c r="BV46" s="164"/>
      <c r="BW46" s="164"/>
      <c r="BX46" s="175">
        <v>18</v>
      </c>
      <c r="BY46" s="176" t="s">
        <v>150</v>
      </c>
      <c r="BZ46" s="177">
        <v>108.12</v>
      </c>
      <c r="CA46" s="177">
        <v>164.99</v>
      </c>
      <c r="CB46" s="177">
        <v>113.41</v>
      </c>
      <c r="CC46" s="177">
        <v>141.01</v>
      </c>
      <c r="CD46" s="177">
        <v>151795.45000000001</v>
      </c>
      <c r="CE46" s="177">
        <v>2473.25</v>
      </c>
      <c r="CF46" s="177">
        <v>105.15</v>
      </c>
      <c r="CG46" s="177">
        <v>105.48</v>
      </c>
      <c r="CH46" s="177">
        <v>16.420000000000002</v>
      </c>
      <c r="CI46" s="177">
        <v>18.72</v>
      </c>
      <c r="CJ46" s="177">
        <v>18.93</v>
      </c>
      <c r="CK46" s="177">
        <v>162.9</v>
      </c>
      <c r="CL46" s="177">
        <v>108.95</v>
      </c>
      <c r="CM46" s="176" t="s">
        <v>150</v>
      </c>
      <c r="CN46" s="175"/>
      <c r="CO46" s="180"/>
      <c r="CP46" s="180"/>
      <c r="CQ46" s="168"/>
      <c r="CR46" s="168"/>
      <c r="CS46" s="168"/>
      <c r="CT46" s="168"/>
      <c r="CU46" s="60"/>
      <c r="CV46" s="60"/>
      <c r="CW46" s="60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6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</row>
    <row r="47" spans="1:171" s="53" customFormat="1" ht="15.95" customHeight="1" x14ac:dyDescent="0.25">
      <c r="A47" s="57"/>
      <c r="B47" s="58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9"/>
      <c r="AX47" s="54"/>
      <c r="AY47" s="54"/>
      <c r="AZ47" s="59"/>
      <c r="BA47" s="59"/>
      <c r="BB47" s="54"/>
      <c r="BC47" s="59"/>
      <c r="BD47" s="59"/>
      <c r="BE47" s="54"/>
      <c r="BF47" s="59"/>
      <c r="BG47" s="59"/>
      <c r="BH47" s="54"/>
      <c r="BI47" s="59"/>
      <c r="BJ47" s="59"/>
      <c r="BK47" s="54"/>
      <c r="BL47" s="59"/>
      <c r="BM47" s="59"/>
      <c r="BN47" s="59"/>
      <c r="BO47" s="59"/>
      <c r="BP47" s="59"/>
      <c r="BQ47" s="59"/>
      <c r="BR47" s="59"/>
      <c r="BS47" s="59"/>
      <c r="BT47" s="59"/>
      <c r="BU47" s="164"/>
      <c r="BV47" s="164"/>
      <c r="BW47" s="164"/>
      <c r="BX47" s="175">
        <v>19</v>
      </c>
      <c r="BY47" s="176" t="s">
        <v>151</v>
      </c>
      <c r="BZ47" s="177">
        <v>106.88</v>
      </c>
      <c r="CA47" s="177">
        <v>164.66</v>
      </c>
      <c r="CB47" s="177">
        <v>112.63</v>
      </c>
      <c r="CC47" s="177">
        <v>140.97999999999999</v>
      </c>
      <c r="CD47" s="177">
        <v>150498.18</v>
      </c>
      <c r="CE47" s="177">
        <v>2431.3000000000002</v>
      </c>
      <c r="CF47" s="177">
        <v>105.45</v>
      </c>
      <c r="CG47" s="177">
        <v>105.43</v>
      </c>
      <c r="CH47" s="177">
        <v>16.420000000000002</v>
      </c>
      <c r="CI47" s="177">
        <v>18.68</v>
      </c>
      <c r="CJ47" s="177">
        <v>18.920000000000002</v>
      </c>
      <c r="CK47" s="177">
        <v>163.09</v>
      </c>
      <c r="CL47" s="177">
        <v>109.08</v>
      </c>
      <c r="CM47" s="176" t="s">
        <v>151</v>
      </c>
      <c r="CN47" s="175"/>
      <c r="CO47" s="180"/>
      <c r="CP47" s="180"/>
      <c r="CQ47" s="168"/>
      <c r="CR47" s="168"/>
      <c r="CS47" s="168"/>
      <c r="CT47" s="168"/>
      <c r="CU47" s="60"/>
      <c r="CV47" s="60"/>
      <c r="CW47" s="60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6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</row>
    <row r="48" spans="1:171" s="53" customFormat="1" ht="15.95" customHeight="1" x14ac:dyDescent="0.25">
      <c r="A48" s="57"/>
      <c r="B48" s="58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9"/>
      <c r="AX48" s="54"/>
      <c r="AY48" s="54"/>
      <c r="AZ48" s="59"/>
      <c r="BA48" s="59"/>
      <c r="BB48" s="54"/>
      <c r="BC48" s="59"/>
      <c r="BD48" s="59"/>
      <c r="BE48" s="54"/>
      <c r="BF48" s="59"/>
      <c r="BG48" s="59"/>
      <c r="BH48" s="54"/>
      <c r="BI48" s="59"/>
      <c r="BJ48" s="59"/>
      <c r="BK48" s="54"/>
      <c r="BL48" s="59"/>
      <c r="BM48" s="59"/>
      <c r="BN48" s="59"/>
      <c r="BO48" s="59"/>
      <c r="BP48" s="59"/>
      <c r="BQ48" s="59"/>
      <c r="BR48" s="59"/>
      <c r="BS48" s="59"/>
      <c r="BT48" s="59"/>
      <c r="BU48" s="164"/>
      <c r="BV48" s="164"/>
      <c r="BW48" s="164"/>
      <c r="BX48" s="175">
        <v>20</v>
      </c>
      <c r="BY48" s="176" t="s">
        <v>152</v>
      </c>
      <c r="BZ48" s="177">
        <v>107.32</v>
      </c>
      <c r="CA48" s="177">
        <v>164.42</v>
      </c>
      <c r="CB48" s="177">
        <v>112.49</v>
      </c>
      <c r="CC48" s="177">
        <v>140.77000000000001</v>
      </c>
      <c r="CD48" s="177">
        <v>151096.72</v>
      </c>
      <c r="CE48" s="177">
        <v>2425.73</v>
      </c>
      <c r="CF48" s="177">
        <v>104.53</v>
      </c>
      <c r="CG48" s="177">
        <v>105.1</v>
      </c>
      <c r="CH48" s="177">
        <v>16.36</v>
      </c>
      <c r="CI48" s="177">
        <v>18.53</v>
      </c>
      <c r="CJ48" s="177">
        <v>18.89</v>
      </c>
      <c r="CK48" s="177">
        <v>163.09</v>
      </c>
      <c r="CL48" s="177">
        <v>109.22</v>
      </c>
      <c r="CM48" s="176" t="s">
        <v>152</v>
      </c>
      <c r="CN48" s="175"/>
      <c r="CO48" s="180"/>
      <c r="CP48" s="180"/>
      <c r="CQ48" s="168"/>
      <c r="CR48" s="168"/>
      <c r="CS48" s="168"/>
      <c r="CT48" s="168"/>
      <c r="CU48" s="60"/>
      <c r="CV48" s="60"/>
      <c r="CW48" s="60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6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</row>
    <row r="49" spans="1:171" s="53" customFormat="1" ht="15.95" customHeight="1" x14ac:dyDescent="0.25">
      <c r="A49" s="57"/>
      <c r="B49" s="61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9"/>
      <c r="AX49" s="54"/>
      <c r="AY49" s="54"/>
      <c r="AZ49" s="59"/>
      <c r="BA49" s="59"/>
      <c r="BB49" s="54"/>
      <c r="BC49" s="59"/>
      <c r="BD49" s="59"/>
      <c r="BE49" s="54"/>
      <c r="BF49" s="59"/>
      <c r="BG49" s="59"/>
      <c r="BH49" s="54"/>
      <c r="BI49" s="59"/>
      <c r="BJ49" s="59"/>
      <c r="BK49" s="54"/>
      <c r="BL49" s="59"/>
      <c r="BM49" s="59"/>
      <c r="BN49" s="59"/>
      <c r="BO49" s="59"/>
      <c r="BP49" s="59"/>
      <c r="BQ49" s="59"/>
      <c r="BR49" s="59"/>
      <c r="BS49" s="59"/>
      <c r="BT49" s="59"/>
      <c r="BU49" s="164"/>
      <c r="BV49" s="164"/>
      <c r="BW49" s="164"/>
      <c r="BX49" s="175">
        <v>21</v>
      </c>
      <c r="BY49" s="176" t="s">
        <v>153</v>
      </c>
      <c r="BZ49" s="177">
        <v>107.52</v>
      </c>
      <c r="CA49" s="177">
        <v>164.32</v>
      </c>
      <c r="CB49" s="177">
        <v>112.92</v>
      </c>
      <c r="CC49" s="177">
        <v>140.52000000000001</v>
      </c>
      <c r="CD49" s="177">
        <v>152364.35</v>
      </c>
      <c r="CE49" s="177">
        <v>2462.87</v>
      </c>
      <c r="CF49" s="177">
        <v>104.64</v>
      </c>
      <c r="CG49" s="177">
        <v>104.72</v>
      </c>
      <c r="CH49" s="177">
        <v>16.36</v>
      </c>
      <c r="CI49" s="177">
        <v>18.43</v>
      </c>
      <c r="CJ49" s="177">
        <v>18.850000000000001</v>
      </c>
      <c r="CK49" s="177">
        <v>161.79</v>
      </c>
      <c r="CL49" s="177">
        <v>108.31</v>
      </c>
      <c r="CM49" s="176" t="s">
        <v>153</v>
      </c>
      <c r="CN49" s="175"/>
      <c r="CO49" s="180"/>
      <c r="CP49" s="180"/>
      <c r="CQ49" s="168"/>
      <c r="CR49" s="168"/>
      <c r="CS49" s="168"/>
      <c r="CT49" s="168"/>
      <c r="CU49" s="60"/>
      <c r="CV49" s="60"/>
      <c r="CW49" s="60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6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</row>
    <row r="50" spans="1:171" s="53" customFormat="1" ht="15.95" customHeight="1" x14ac:dyDescent="0.25">
      <c r="A50" s="57"/>
      <c r="B50" s="61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9"/>
      <c r="AX50" s="54"/>
      <c r="AY50" s="54"/>
      <c r="AZ50" s="59"/>
      <c r="BA50" s="59"/>
      <c r="BB50" s="54"/>
      <c r="BC50" s="59"/>
      <c r="BD50" s="59"/>
      <c r="BE50" s="54"/>
      <c r="BF50" s="59"/>
      <c r="BG50" s="59"/>
      <c r="BH50" s="54"/>
      <c r="BI50" s="59"/>
      <c r="BJ50" s="59"/>
      <c r="BK50" s="54"/>
      <c r="BL50" s="59"/>
      <c r="BM50" s="59"/>
      <c r="BN50" s="59"/>
      <c r="BO50" s="59"/>
      <c r="BP50" s="59"/>
      <c r="BQ50" s="59"/>
      <c r="BR50" s="59"/>
      <c r="BS50" s="59"/>
      <c r="BT50" s="59"/>
      <c r="BU50" s="168"/>
      <c r="BV50" s="168"/>
      <c r="BW50" s="169"/>
      <c r="BX50" s="175">
        <v>22</v>
      </c>
      <c r="BY50" s="176" t="s">
        <v>154</v>
      </c>
      <c r="BZ50" s="177">
        <v>107.71</v>
      </c>
      <c r="CA50" s="177">
        <v>164.44</v>
      </c>
      <c r="CB50" s="177">
        <v>113.36</v>
      </c>
      <c r="CC50" s="177">
        <v>140.44999999999999</v>
      </c>
      <c r="CD50" s="177">
        <v>152506.28</v>
      </c>
      <c r="CE50" s="177">
        <v>2436.87</v>
      </c>
      <c r="CF50" s="177">
        <v>103.58</v>
      </c>
      <c r="CG50" s="177">
        <v>104.47</v>
      </c>
      <c r="CH50" s="177">
        <v>16.32</v>
      </c>
      <c r="CI50" s="177">
        <v>18.41</v>
      </c>
      <c r="CJ50" s="177">
        <v>18.829999999999998</v>
      </c>
      <c r="CK50" s="177">
        <v>161.88999999999999</v>
      </c>
      <c r="CL50" s="177">
        <v>108.16</v>
      </c>
      <c r="CM50" s="176" t="s">
        <v>154</v>
      </c>
      <c r="CN50" s="175"/>
      <c r="CO50" s="180"/>
      <c r="CP50" s="180"/>
      <c r="CQ50" s="168"/>
      <c r="CR50" s="168"/>
      <c r="CS50" s="168"/>
      <c r="CT50" s="168"/>
      <c r="CU50" s="60"/>
      <c r="CV50" s="60"/>
      <c r="CW50" s="60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6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</row>
    <row r="51" spans="1:171" s="53" customFormat="1" ht="15.95" customHeight="1" x14ac:dyDescent="0.25">
      <c r="A51" s="57"/>
      <c r="B51" s="61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9"/>
      <c r="AX51" s="54"/>
      <c r="AY51" s="54"/>
      <c r="AZ51" s="59"/>
      <c r="BA51" s="59"/>
      <c r="BB51" s="54"/>
      <c r="BC51" s="59"/>
      <c r="BD51" s="59"/>
      <c r="BE51" s="54"/>
      <c r="BF51" s="59"/>
      <c r="BG51" s="59"/>
      <c r="BH51" s="54"/>
      <c r="BI51" s="59"/>
      <c r="BJ51" s="59"/>
      <c r="BK51" s="54"/>
      <c r="BL51" s="59"/>
      <c r="BM51" s="59"/>
      <c r="BN51" s="59"/>
      <c r="BO51" s="59"/>
      <c r="BP51" s="59"/>
      <c r="BQ51" s="59"/>
      <c r="BR51" s="59"/>
      <c r="BS51" s="59"/>
      <c r="BT51" s="59"/>
      <c r="BU51" s="168"/>
      <c r="BV51" s="168"/>
      <c r="BW51" s="169"/>
      <c r="BX51" s="175"/>
      <c r="BY51" s="152"/>
      <c r="BZ51" s="177">
        <f>AVERAGE(BZ29:BZ50)</f>
        <v>107.60772727272729</v>
      </c>
      <c r="CA51" s="177">
        <f t="shared" ref="CA51:CL51" si="2">AVERAGE(CA29:CA50)</f>
        <v>165.94863636363635</v>
      </c>
      <c r="CB51" s="177">
        <f t="shared" si="2"/>
        <v>113.58727272727273</v>
      </c>
      <c r="CC51" s="177">
        <f t="shared" si="2"/>
        <v>140.89227272727271</v>
      </c>
      <c r="CD51" s="177">
        <f t="shared" si="2"/>
        <v>153598.11045454544</v>
      </c>
      <c r="CE51" s="177">
        <f t="shared" si="2"/>
        <v>2496.2290909090916</v>
      </c>
      <c r="CF51" s="177">
        <f t="shared" si="2"/>
        <v>107.31727272727272</v>
      </c>
      <c r="CG51" s="177">
        <f t="shared" si="2"/>
        <v>106.32999999999998</v>
      </c>
      <c r="CH51" s="177">
        <f t="shared" si="2"/>
        <v>16.436818181818186</v>
      </c>
      <c r="CI51" s="177">
        <f t="shared" si="2"/>
        <v>18.63727272727273</v>
      </c>
      <c r="CJ51" s="177">
        <f t="shared" si="2"/>
        <v>18.91181818181818</v>
      </c>
      <c r="CK51" s="177">
        <f t="shared" si="2"/>
        <v>162.75409090909093</v>
      </c>
      <c r="CL51" s="177">
        <f t="shared" si="2"/>
        <v>108.55818181818181</v>
      </c>
      <c r="CM51" s="152"/>
      <c r="CN51" s="175"/>
      <c r="CO51" s="180"/>
      <c r="CP51" s="180"/>
      <c r="CQ51" s="168"/>
      <c r="CR51" s="168"/>
      <c r="CS51" s="168"/>
      <c r="CT51" s="168"/>
      <c r="CU51" s="60"/>
      <c r="CV51" s="60"/>
      <c r="CW51" s="60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6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</row>
    <row r="52" spans="1:171" s="53" customFormat="1" ht="15.95" customHeight="1" x14ac:dyDescent="0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4"/>
      <c r="AX52" s="63"/>
      <c r="AY52" s="63"/>
      <c r="AZ52" s="64"/>
      <c r="BA52" s="64"/>
      <c r="BB52" s="63"/>
      <c r="BC52" s="64"/>
      <c r="BD52" s="64"/>
      <c r="BE52" s="63"/>
      <c r="BF52" s="64"/>
      <c r="BG52" s="64"/>
      <c r="BH52" s="63"/>
      <c r="BI52" s="64"/>
      <c r="BJ52" s="64"/>
      <c r="BK52" s="63"/>
      <c r="BL52" s="64"/>
      <c r="BM52" s="64"/>
      <c r="BN52" s="64"/>
      <c r="BO52" s="64"/>
      <c r="BP52" s="64"/>
      <c r="BQ52" s="59"/>
      <c r="BR52" s="59"/>
      <c r="BS52" s="59"/>
      <c r="BT52" s="59"/>
      <c r="BU52" s="168"/>
      <c r="BV52" s="168"/>
      <c r="BW52" s="169"/>
      <c r="BX52" s="175"/>
      <c r="BY52" s="177"/>
      <c r="BZ52" s="177">
        <v>107.60772727272729</v>
      </c>
      <c r="CA52" s="177">
        <v>165.94863636363635</v>
      </c>
      <c r="CB52" s="177">
        <v>113.58727272727273</v>
      </c>
      <c r="CC52" s="177">
        <v>140.89227272727271</v>
      </c>
      <c r="CD52" s="177">
        <v>153598.11045454544</v>
      </c>
      <c r="CE52" s="177">
        <v>2496.2290909090916</v>
      </c>
      <c r="CF52" s="177">
        <v>107.31727272727272</v>
      </c>
      <c r="CG52" s="177">
        <v>106.32999999999998</v>
      </c>
      <c r="CH52" s="177">
        <v>16.436818181818186</v>
      </c>
      <c r="CI52" s="177">
        <v>18.63727272727273</v>
      </c>
      <c r="CJ52" s="177">
        <v>18.91181818181818</v>
      </c>
      <c r="CK52" s="177">
        <v>162.75409090909093</v>
      </c>
      <c r="CL52" s="177">
        <v>108.55818181818181</v>
      </c>
      <c r="CM52" s="177"/>
      <c r="CN52" s="175"/>
      <c r="CO52" s="180"/>
      <c r="CP52" s="180"/>
      <c r="CQ52" s="168"/>
      <c r="CR52" s="168"/>
      <c r="CS52" s="168"/>
      <c r="CT52" s="168"/>
      <c r="CU52" s="60"/>
      <c r="CV52" s="60"/>
      <c r="CW52" s="60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6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</row>
    <row r="53" spans="1:171" s="53" customFormat="1" ht="15.95" customHeight="1" x14ac:dyDescent="0.25">
      <c r="A53" s="51"/>
      <c r="B53" s="56"/>
      <c r="C53" s="56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6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65"/>
      <c r="AX53" s="51"/>
      <c r="AY53" s="51"/>
      <c r="AZ53" s="65"/>
      <c r="BA53" s="65"/>
      <c r="BB53" s="51"/>
      <c r="BC53" s="65"/>
      <c r="BD53" s="65"/>
      <c r="BE53" s="51"/>
      <c r="BF53" s="65"/>
      <c r="BG53" s="65"/>
      <c r="BH53" s="51"/>
      <c r="BI53" s="65"/>
      <c r="BJ53" s="65"/>
      <c r="BK53" s="51"/>
      <c r="BL53" s="65"/>
      <c r="BM53" s="65"/>
      <c r="BN53" s="65"/>
      <c r="BO53" s="65"/>
      <c r="BP53" s="65"/>
      <c r="BQ53" s="65"/>
      <c r="BR53" s="65"/>
      <c r="BS53" s="65"/>
      <c r="BT53" s="65"/>
      <c r="BU53" s="168"/>
      <c r="BV53" s="168"/>
      <c r="BW53" s="169"/>
      <c r="BX53" s="175"/>
      <c r="BY53" s="177"/>
      <c r="BZ53" s="177">
        <f>BZ52-BZ51</f>
        <v>0</v>
      </c>
      <c r="CA53" s="177">
        <f t="shared" ref="CA53:CL53" si="3">CA52-CA51</f>
        <v>0</v>
      </c>
      <c r="CB53" s="177">
        <f t="shared" si="3"/>
        <v>0</v>
      </c>
      <c r="CC53" s="177">
        <f t="shared" si="3"/>
        <v>0</v>
      </c>
      <c r="CD53" s="177">
        <f t="shared" si="3"/>
        <v>0</v>
      </c>
      <c r="CE53" s="177">
        <f t="shared" si="3"/>
        <v>0</v>
      </c>
      <c r="CF53" s="177">
        <f t="shared" si="3"/>
        <v>0</v>
      </c>
      <c r="CG53" s="177">
        <f t="shared" si="3"/>
        <v>0</v>
      </c>
      <c r="CH53" s="177">
        <f t="shared" si="3"/>
        <v>0</v>
      </c>
      <c r="CI53" s="177">
        <f t="shared" si="3"/>
        <v>0</v>
      </c>
      <c r="CJ53" s="177">
        <f t="shared" si="3"/>
        <v>0</v>
      </c>
      <c r="CK53" s="177">
        <f t="shared" si="3"/>
        <v>0</v>
      </c>
      <c r="CL53" s="177">
        <f t="shared" si="3"/>
        <v>0</v>
      </c>
      <c r="CM53" s="177"/>
      <c r="CN53" s="175"/>
      <c r="CO53" s="180"/>
      <c r="CP53" s="180"/>
      <c r="CQ53" s="168"/>
      <c r="CR53" s="168"/>
      <c r="CS53" s="168"/>
      <c r="CT53" s="168"/>
      <c r="CU53" s="60"/>
      <c r="CV53" s="60"/>
      <c r="CW53" s="60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6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</row>
    <row r="54" spans="1:171" s="53" customFormat="1" ht="15.95" customHeight="1" x14ac:dyDescent="0.25">
      <c r="A54" s="51"/>
      <c r="B54" s="56"/>
      <c r="C54" s="56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6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65"/>
      <c r="AX54" s="51"/>
      <c r="AY54" s="51"/>
      <c r="AZ54" s="65"/>
      <c r="BA54" s="65"/>
      <c r="BB54" s="51"/>
      <c r="BC54" s="65"/>
      <c r="BD54" s="65"/>
      <c r="BE54" s="51"/>
      <c r="BF54" s="65"/>
      <c r="BG54" s="65"/>
      <c r="BH54" s="51"/>
      <c r="BI54" s="65"/>
      <c r="BJ54" s="65"/>
      <c r="BK54" s="51"/>
      <c r="BL54" s="65"/>
      <c r="BM54" s="65"/>
      <c r="BN54" s="65"/>
      <c r="BO54" s="65"/>
      <c r="BP54" s="65"/>
      <c r="BQ54" s="65"/>
      <c r="BR54" s="65"/>
      <c r="BS54" s="65"/>
      <c r="BT54" s="65"/>
      <c r="BU54" s="25"/>
      <c r="BV54" s="25"/>
      <c r="BW54" s="18"/>
      <c r="BX54" s="187"/>
      <c r="BY54" s="181"/>
      <c r="BZ54" s="181"/>
      <c r="CA54" s="181"/>
      <c r="CB54" s="181"/>
      <c r="CC54" s="181"/>
      <c r="CD54" s="90"/>
      <c r="CE54" s="182"/>
      <c r="CF54" s="182"/>
      <c r="CG54" s="182"/>
      <c r="CH54" s="182"/>
      <c r="CI54" s="182"/>
      <c r="CJ54" s="182"/>
      <c r="CK54" s="182"/>
      <c r="CL54" s="182"/>
      <c r="CM54" s="181"/>
      <c r="CN54" s="183"/>
      <c r="CO54" s="182"/>
      <c r="CP54" s="182"/>
      <c r="CQ54" s="19"/>
      <c r="CR54" s="19"/>
      <c r="CS54" s="19"/>
      <c r="CT54" s="19"/>
      <c r="CU54" s="60"/>
      <c r="CV54" s="60"/>
      <c r="CW54" s="60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6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</row>
    <row r="55" spans="1:171" s="53" customFormat="1" ht="15.95" customHeight="1" x14ac:dyDescent="0.25">
      <c r="A55" s="51"/>
      <c r="B55" s="56"/>
      <c r="C55" s="56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6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65"/>
      <c r="AX55" s="51"/>
      <c r="AY55" s="51"/>
      <c r="AZ55" s="65"/>
      <c r="BA55" s="65"/>
      <c r="BB55" s="51"/>
      <c r="BC55" s="65"/>
      <c r="BD55" s="65"/>
      <c r="BE55" s="51"/>
      <c r="BF55" s="65"/>
      <c r="BG55" s="65"/>
      <c r="BH55" s="51"/>
      <c r="BI55" s="65"/>
      <c r="BJ55" s="65"/>
      <c r="BK55" s="51"/>
      <c r="BL55" s="65"/>
      <c r="BM55" s="65"/>
      <c r="BN55" s="65"/>
      <c r="BO55" s="65"/>
      <c r="BP55" s="65"/>
      <c r="BQ55" s="65"/>
      <c r="BR55" s="65"/>
      <c r="BS55" s="65"/>
      <c r="BT55" s="65"/>
      <c r="BU55" s="25"/>
      <c r="BV55" s="25"/>
      <c r="BW55" s="18"/>
      <c r="BX55" s="187"/>
      <c r="BY55" s="181"/>
      <c r="BZ55" s="181">
        <f>BZ50-BZ51</f>
        <v>0.10227272727270531</v>
      </c>
      <c r="CA55" s="181">
        <f t="shared" ref="CA55:CL55" si="4">CA50-CA51</f>
        <v>-1.5086363636363558</v>
      </c>
      <c r="CB55" s="181">
        <f t="shared" si="4"/>
        <v>-0.22727272727273373</v>
      </c>
      <c r="CC55" s="181">
        <f>CC50-CC51</f>
        <v>-0.44227272727272293</v>
      </c>
      <c r="CD55" s="181">
        <f>CD50-CD51</f>
        <v>-1091.8304545454448</v>
      </c>
      <c r="CE55" s="181">
        <f t="shared" si="4"/>
        <v>-59.359090909091719</v>
      </c>
      <c r="CF55" s="181">
        <f t="shared" si="4"/>
        <v>-3.7372727272727246</v>
      </c>
      <c r="CG55" s="181">
        <f t="shared" si="4"/>
        <v>-1.8599999999999852</v>
      </c>
      <c r="CH55" s="181">
        <f t="shared" si="4"/>
        <v>-0.11681818181818571</v>
      </c>
      <c r="CI55" s="181">
        <f t="shared" si="4"/>
        <v>-0.22727272727273018</v>
      </c>
      <c r="CJ55" s="181">
        <f t="shared" si="4"/>
        <v>-8.1818181818182012E-2</v>
      </c>
      <c r="CK55" s="181">
        <f t="shared" si="4"/>
        <v>-0.86409090909094743</v>
      </c>
      <c r="CL55" s="181">
        <f t="shared" si="4"/>
        <v>-0.39818181818181131</v>
      </c>
      <c r="CM55" s="181"/>
      <c r="CN55" s="183"/>
      <c r="CO55" s="182"/>
      <c r="CP55" s="182"/>
      <c r="CQ55" s="19"/>
      <c r="CR55" s="19"/>
      <c r="CS55" s="19"/>
      <c r="CT55" s="19"/>
      <c r="CU55" s="60"/>
      <c r="CV55" s="60"/>
      <c r="CW55" s="60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6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</row>
    <row r="56" spans="1:171" ht="15.95" customHeight="1" x14ac:dyDescent="0.25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18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6"/>
      <c r="AX56" s="25"/>
      <c r="AY56" s="25"/>
      <c r="AZ56" s="26"/>
      <c r="BA56" s="26"/>
      <c r="BB56" s="25"/>
      <c r="BC56" s="26"/>
      <c r="BD56" s="26"/>
      <c r="BE56" s="25"/>
      <c r="BF56" s="26"/>
      <c r="BG56" s="26"/>
      <c r="BH56" s="25"/>
      <c r="BI56" s="26"/>
      <c r="BJ56" s="26"/>
      <c r="BK56" s="25"/>
      <c r="BL56" s="26"/>
      <c r="BM56" s="26"/>
      <c r="BN56" s="26"/>
      <c r="BO56" s="26"/>
      <c r="BP56" s="26"/>
      <c r="BQ56" s="26"/>
      <c r="BR56" s="26"/>
      <c r="BS56" s="26"/>
      <c r="BT56" s="26"/>
      <c r="BU56" s="25"/>
      <c r="BV56" s="25"/>
      <c r="BW56" s="18"/>
      <c r="BX56" s="187"/>
      <c r="BY56" s="181"/>
      <c r="BZ56" s="181"/>
      <c r="CA56" s="181"/>
      <c r="CB56" s="181"/>
      <c r="CC56" s="181"/>
      <c r="CD56" s="90"/>
      <c r="CM56" s="181"/>
      <c r="CN56" s="183"/>
      <c r="CU56" s="47"/>
      <c r="CV56" s="47"/>
      <c r="CW56" s="47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12"/>
    </row>
    <row r="57" spans="1:171" ht="15.95" customHeight="1" x14ac:dyDescent="0.25">
      <c r="A57" s="36"/>
      <c r="B57" s="18"/>
      <c r="C57" s="1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18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6"/>
      <c r="AX57" s="25"/>
      <c r="AY57" s="25"/>
      <c r="AZ57" s="26"/>
      <c r="BA57" s="26"/>
      <c r="BB57" s="25"/>
      <c r="BC57" s="26"/>
      <c r="BD57" s="26"/>
      <c r="BE57" s="25"/>
      <c r="BF57" s="26"/>
      <c r="BG57" s="26"/>
      <c r="BH57" s="25"/>
      <c r="BI57" s="26"/>
      <c r="BJ57" s="26"/>
      <c r="BK57" s="25"/>
      <c r="BL57" s="26"/>
      <c r="BM57" s="26"/>
      <c r="BN57" s="26"/>
      <c r="BO57" s="26"/>
      <c r="BP57" s="26"/>
      <c r="BQ57" s="26"/>
      <c r="BR57" s="26"/>
      <c r="BS57" s="26"/>
      <c r="BT57" s="26"/>
      <c r="BU57" s="25"/>
      <c r="BV57" s="25"/>
      <c r="BW57" s="18"/>
      <c r="BX57" s="187"/>
      <c r="BY57" s="181"/>
      <c r="BZ57" s="181"/>
      <c r="CA57" s="181"/>
      <c r="CB57" s="181"/>
      <c r="CC57" s="181"/>
      <c r="CD57" s="90"/>
      <c r="CM57" s="181"/>
      <c r="CN57" s="183"/>
      <c r="CU57" s="47"/>
      <c r="CV57" s="47"/>
      <c r="CW57" s="47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12"/>
    </row>
    <row r="58" spans="1:171" ht="15.95" customHeight="1" x14ac:dyDescent="0.25">
      <c r="A58" s="36"/>
      <c r="B58" s="18"/>
      <c r="C58" s="18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18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6"/>
      <c r="AX58" s="25"/>
      <c r="AY58" s="25"/>
      <c r="AZ58" s="26"/>
      <c r="BA58" s="26"/>
      <c r="BB58" s="25"/>
      <c r="BC58" s="26"/>
      <c r="BD58" s="26"/>
      <c r="BE58" s="25"/>
      <c r="BF58" s="26"/>
      <c r="BG58" s="26"/>
      <c r="BH58" s="25"/>
      <c r="BI58" s="26"/>
      <c r="BJ58" s="26"/>
      <c r="BK58" s="25"/>
      <c r="BL58" s="26"/>
      <c r="BM58" s="26"/>
      <c r="BN58" s="26"/>
      <c r="BO58" s="26"/>
      <c r="BP58" s="26"/>
      <c r="BQ58" s="26"/>
      <c r="BR58" s="26"/>
      <c r="BS58" s="26"/>
      <c r="BT58" s="26"/>
      <c r="BV58" s="20"/>
      <c r="BW58" s="69"/>
      <c r="BX58" s="188"/>
      <c r="BY58" s="188"/>
      <c r="BZ58" s="188"/>
      <c r="CA58" s="188"/>
      <c r="CB58" s="188"/>
      <c r="CC58" s="188"/>
      <c r="CD58" s="188"/>
      <c r="CE58" s="188"/>
      <c r="CF58" s="188"/>
      <c r="CG58" s="188"/>
      <c r="CH58" s="188"/>
      <c r="CI58" s="188"/>
      <c r="CJ58" s="188"/>
      <c r="CK58" s="188"/>
      <c r="CL58" s="188"/>
      <c r="CM58" s="188"/>
      <c r="CN58" s="183"/>
      <c r="CU58" s="47"/>
      <c r="CV58" s="47"/>
      <c r="CW58" s="47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12"/>
    </row>
    <row r="59" spans="1:171" ht="15.95" customHeight="1" x14ac:dyDescent="0.25">
      <c r="A59" s="36"/>
      <c r="B59" s="18"/>
      <c r="C59" s="18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18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6"/>
      <c r="AX59" s="25"/>
      <c r="AY59" s="25"/>
      <c r="AZ59" s="26"/>
      <c r="BA59" s="26"/>
      <c r="BB59" s="25"/>
      <c r="BC59" s="26"/>
      <c r="BD59" s="26"/>
      <c r="BE59" s="25"/>
      <c r="BF59" s="26"/>
      <c r="BG59" s="26"/>
      <c r="BH59" s="25"/>
      <c r="BI59" s="26"/>
      <c r="BJ59" s="26"/>
      <c r="BK59" s="25"/>
      <c r="BL59" s="26"/>
      <c r="BM59" s="26"/>
      <c r="BN59" s="26"/>
      <c r="BO59" s="26"/>
      <c r="BP59" s="26"/>
      <c r="BQ59" s="26"/>
      <c r="BR59" s="26"/>
      <c r="BS59" s="26"/>
      <c r="BT59" s="26"/>
      <c r="BV59" s="20"/>
      <c r="BW59" s="69"/>
      <c r="BX59" s="188"/>
      <c r="BY59" s="188"/>
      <c r="BZ59" s="188"/>
      <c r="CA59" s="188"/>
      <c r="CB59" s="188"/>
      <c r="CC59" s="188"/>
      <c r="CD59" s="188"/>
      <c r="CE59" s="188"/>
      <c r="CF59" s="188"/>
      <c r="CG59" s="188"/>
      <c r="CH59" s="188"/>
      <c r="CI59" s="188"/>
      <c r="CJ59" s="188"/>
      <c r="CK59" s="188"/>
      <c r="CL59" s="188"/>
      <c r="CM59" s="188"/>
      <c r="CN59" s="183"/>
      <c r="CU59" s="47"/>
      <c r="CV59" s="47"/>
      <c r="CW59" s="47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12"/>
    </row>
    <row r="60" spans="1:171" ht="15.9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57"/>
      <c r="R60" s="55"/>
      <c r="S60" s="55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T60" s="28"/>
      <c r="BV60" s="20"/>
      <c r="BW60" s="69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3"/>
      <c r="CU60" s="47"/>
      <c r="CV60" s="47"/>
      <c r="CW60" s="47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12"/>
    </row>
    <row r="61" spans="1:171" ht="15.9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57"/>
      <c r="R61" s="55"/>
      <c r="S61" s="55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T61" s="28"/>
      <c r="BV61" s="20"/>
      <c r="BW61" s="69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3"/>
      <c r="CU61" s="47"/>
      <c r="CV61" s="47"/>
      <c r="CW61" s="47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12"/>
    </row>
    <row r="62" spans="1:171" ht="15.9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7"/>
      <c r="R62" s="55"/>
      <c r="S62" s="55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T62" s="28"/>
      <c r="BV62" s="20"/>
      <c r="BW62" s="69"/>
      <c r="BX62" s="188"/>
      <c r="BY62" s="188" t="s">
        <v>18</v>
      </c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 t="s">
        <v>18</v>
      </c>
      <c r="CN62" s="183"/>
      <c r="CU62" s="47"/>
      <c r="CV62" s="47"/>
      <c r="CW62" s="47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12"/>
    </row>
    <row r="63" spans="1:171" ht="15.9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7"/>
      <c r="R63" s="55"/>
      <c r="S63" s="55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T63" s="28"/>
      <c r="BU63" s="113"/>
      <c r="BV63" s="69"/>
      <c r="BW63" s="69"/>
      <c r="BX63" s="188"/>
      <c r="BY63" s="188"/>
      <c r="BZ63" s="183" t="s">
        <v>5</v>
      </c>
      <c r="CA63" s="183" t="s">
        <v>6</v>
      </c>
      <c r="CB63" s="183" t="s">
        <v>7</v>
      </c>
      <c r="CC63" s="183" t="s">
        <v>8</v>
      </c>
      <c r="CD63" s="90" t="s">
        <v>9</v>
      </c>
      <c r="CE63" s="182" t="s">
        <v>10</v>
      </c>
      <c r="CF63" s="182" t="s">
        <v>11</v>
      </c>
      <c r="CG63" s="182" t="s">
        <v>12</v>
      </c>
      <c r="CH63" s="182" t="s">
        <v>13</v>
      </c>
      <c r="CI63" s="182" t="s">
        <v>14</v>
      </c>
      <c r="CJ63" s="182" t="s">
        <v>15</v>
      </c>
      <c r="CK63" s="182" t="s">
        <v>16</v>
      </c>
      <c r="CL63" s="182" t="s">
        <v>17</v>
      </c>
      <c r="CM63" s="188"/>
      <c r="CN63" s="183"/>
      <c r="CU63" s="47"/>
      <c r="CV63" s="47"/>
      <c r="CW63" s="47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12"/>
    </row>
    <row r="64" spans="1:171" ht="15.95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57"/>
      <c r="R64" s="55"/>
      <c r="S64" s="55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T64" s="28"/>
      <c r="BU64" s="47"/>
      <c r="BV64" s="47"/>
      <c r="BW64" s="47"/>
      <c r="BX64" s="175">
        <v>1</v>
      </c>
      <c r="BY64" s="176" t="s">
        <v>133</v>
      </c>
      <c r="BZ64" s="175">
        <v>97.22</v>
      </c>
      <c r="CA64" s="175">
        <v>0.64219999999999999</v>
      </c>
      <c r="CB64" s="175">
        <v>0.92849999999999999</v>
      </c>
      <c r="CC64" s="175">
        <v>0.75960000000000005</v>
      </c>
      <c r="CD64" s="175">
        <v>1455.5</v>
      </c>
      <c r="CE64" s="175">
        <v>23.56</v>
      </c>
      <c r="CF64" s="175">
        <v>0.97850000000000004</v>
      </c>
      <c r="CG64" s="175">
        <v>1.0081</v>
      </c>
      <c r="CH64" s="175">
        <v>6.4935</v>
      </c>
      <c r="CI64" s="175">
        <v>5.7629999999999999</v>
      </c>
      <c r="CJ64" s="175">
        <v>5.6622000000000003</v>
      </c>
      <c r="CK64" s="175">
        <v>0.66005999999999998</v>
      </c>
      <c r="CL64" s="175">
        <v>1</v>
      </c>
      <c r="CM64" s="176" t="s">
        <v>133</v>
      </c>
      <c r="CU64" s="47"/>
      <c r="CV64" s="47"/>
      <c r="CW64" s="47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12"/>
    </row>
    <row r="65" spans="1:141" ht="15.95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7"/>
      <c r="R65" s="55"/>
      <c r="S65" s="5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 s="55"/>
      <c r="BR65" s="55"/>
      <c r="BS65" s="55"/>
      <c r="BT65"/>
      <c r="BU65" s="47"/>
      <c r="BV65" s="47"/>
      <c r="BW65" s="47"/>
      <c r="BX65" s="175">
        <v>2</v>
      </c>
      <c r="BY65" s="176" t="s">
        <v>134</v>
      </c>
      <c r="BZ65" s="175">
        <v>98.14</v>
      </c>
      <c r="CA65" s="175">
        <v>0.64370000000000005</v>
      </c>
      <c r="CB65" s="175">
        <v>0.93240000000000001</v>
      </c>
      <c r="CC65" s="175">
        <v>0.7621</v>
      </c>
      <c r="CD65" s="175">
        <v>1475.74</v>
      </c>
      <c r="CE65" s="175">
        <v>24.02</v>
      </c>
      <c r="CF65" s="175">
        <v>0.97589999999999999</v>
      </c>
      <c r="CG65" s="175">
        <v>1.0118</v>
      </c>
      <c r="CH65" s="175">
        <v>6.4988000000000001</v>
      </c>
      <c r="CI65" s="175">
        <v>5.7961999999999998</v>
      </c>
      <c r="CJ65" s="175">
        <v>5.6798999999999999</v>
      </c>
      <c r="CK65" s="175">
        <v>0.66044999999999998</v>
      </c>
      <c r="CL65" s="175">
        <v>1</v>
      </c>
      <c r="CM65" s="176" t="s">
        <v>134</v>
      </c>
      <c r="CU65" s="47"/>
      <c r="CV65" s="47"/>
      <c r="CW65" s="47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12"/>
    </row>
    <row r="66" spans="1:141" ht="15.95" customHeight="1" x14ac:dyDescent="0.25">
      <c r="A66" s="32"/>
      <c r="B66" s="11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16"/>
      <c r="AX66" s="6"/>
      <c r="AY66" s="6"/>
      <c r="AZ66" s="16"/>
      <c r="BA66" s="16"/>
      <c r="BB66" s="6"/>
      <c r="BC66" s="16"/>
      <c r="BD66" s="16"/>
      <c r="BE66" s="6"/>
      <c r="BF66" s="16"/>
      <c r="BG66" s="16"/>
      <c r="BH66" s="6"/>
      <c r="BI66" s="16"/>
      <c r="BJ66" s="16"/>
      <c r="BK66" s="6"/>
      <c r="BL66" s="16"/>
      <c r="BM66" s="16"/>
      <c r="BN66" s="16"/>
      <c r="BO66" s="16"/>
      <c r="BP66" s="16"/>
      <c r="BQ66" s="16"/>
      <c r="BR66" s="16"/>
      <c r="BS66" s="16"/>
      <c r="BT66" s="47"/>
      <c r="BU66" s="25"/>
      <c r="BV66" s="18"/>
      <c r="BW66" s="47"/>
      <c r="BX66" s="175">
        <v>3</v>
      </c>
      <c r="BY66" s="176" t="s">
        <v>135</v>
      </c>
      <c r="BZ66" s="175">
        <v>99.3</v>
      </c>
      <c r="CA66" s="175">
        <v>0.64249999999999996</v>
      </c>
      <c r="CB66" s="175">
        <v>0.93759999999999999</v>
      </c>
      <c r="CC66" s="175">
        <v>0.76319999999999999</v>
      </c>
      <c r="CD66" s="175">
        <v>1474.5</v>
      </c>
      <c r="CE66" s="175">
        <v>24.19</v>
      </c>
      <c r="CF66" s="175">
        <v>0.97519999999999996</v>
      </c>
      <c r="CG66" s="175">
        <v>1.0084</v>
      </c>
      <c r="CH66" s="175">
        <v>6.5285000000000002</v>
      </c>
      <c r="CI66" s="175">
        <v>5.8160999999999996</v>
      </c>
      <c r="CJ66" s="175">
        <v>5.6875999999999998</v>
      </c>
      <c r="CK66" s="175">
        <v>0.66183999999999998</v>
      </c>
      <c r="CL66" s="175">
        <v>1</v>
      </c>
      <c r="CM66" s="176" t="s">
        <v>135</v>
      </c>
    </row>
    <row r="67" spans="1:141" ht="15.95" customHeight="1" x14ac:dyDescent="0.25">
      <c r="A67" s="1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17"/>
      <c r="AX67" s="17"/>
      <c r="AY67" s="17"/>
      <c r="AZ67" s="117"/>
      <c r="BA67" s="117"/>
      <c r="BB67" s="17"/>
      <c r="BC67" s="117"/>
      <c r="BD67" s="117"/>
      <c r="BE67" s="17"/>
      <c r="BF67" s="117"/>
      <c r="BG67" s="117"/>
      <c r="BH67" s="17"/>
      <c r="BI67" s="117"/>
      <c r="BJ67" s="117"/>
      <c r="BK67" s="17"/>
      <c r="BL67" s="117"/>
      <c r="BM67" s="117"/>
      <c r="BN67" s="117"/>
      <c r="BO67" s="117"/>
      <c r="BP67" s="117"/>
      <c r="BQ67" s="16"/>
      <c r="BR67" s="16"/>
      <c r="BS67" s="16"/>
      <c r="BT67" s="47"/>
      <c r="BU67" s="25"/>
      <c r="BV67" s="18"/>
      <c r="BW67" s="47"/>
      <c r="BX67" s="175">
        <v>4</v>
      </c>
      <c r="BY67" s="176" t="s">
        <v>136</v>
      </c>
      <c r="BZ67" s="175">
        <v>99.12</v>
      </c>
      <c r="CA67" s="175">
        <v>0.64359999999999995</v>
      </c>
      <c r="CB67" s="175">
        <v>0.94259999999999999</v>
      </c>
      <c r="CC67" s="175">
        <v>0.76459999999999995</v>
      </c>
      <c r="CD67" s="175">
        <v>1463.51</v>
      </c>
      <c r="CE67" s="175">
        <v>23.75</v>
      </c>
      <c r="CF67" s="175">
        <v>0.98299999999999998</v>
      </c>
      <c r="CG67" s="175">
        <v>1.0062</v>
      </c>
      <c r="CH67" s="175">
        <v>6.5284000000000004</v>
      </c>
      <c r="CI67" s="175">
        <v>5.8468999999999998</v>
      </c>
      <c r="CJ67" s="175">
        <v>5.6970000000000001</v>
      </c>
      <c r="CK67" s="175">
        <v>0.66356999999999999</v>
      </c>
      <c r="CL67" s="175">
        <v>1</v>
      </c>
      <c r="CM67" s="176" t="s">
        <v>136</v>
      </c>
    </row>
    <row r="68" spans="1:141" ht="15.95" customHeight="1" x14ac:dyDescent="0.25">
      <c r="A68" s="36"/>
      <c r="B68" s="18"/>
      <c r="C68" s="1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18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6"/>
      <c r="AX68" s="25"/>
      <c r="AY68" s="25"/>
      <c r="AZ68" s="26"/>
      <c r="BA68" s="26"/>
      <c r="BB68" s="25"/>
      <c r="BC68" s="26"/>
      <c r="BD68" s="26"/>
      <c r="BE68" s="25"/>
      <c r="BF68" s="26"/>
      <c r="BG68" s="26"/>
      <c r="BH68" s="25"/>
      <c r="BI68" s="26"/>
      <c r="BJ68" s="26"/>
      <c r="BK68" s="25"/>
      <c r="BL68" s="26"/>
      <c r="BM68" s="26"/>
      <c r="BN68" s="26"/>
      <c r="BO68" s="26"/>
      <c r="BP68" s="26"/>
      <c r="BQ68" s="26"/>
      <c r="BR68" s="26"/>
      <c r="BS68" s="26"/>
      <c r="BT68" s="18"/>
      <c r="BU68" s="25"/>
      <c r="BV68" s="18"/>
      <c r="BW68" s="47"/>
      <c r="BX68" s="175">
        <v>5</v>
      </c>
      <c r="BY68" s="176" t="s">
        <v>137</v>
      </c>
      <c r="BZ68" s="175">
        <v>98.86</v>
      </c>
      <c r="CA68" s="175">
        <v>0.64610000000000001</v>
      </c>
      <c r="CB68" s="175">
        <v>0.93910000000000005</v>
      </c>
      <c r="CC68" s="175">
        <v>0.76239999999999997</v>
      </c>
      <c r="CD68" s="175">
        <v>1454.66</v>
      </c>
      <c r="CE68" s="175">
        <v>23.82</v>
      </c>
      <c r="CF68" s="175">
        <v>0.98180000000000001</v>
      </c>
      <c r="CG68" s="175">
        <v>1.0051000000000001</v>
      </c>
      <c r="CH68" s="175">
        <v>6.5191999999999997</v>
      </c>
      <c r="CI68" s="175">
        <v>5.8377999999999997</v>
      </c>
      <c r="CJ68" s="175">
        <v>5.6809000000000003</v>
      </c>
      <c r="CK68" s="175">
        <v>0.66256000000000004</v>
      </c>
      <c r="CL68" s="175">
        <v>1</v>
      </c>
      <c r="CM68" s="176" t="s">
        <v>137</v>
      </c>
    </row>
    <row r="69" spans="1:141" ht="15.95" customHeight="1" x14ac:dyDescent="0.25">
      <c r="A69" s="36"/>
      <c r="B69" s="18"/>
      <c r="C69" s="1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18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6"/>
      <c r="AX69" s="25"/>
      <c r="AY69" s="25"/>
      <c r="AZ69" s="26"/>
      <c r="BA69" s="26"/>
      <c r="BB69" s="25"/>
      <c r="BC69" s="26"/>
      <c r="BD69" s="26"/>
      <c r="BE69" s="25"/>
      <c r="BF69" s="26"/>
      <c r="BG69" s="26"/>
      <c r="BH69" s="25"/>
      <c r="BI69" s="26"/>
      <c r="BJ69" s="26"/>
      <c r="BK69" s="25"/>
      <c r="BL69" s="26"/>
      <c r="BM69" s="26"/>
      <c r="BN69" s="26"/>
      <c r="BO69" s="26"/>
      <c r="BP69" s="26"/>
      <c r="BQ69" s="26"/>
      <c r="BR69" s="26"/>
      <c r="BS69" s="26"/>
      <c r="BT69" s="18"/>
      <c r="BU69" s="25"/>
      <c r="BV69" s="18"/>
      <c r="BW69" s="47"/>
      <c r="BX69" s="175">
        <v>6</v>
      </c>
      <c r="BY69" s="176" t="s">
        <v>138</v>
      </c>
      <c r="BZ69" s="175">
        <v>98.69</v>
      </c>
      <c r="CA69" s="175">
        <v>0.64259999999999995</v>
      </c>
      <c r="CB69" s="175">
        <v>0.93469999999999998</v>
      </c>
      <c r="CC69" s="175">
        <v>0.76119999999999999</v>
      </c>
      <c r="CD69" s="175">
        <v>1471.3</v>
      </c>
      <c r="CE69" s="175">
        <v>24.05</v>
      </c>
      <c r="CF69" s="175">
        <v>0.97799999999999998</v>
      </c>
      <c r="CG69" s="175">
        <v>1.0024</v>
      </c>
      <c r="CH69" s="175">
        <v>6.4951999999999996</v>
      </c>
      <c r="CI69" s="175">
        <v>5.7359999999999998</v>
      </c>
      <c r="CJ69" s="175">
        <v>5.6725000000000003</v>
      </c>
      <c r="CK69" s="175">
        <v>0.66242999999999996</v>
      </c>
      <c r="CL69" s="175">
        <v>1</v>
      </c>
      <c r="CM69" s="176" t="s">
        <v>138</v>
      </c>
    </row>
    <row r="70" spans="1:141" ht="15.95" customHeight="1" x14ac:dyDescent="0.25">
      <c r="A70" s="36"/>
      <c r="B70" s="18"/>
      <c r="C70" s="1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18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6"/>
      <c r="AX70" s="25"/>
      <c r="AY70" s="25"/>
      <c r="AZ70" s="26"/>
      <c r="BA70" s="26"/>
      <c r="BB70" s="25"/>
      <c r="BC70" s="26"/>
      <c r="BD70" s="26"/>
      <c r="BE70" s="25"/>
      <c r="BF70" s="26"/>
      <c r="BG70" s="26"/>
      <c r="BH70" s="25"/>
      <c r="BI70" s="26"/>
      <c r="BJ70" s="26"/>
      <c r="BK70" s="25"/>
      <c r="BL70" s="26"/>
      <c r="BM70" s="26"/>
      <c r="BN70" s="26"/>
      <c r="BO70" s="26"/>
      <c r="BP70" s="26"/>
      <c r="BQ70" s="26"/>
      <c r="BR70" s="26"/>
      <c r="BS70" s="26"/>
      <c r="BT70" s="18"/>
      <c r="BU70" s="25"/>
      <c r="BV70" s="18"/>
      <c r="BW70" s="47"/>
      <c r="BX70" s="175">
        <v>7</v>
      </c>
      <c r="BY70" s="176" t="s">
        <v>139</v>
      </c>
      <c r="BZ70" s="175">
        <v>101.3</v>
      </c>
      <c r="CA70" s="175">
        <v>0.64970000000000006</v>
      </c>
      <c r="CB70" s="175">
        <v>0.95589999999999997</v>
      </c>
      <c r="CC70" s="175">
        <v>0.76880000000000004</v>
      </c>
      <c r="CD70" s="175">
        <v>1449.7</v>
      </c>
      <c r="CE70" s="175">
        <v>23.59</v>
      </c>
      <c r="CF70" s="175">
        <v>0.99639999999999995</v>
      </c>
      <c r="CG70" s="175">
        <v>1.0089999999999999</v>
      </c>
      <c r="CH70" s="175">
        <v>6.5712000000000002</v>
      </c>
      <c r="CI70" s="175">
        <v>5.7897999999999996</v>
      </c>
      <c r="CJ70" s="175">
        <v>5.7301000000000002</v>
      </c>
      <c r="CK70" s="175">
        <v>0.66147</v>
      </c>
      <c r="CL70" s="175">
        <v>1</v>
      </c>
      <c r="CM70" s="176" t="s">
        <v>139</v>
      </c>
    </row>
    <row r="71" spans="1:141" ht="15.95" customHeight="1" x14ac:dyDescent="0.25">
      <c r="A71" s="36"/>
      <c r="B71" s="18"/>
      <c r="C71" s="1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18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6"/>
      <c r="AX71" s="25"/>
      <c r="AY71" s="25"/>
      <c r="AZ71" s="26"/>
      <c r="BA71" s="26"/>
      <c r="BB71" s="25"/>
      <c r="BC71" s="26"/>
      <c r="BD71" s="26"/>
      <c r="BE71" s="25"/>
      <c r="BF71" s="26"/>
      <c r="BG71" s="26"/>
      <c r="BH71" s="25"/>
      <c r="BI71" s="26"/>
      <c r="BJ71" s="26"/>
      <c r="BK71" s="25"/>
      <c r="BL71" s="26"/>
      <c r="BM71" s="26"/>
      <c r="BN71" s="26"/>
      <c r="BO71" s="26"/>
      <c r="BP71" s="26"/>
      <c r="BQ71" s="26"/>
      <c r="BR71" s="26"/>
      <c r="BS71" s="26"/>
      <c r="BT71" s="18"/>
      <c r="BU71" s="25"/>
      <c r="BV71" s="18"/>
      <c r="BW71" s="47"/>
      <c r="BX71" s="175">
        <v>8</v>
      </c>
      <c r="BY71" s="176" t="s">
        <v>140</v>
      </c>
      <c r="BZ71" s="175">
        <v>101.62</v>
      </c>
      <c r="CA71" s="175">
        <v>0.6512</v>
      </c>
      <c r="CB71" s="175">
        <v>0.95760000000000001</v>
      </c>
      <c r="CC71" s="175">
        <v>0.77100000000000002</v>
      </c>
      <c r="CD71" s="175">
        <v>1429.14</v>
      </c>
      <c r="CE71" s="175">
        <v>23.6</v>
      </c>
      <c r="CF71" s="175">
        <v>1.0039</v>
      </c>
      <c r="CG71" s="175">
        <v>1.0111000000000001</v>
      </c>
      <c r="CH71" s="175">
        <v>6.6005000000000003</v>
      </c>
      <c r="CI71" s="175">
        <v>5.8148999999999997</v>
      </c>
      <c r="CJ71" s="175">
        <v>5.7443</v>
      </c>
      <c r="CK71" s="175">
        <v>0.66671999999999998</v>
      </c>
      <c r="CL71" s="175">
        <v>1</v>
      </c>
      <c r="CM71" s="176" t="s">
        <v>140</v>
      </c>
    </row>
    <row r="72" spans="1:141" ht="15.95" customHeight="1" x14ac:dyDescent="0.25">
      <c r="A72" s="36"/>
      <c r="B72" s="18"/>
      <c r="C72" s="1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18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6"/>
      <c r="AX72" s="25"/>
      <c r="AY72" s="25"/>
      <c r="AZ72" s="26"/>
      <c r="BA72" s="26"/>
      <c r="BB72" s="25"/>
      <c r="BC72" s="26"/>
      <c r="BD72" s="26"/>
      <c r="BE72" s="25"/>
      <c r="BF72" s="26"/>
      <c r="BG72" s="26"/>
      <c r="BH72" s="25"/>
      <c r="BI72" s="26"/>
      <c r="BJ72" s="26"/>
      <c r="BK72" s="25"/>
      <c r="BL72" s="26"/>
      <c r="BM72" s="26"/>
      <c r="BN72" s="26"/>
      <c r="BO72" s="26"/>
      <c r="BP72" s="26"/>
      <c r="BQ72" s="26"/>
      <c r="BR72" s="26"/>
      <c r="BS72" s="26"/>
      <c r="BT72" s="18"/>
      <c r="BU72" s="25"/>
      <c r="BV72" s="18"/>
      <c r="BW72" s="47"/>
      <c r="BX72" s="175">
        <v>9</v>
      </c>
      <c r="BY72" s="176" t="s">
        <v>141</v>
      </c>
      <c r="BZ72" s="175">
        <v>101.45</v>
      </c>
      <c r="CA72" s="175">
        <v>0.65300000000000002</v>
      </c>
      <c r="CB72" s="175">
        <v>0.95199999999999996</v>
      </c>
      <c r="CC72" s="175">
        <v>0.76790000000000003</v>
      </c>
      <c r="CD72" s="175">
        <v>1436.8</v>
      </c>
      <c r="CE72" s="175">
        <v>23.62</v>
      </c>
      <c r="CF72" s="175">
        <v>1.0026999999999999</v>
      </c>
      <c r="CG72" s="175">
        <v>1.0105</v>
      </c>
      <c r="CH72" s="175">
        <v>6.6371000000000002</v>
      </c>
      <c r="CI72" s="175">
        <v>5.7918000000000003</v>
      </c>
      <c r="CJ72" s="175">
        <v>5.7222999999999997</v>
      </c>
      <c r="CK72" s="175">
        <v>0.66715000000000002</v>
      </c>
      <c r="CL72" s="175">
        <v>1</v>
      </c>
      <c r="CM72" s="176" t="s">
        <v>141</v>
      </c>
    </row>
    <row r="73" spans="1:141" ht="15.95" customHeight="1" x14ac:dyDescent="0.25">
      <c r="A73" s="36"/>
      <c r="B73" s="18"/>
      <c r="C73" s="18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18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6"/>
      <c r="AX73" s="25"/>
      <c r="AY73" s="25"/>
      <c r="AZ73" s="26"/>
      <c r="BA73" s="26"/>
      <c r="BB73" s="25"/>
      <c r="BC73" s="26"/>
      <c r="BD73" s="26"/>
      <c r="BE73" s="25"/>
      <c r="BF73" s="26"/>
      <c r="BG73" s="26"/>
      <c r="BH73" s="25"/>
      <c r="BI73" s="26"/>
      <c r="BJ73" s="26"/>
      <c r="BK73" s="25"/>
      <c r="BL73" s="26"/>
      <c r="BM73" s="26"/>
      <c r="BN73" s="26"/>
      <c r="BO73" s="26"/>
      <c r="BP73" s="26"/>
      <c r="BQ73" s="26"/>
      <c r="BR73" s="26"/>
      <c r="BS73" s="26"/>
      <c r="BT73" s="18"/>
      <c r="BU73" s="25"/>
      <c r="BV73" s="18"/>
      <c r="BW73" s="47"/>
      <c r="BX73" s="175">
        <v>10</v>
      </c>
      <c r="BY73" s="176" t="s">
        <v>142</v>
      </c>
      <c r="BZ73" s="175">
        <v>102.35</v>
      </c>
      <c r="CA73" s="175">
        <v>0.65539999999999998</v>
      </c>
      <c r="CB73" s="175">
        <v>0.96779999999999999</v>
      </c>
      <c r="CC73" s="175">
        <v>0.77490000000000003</v>
      </c>
      <c r="CD73" s="175">
        <v>1411.51</v>
      </c>
      <c r="CE73" s="175">
        <v>22.93</v>
      </c>
      <c r="CF73" s="175">
        <v>1.0116000000000001</v>
      </c>
      <c r="CG73" s="175">
        <v>1.0194000000000001</v>
      </c>
      <c r="CH73" s="175">
        <v>6.6616999999999997</v>
      </c>
      <c r="CI73" s="175">
        <v>5.8421000000000003</v>
      </c>
      <c r="CJ73" s="175">
        <v>5.7755999999999998</v>
      </c>
      <c r="CK73" s="175">
        <v>0.66805000000000003</v>
      </c>
      <c r="CL73" s="175">
        <v>1</v>
      </c>
      <c r="CM73" s="176" t="s">
        <v>142</v>
      </c>
    </row>
    <row r="74" spans="1:141" ht="15.95" customHeight="1" x14ac:dyDescent="0.25">
      <c r="A74" s="36"/>
      <c r="B74" s="18"/>
      <c r="C74" s="18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18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6"/>
      <c r="AX74" s="25"/>
      <c r="AY74" s="25"/>
      <c r="AZ74" s="26"/>
      <c r="BA74" s="26"/>
      <c r="BB74" s="25"/>
      <c r="BC74" s="26"/>
      <c r="BD74" s="26"/>
      <c r="BE74" s="25"/>
      <c r="BF74" s="26"/>
      <c r="BG74" s="26"/>
      <c r="BH74" s="25"/>
      <c r="BI74" s="26"/>
      <c r="BJ74" s="26"/>
      <c r="BK74" s="25"/>
      <c r="BL74" s="26"/>
      <c r="BM74" s="26"/>
      <c r="BN74" s="26"/>
      <c r="BO74" s="26"/>
      <c r="BP74" s="26"/>
      <c r="BQ74" s="26"/>
      <c r="BR74" s="26"/>
      <c r="BS74" s="26"/>
      <c r="BT74" s="18"/>
      <c r="BU74" s="25"/>
      <c r="BV74" s="18"/>
      <c r="BW74" s="47"/>
      <c r="BX74" s="175">
        <v>11</v>
      </c>
      <c r="BY74" s="176" t="s">
        <v>143</v>
      </c>
      <c r="BZ74" s="175">
        <v>102.59</v>
      </c>
      <c r="CA74" s="175">
        <v>0.65680000000000005</v>
      </c>
      <c r="CB74" s="175">
        <v>0.9667</v>
      </c>
      <c r="CC74" s="175">
        <v>0.77669999999999995</v>
      </c>
      <c r="CD74" s="175">
        <v>1374.29</v>
      </c>
      <c r="CE74" s="175">
        <v>22.26</v>
      </c>
      <c r="CF74" s="175">
        <v>1.0193000000000001</v>
      </c>
      <c r="CG74" s="175">
        <v>1.0185</v>
      </c>
      <c r="CH74" s="175">
        <v>6.6740000000000004</v>
      </c>
      <c r="CI74" s="175">
        <v>5.8624000000000001</v>
      </c>
      <c r="CJ74" s="175">
        <v>5.7872000000000003</v>
      </c>
      <c r="CK74" s="175">
        <v>0.67098000000000002</v>
      </c>
      <c r="CL74" s="175">
        <v>1</v>
      </c>
      <c r="CM74" s="176" t="s">
        <v>143</v>
      </c>
    </row>
    <row r="75" spans="1:141" ht="15.95" customHeight="1" x14ac:dyDescent="0.25">
      <c r="A75" s="36"/>
      <c r="B75" s="118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18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6"/>
      <c r="AX75" s="25"/>
      <c r="AY75" s="25"/>
      <c r="AZ75" s="26"/>
      <c r="BA75" s="26"/>
      <c r="BB75" s="25"/>
      <c r="BC75" s="26"/>
      <c r="BD75" s="26"/>
      <c r="BE75" s="25"/>
      <c r="BF75" s="26"/>
      <c r="BG75" s="26"/>
      <c r="BH75" s="25"/>
      <c r="BI75" s="26"/>
      <c r="BJ75" s="26"/>
      <c r="BK75" s="25"/>
      <c r="BL75" s="26"/>
      <c r="BM75" s="26"/>
      <c r="BN75" s="26"/>
      <c r="BO75" s="26"/>
      <c r="BP75" s="26"/>
      <c r="BQ75" s="26"/>
      <c r="BR75" s="26"/>
      <c r="BS75" s="26"/>
      <c r="BT75" s="18"/>
      <c r="BU75" s="25"/>
      <c r="BV75" s="18"/>
      <c r="BW75" s="47"/>
      <c r="BX75" s="175">
        <v>12</v>
      </c>
      <c r="BY75" s="176" t="s">
        <v>144</v>
      </c>
      <c r="BZ75" s="175">
        <v>102.35</v>
      </c>
      <c r="CA75" s="175">
        <v>0.65610000000000002</v>
      </c>
      <c r="CB75" s="175">
        <v>0.96440000000000003</v>
      </c>
      <c r="CC75" s="175">
        <v>0.77659999999999996</v>
      </c>
      <c r="CD75" s="175">
        <v>1378.2</v>
      </c>
      <c r="CE75" s="175">
        <v>22.49</v>
      </c>
      <c r="CF75" s="175">
        <v>1.0249999999999999</v>
      </c>
      <c r="CG75" s="175">
        <v>1.0239</v>
      </c>
      <c r="CH75" s="175">
        <v>6.6635</v>
      </c>
      <c r="CI75" s="175">
        <v>5.8411999999999997</v>
      </c>
      <c r="CJ75" s="175">
        <v>5.7857000000000003</v>
      </c>
      <c r="CK75" s="175">
        <v>0.67074</v>
      </c>
      <c r="CL75" s="175">
        <v>1</v>
      </c>
      <c r="CM75" s="176" t="s">
        <v>144</v>
      </c>
    </row>
    <row r="76" spans="1:141" ht="15.95" customHeight="1" x14ac:dyDescent="0.25">
      <c r="A76" s="36"/>
      <c r="B76" s="11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18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119"/>
      <c r="BR76" s="119"/>
      <c r="BS76" s="119"/>
      <c r="BT76" s="18"/>
      <c r="BU76" s="25"/>
      <c r="BV76" s="18"/>
      <c r="BW76" s="47"/>
      <c r="BX76" s="175">
        <v>13</v>
      </c>
      <c r="BY76" s="176" t="s">
        <v>145</v>
      </c>
      <c r="BZ76" s="175">
        <v>102.55</v>
      </c>
      <c r="CA76" s="175">
        <v>0.65800000000000003</v>
      </c>
      <c r="CB76" s="175">
        <v>0.96760000000000002</v>
      </c>
      <c r="CC76" s="175">
        <v>0.77700000000000002</v>
      </c>
      <c r="CD76" s="175">
        <v>1351.16</v>
      </c>
      <c r="CE76" s="175">
        <v>21.58</v>
      </c>
      <c r="CF76" s="175">
        <v>1.0224</v>
      </c>
      <c r="CG76" s="175">
        <v>1.0278</v>
      </c>
      <c r="CH76" s="175">
        <v>6.6649000000000003</v>
      </c>
      <c r="CI76" s="175">
        <v>5.8341000000000003</v>
      </c>
      <c r="CJ76" s="175">
        <v>5.7896999999999998</v>
      </c>
      <c r="CK76" s="175">
        <v>0.67051000000000005</v>
      </c>
      <c r="CL76" s="175">
        <v>1</v>
      </c>
      <c r="CM76" s="176" t="s">
        <v>145</v>
      </c>
    </row>
    <row r="77" spans="1:141" ht="15.95" customHeight="1" x14ac:dyDescent="0.25">
      <c r="A77" s="36"/>
      <c r="B77" s="118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18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119"/>
      <c r="BR77" s="119"/>
      <c r="BS77" s="119"/>
      <c r="BT77" s="18"/>
      <c r="BU77" s="25"/>
      <c r="BV77" s="18"/>
      <c r="BW77" s="47"/>
      <c r="BX77" s="175">
        <v>14</v>
      </c>
      <c r="BY77" s="176" t="s">
        <v>146</v>
      </c>
      <c r="BZ77" s="175">
        <v>102.66</v>
      </c>
      <c r="CA77" s="175">
        <v>0.65869999999999995</v>
      </c>
      <c r="CB77" s="175">
        <v>0.96740000000000004</v>
      </c>
      <c r="CC77" s="175">
        <v>0.77639999999999998</v>
      </c>
      <c r="CD77" s="175">
        <v>1379.06</v>
      </c>
      <c r="CE77" s="175">
        <v>22.56</v>
      </c>
      <c r="CF77" s="175">
        <v>1.0210999999999999</v>
      </c>
      <c r="CG77" s="175">
        <v>1.0269999999999999</v>
      </c>
      <c r="CH77" s="175">
        <v>6.6574</v>
      </c>
      <c r="CI77" s="175">
        <v>5.8367000000000004</v>
      </c>
      <c r="CJ77" s="175">
        <v>5.7850999999999999</v>
      </c>
      <c r="CK77" s="175">
        <v>0.67079999999999995</v>
      </c>
      <c r="CL77" s="175">
        <v>1</v>
      </c>
      <c r="CM77" s="176" t="s">
        <v>146</v>
      </c>
    </row>
    <row r="78" spans="1:141" ht="15.95" customHeight="1" x14ac:dyDescent="0.25">
      <c r="A78" s="36"/>
      <c r="B78" s="118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18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119"/>
      <c r="BR78" s="119"/>
      <c r="BS78" s="119"/>
      <c r="BT78" s="18"/>
      <c r="BU78" s="25"/>
      <c r="BV78" s="18"/>
      <c r="BW78" s="47"/>
      <c r="BX78" s="175">
        <v>15</v>
      </c>
      <c r="BY78" s="176" t="s">
        <v>147</v>
      </c>
      <c r="BZ78" s="175">
        <v>102.82</v>
      </c>
      <c r="CA78" s="175">
        <v>0.66269999999999996</v>
      </c>
      <c r="CB78" s="175">
        <v>0.96870000000000001</v>
      </c>
      <c r="CC78" s="175">
        <v>0.77359999999999995</v>
      </c>
      <c r="CD78" s="175">
        <v>1384.35</v>
      </c>
      <c r="CE78" s="175">
        <v>22.59</v>
      </c>
      <c r="CF78" s="175">
        <v>1.0247999999999999</v>
      </c>
      <c r="CG78" s="175">
        <v>1.0284</v>
      </c>
      <c r="CH78" s="175">
        <v>6.6097000000000001</v>
      </c>
      <c r="CI78" s="175">
        <v>5.7801999999999998</v>
      </c>
      <c r="CJ78" s="175">
        <v>5.7637</v>
      </c>
      <c r="CK78" s="175">
        <v>0.67105000000000004</v>
      </c>
      <c r="CL78" s="175">
        <v>1</v>
      </c>
      <c r="CM78" s="176" t="s">
        <v>147</v>
      </c>
    </row>
    <row r="79" spans="1:141" ht="15.95" customHeight="1" x14ac:dyDescent="0.25">
      <c r="A79" s="36"/>
      <c r="B79" s="11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18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119"/>
      <c r="BR79" s="119"/>
      <c r="BS79" s="119"/>
      <c r="BT79" s="18"/>
      <c r="BU79" s="25"/>
      <c r="BV79" s="18"/>
      <c r="BW79" s="18"/>
      <c r="BX79" s="175">
        <v>16</v>
      </c>
      <c r="BY79" s="176" t="s">
        <v>148</v>
      </c>
      <c r="BZ79" s="175">
        <v>101.33</v>
      </c>
      <c r="CA79" s="175">
        <v>0.66349999999999998</v>
      </c>
      <c r="CB79" s="175">
        <v>0.96550000000000002</v>
      </c>
      <c r="CC79" s="175">
        <v>0.77590000000000003</v>
      </c>
      <c r="CD79" s="175">
        <v>1385.39</v>
      </c>
      <c r="CE79" s="175">
        <v>22.5</v>
      </c>
      <c r="CF79" s="175">
        <v>1.0334000000000001</v>
      </c>
      <c r="CG79" s="175">
        <v>1.0345</v>
      </c>
      <c r="CH79" s="175">
        <v>6.6661000000000001</v>
      </c>
      <c r="CI79" s="175">
        <v>5.8418000000000001</v>
      </c>
      <c r="CJ79" s="175">
        <v>5.7816000000000001</v>
      </c>
      <c r="CK79" s="175">
        <v>0.67020999999999997</v>
      </c>
      <c r="CL79" s="175">
        <v>1</v>
      </c>
      <c r="CM79" s="176" t="s">
        <v>148</v>
      </c>
    </row>
    <row r="80" spans="1:141" ht="15.95" customHeight="1" x14ac:dyDescent="0.25">
      <c r="A80" s="36"/>
      <c r="B80" s="11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18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119"/>
      <c r="BR80" s="119"/>
      <c r="BS80" s="119"/>
      <c r="BT80" s="18"/>
      <c r="BU80" s="25"/>
      <c r="BV80" s="18"/>
      <c r="BW80" s="18"/>
      <c r="BX80" s="175">
        <v>17</v>
      </c>
      <c r="BY80" s="176" t="s">
        <v>149</v>
      </c>
      <c r="BZ80" s="175">
        <v>101.63</v>
      </c>
      <c r="CA80" s="175">
        <v>0.66249999999999998</v>
      </c>
      <c r="CB80" s="175">
        <v>0.96579999999999999</v>
      </c>
      <c r="CC80" s="175">
        <v>0.77170000000000005</v>
      </c>
      <c r="CD80" s="175">
        <v>1386.1</v>
      </c>
      <c r="CE80" s="175">
        <v>22.41</v>
      </c>
      <c r="CF80" s="175">
        <v>1.0353000000000001</v>
      </c>
      <c r="CG80" s="175">
        <v>1.0342</v>
      </c>
      <c r="CH80" s="175">
        <v>6.6391999999999998</v>
      </c>
      <c r="CI80" s="175">
        <v>5.8159999999999998</v>
      </c>
      <c r="CJ80" s="175">
        <v>5.7521000000000004</v>
      </c>
      <c r="CK80" s="175">
        <v>0.67042999999999997</v>
      </c>
      <c r="CL80" s="175">
        <v>1</v>
      </c>
      <c r="CM80" s="176" t="s">
        <v>149</v>
      </c>
    </row>
    <row r="81" spans="1:98" ht="15.95" customHeight="1" x14ac:dyDescent="0.25">
      <c r="A81" s="36"/>
      <c r="B81" s="1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18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119"/>
      <c r="BR81" s="119"/>
      <c r="BS81" s="119"/>
      <c r="BT81" s="18"/>
      <c r="BU81" s="25"/>
      <c r="BV81" s="18"/>
      <c r="BW81" s="18"/>
      <c r="BX81" s="175">
        <v>18</v>
      </c>
      <c r="BY81" s="176" t="s">
        <v>150</v>
      </c>
      <c r="BZ81" s="175">
        <v>100.77</v>
      </c>
      <c r="CA81" s="175">
        <v>0.66039999999999999</v>
      </c>
      <c r="CB81" s="175">
        <v>0.9607</v>
      </c>
      <c r="CC81" s="175">
        <v>0.77239999999999998</v>
      </c>
      <c r="CD81" s="175">
        <v>1393.21</v>
      </c>
      <c r="CE81" s="175">
        <v>22.7</v>
      </c>
      <c r="CF81" s="175">
        <v>1.0362</v>
      </c>
      <c r="CG81" s="175">
        <v>1.0328999999999999</v>
      </c>
      <c r="CH81" s="175">
        <v>6.6367000000000003</v>
      </c>
      <c r="CI81" s="175">
        <v>5.8202999999999996</v>
      </c>
      <c r="CJ81" s="175">
        <v>5.7556000000000003</v>
      </c>
      <c r="CK81" s="175">
        <v>0.66881999999999997</v>
      </c>
      <c r="CL81" s="175">
        <v>1</v>
      </c>
      <c r="CM81" s="176" t="s">
        <v>150</v>
      </c>
    </row>
    <row r="82" spans="1:98" ht="15.95" customHeight="1" x14ac:dyDescent="0.25">
      <c r="A82" s="36"/>
      <c r="B82" s="118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18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119"/>
      <c r="BR82" s="119"/>
      <c r="BS82" s="119"/>
      <c r="BT82" s="18"/>
      <c r="BX82" s="175">
        <v>19</v>
      </c>
      <c r="BY82" s="176" t="s">
        <v>151</v>
      </c>
      <c r="BZ82" s="175">
        <v>102.05</v>
      </c>
      <c r="CA82" s="175">
        <v>0.66239999999999999</v>
      </c>
      <c r="CB82" s="175">
        <v>0.96840000000000004</v>
      </c>
      <c r="CC82" s="175">
        <v>0.77390000000000003</v>
      </c>
      <c r="CD82" s="175">
        <v>1379.76</v>
      </c>
      <c r="CE82" s="175">
        <v>22.29</v>
      </c>
      <c r="CF82" s="175">
        <v>1.0343</v>
      </c>
      <c r="CG82" s="175">
        <v>1.0346</v>
      </c>
      <c r="CH82" s="175">
        <v>6.6412000000000004</v>
      </c>
      <c r="CI82" s="175">
        <v>5.8391000000000002</v>
      </c>
      <c r="CJ82" s="175">
        <v>5.7655000000000003</v>
      </c>
      <c r="CK82" s="175">
        <v>0.66881999999999997</v>
      </c>
      <c r="CL82" s="175">
        <v>1</v>
      </c>
      <c r="CM82" s="176" t="s">
        <v>151</v>
      </c>
    </row>
    <row r="83" spans="1:98" ht="15.95" customHeight="1" x14ac:dyDescent="0.25">
      <c r="A83" s="36"/>
      <c r="B83" s="118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18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119"/>
      <c r="BR83" s="119"/>
      <c r="BS83" s="119"/>
      <c r="BT83" s="18"/>
      <c r="BX83" s="175">
        <v>20</v>
      </c>
      <c r="BY83" s="176" t="s">
        <v>152</v>
      </c>
      <c r="BZ83" s="175">
        <v>101.77</v>
      </c>
      <c r="CA83" s="175">
        <v>0.6643</v>
      </c>
      <c r="CB83" s="175">
        <v>0.97089999999999999</v>
      </c>
      <c r="CC83" s="175">
        <v>0.77580000000000005</v>
      </c>
      <c r="CD83" s="175">
        <v>1383.44</v>
      </c>
      <c r="CE83" s="175">
        <v>22.21</v>
      </c>
      <c r="CF83" s="175">
        <v>1.0448</v>
      </c>
      <c r="CG83" s="175">
        <v>1.0391999999999999</v>
      </c>
      <c r="CH83" s="175">
        <v>6.6772</v>
      </c>
      <c r="CI83" s="175">
        <v>5.8939000000000004</v>
      </c>
      <c r="CJ83" s="175">
        <v>5.7816999999999998</v>
      </c>
      <c r="CK83" s="175">
        <v>0.66968000000000005</v>
      </c>
      <c r="CL83" s="175">
        <v>1</v>
      </c>
      <c r="CM83" s="176" t="s">
        <v>152</v>
      </c>
    </row>
    <row r="84" spans="1:98" ht="15.95" customHeight="1" x14ac:dyDescent="0.2">
      <c r="BX84" s="175">
        <v>21</v>
      </c>
      <c r="BY84" s="176" t="s">
        <v>153</v>
      </c>
      <c r="BZ84" s="175">
        <v>100.73</v>
      </c>
      <c r="CA84" s="175">
        <v>0.65910000000000002</v>
      </c>
      <c r="CB84" s="175">
        <v>0.95909999999999995</v>
      </c>
      <c r="CC84" s="175">
        <v>0.77100000000000002</v>
      </c>
      <c r="CD84" s="175">
        <v>1406.8</v>
      </c>
      <c r="CE84" s="175">
        <v>22.74</v>
      </c>
      <c r="CF84" s="175">
        <v>1.0349999999999999</v>
      </c>
      <c r="CG84" s="175">
        <v>1.0342</v>
      </c>
      <c r="CH84" s="175">
        <v>6.6193999999999997</v>
      </c>
      <c r="CI84" s="175">
        <v>5.8756000000000004</v>
      </c>
      <c r="CJ84" s="175">
        <v>5.7460000000000004</v>
      </c>
      <c r="CK84" s="175">
        <v>0.66940999999999995</v>
      </c>
      <c r="CL84" s="175">
        <v>1</v>
      </c>
      <c r="CM84" s="176" t="s">
        <v>153</v>
      </c>
    </row>
    <row r="85" spans="1:98" ht="15.95" customHeight="1" x14ac:dyDescent="0.25">
      <c r="BV85" s="51"/>
      <c r="BW85" s="56"/>
      <c r="BX85" s="175">
        <v>22</v>
      </c>
      <c r="BY85" s="176" t="s">
        <v>154</v>
      </c>
      <c r="BZ85" s="175">
        <v>100.42</v>
      </c>
      <c r="CA85" s="175">
        <v>0.65780000000000005</v>
      </c>
      <c r="CB85" s="175">
        <v>0.95409999999999995</v>
      </c>
      <c r="CC85" s="175">
        <v>0.77049999999999996</v>
      </c>
      <c r="CD85" s="175">
        <v>1409.99</v>
      </c>
      <c r="CE85" s="175">
        <v>22.53</v>
      </c>
      <c r="CF85" s="175">
        <v>1.0443</v>
      </c>
      <c r="CG85" s="175">
        <v>1.0353000000000001</v>
      </c>
      <c r="CH85" s="175">
        <v>6.6280000000000001</v>
      </c>
      <c r="CI85" s="175">
        <v>5.8760000000000003</v>
      </c>
      <c r="CJ85" s="175">
        <v>5.7435999999999998</v>
      </c>
      <c r="CK85" s="175">
        <v>0.66810999999999998</v>
      </c>
      <c r="CL85" s="175">
        <v>1</v>
      </c>
      <c r="CM85" s="176" t="s">
        <v>154</v>
      </c>
      <c r="CN85" s="100"/>
      <c r="CO85" s="100"/>
      <c r="CP85" s="100"/>
      <c r="CQ85" s="60"/>
      <c r="CR85" s="60"/>
      <c r="CS85" s="60"/>
      <c r="CT85" s="60"/>
    </row>
    <row r="86" spans="1:98" ht="15.95" customHeight="1" x14ac:dyDescent="0.2">
      <c r="BQ86" s="20"/>
      <c r="BR86" s="20"/>
      <c r="BS86" s="20"/>
      <c r="BU86" s="168"/>
      <c r="BV86" s="168"/>
      <c r="BW86" s="169"/>
      <c r="BX86" s="175"/>
      <c r="BY86" s="176" t="s">
        <v>130</v>
      </c>
      <c r="BZ86" s="177">
        <f>AVERAGE(BZ64:BZ85)</f>
        <v>100.89636363636363</v>
      </c>
      <c r="CA86" s="177">
        <f t="shared" ref="CA86:CL86" si="5">AVERAGE(CA64:CA85)</f>
        <v>0.65419545454545447</v>
      </c>
      <c r="CB86" s="177">
        <f t="shared" si="5"/>
        <v>0.95579545454545434</v>
      </c>
      <c r="CC86" s="177">
        <f t="shared" si="5"/>
        <v>0.77032727272727264</v>
      </c>
      <c r="CD86" s="177">
        <f t="shared" si="5"/>
        <v>1415.1868181818179</v>
      </c>
      <c r="CE86" s="177">
        <f t="shared" si="5"/>
        <v>22.999545454545455</v>
      </c>
      <c r="CF86" s="177">
        <f t="shared" si="5"/>
        <v>1.0119499999999997</v>
      </c>
      <c r="CG86" s="177">
        <f t="shared" si="5"/>
        <v>1.0210227272727275</v>
      </c>
      <c r="CH86" s="177">
        <f t="shared" si="5"/>
        <v>6.6050636363636386</v>
      </c>
      <c r="CI86" s="177">
        <f t="shared" si="5"/>
        <v>5.8250863636363652</v>
      </c>
      <c r="CJ86" s="177">
        <f t="shared" si="5"/>
        <v>5.7404499999999992</v>
      </c>
      <c r="CK86" s="177">
        <f t="shared" si="5"/>
        <v>0.66699363636363629</v>
      </c>
      <c r="CL86" s="177">
        <f t="shared" si="5"/>
        <v>1</v>
      </c>
      <c r="CM86" s="176" t="s">
        <v>130</v>
      </c>
      <c r="CN86" s="175"/>
      <c r="CO86" s="180"/>
      <c r="CP86" s="180"/>
      <c r="CQ86" s="168"/>
      <c r="CR86" s="168"/>
      <c r="CS86" s="168"/>
      <c r="CT86" s="168"/>
    </row>
    <row r="87" spans="1:98" ht="15.95" customHeight="1" x14ac:dyDescent="0.25">
      <c r="BX87" s="187"/>
      <c r="BY87" s="183"/>
      <c r="BZ87" s="175">
        <v>100.89636363636363</v>
      </c>
      <c r="CA87" s="175">
        <v>0.65419545454545447</v>
      </c>
      <c r="CB87" s="175">
        <v>0.95579545454545434</v>
      </c>
      <c r="CC87" s="175">
        <v>0.77032727272727264</v>
      </c>
      <c r="CD87" s="175">
        <v>1415.1868181818179</v>
      </c>
      <c r="CE87" s="175">
        <v>22.999545454545455</v>
      </c>
      <c r="CF87" s="175">
        <v>1.0119499999999997</v>
      </c>
      <c r="CG87" s="175">
        <v>1.0210227272727275</v>
      </c>
      <c r="CH87" s="175">
        <v>6.6050636363636386</v>
      </c>
      <c r="CI87" s="175">
        <v>5.8250863636363652</v>
      </c>
      <c r="CJ87" s="175">
        <v>5.7404499999999992</v>
      </c>
      <c r="CK87" s="175">
        <v>0.66699363636363629</v>
      </c>
      <c r="CL87" s="175">
        <v>1</v>
      </c>
      <c r="CM87" s="183"/>
    </row>
    <row r="88" spans="1:98" ht="15.95" customHeight="1" x14ac:dyDescent="0.25">
      <c r="BV88" s="51"/>
      <c r="BW88" s="56"/>
      <c r="BX88" s="100"/>
      <c r="BY88" s="101"/>
      <c r="BZ88" s="101">
        <f>BZ87-BZ86</f>
        <v>0</v>
      </c>
      <c r="CA88" s="101">
        <f t="shared" ref="CA88:CL88" si="6">CA87-CA86</f>
        <v>0</v>
      </c>
      <c r="CB88" s="101">
        <f t="shared" si="6"/>
        <v>0</v>
      </c>
      <c r="CC88" s="101">
        <f t="shared" si="6"/>
        <v>0</v>
      </c>
      <c r="CD88" s="101">
        <f t="shared" si="6"/>
        <v>0</v>
      </c>
      <c r="CE88" s="101">
        <f t="shared" si="6"/>
        <v>0</v>
      </c>
      <c r="CF88" s="101">
        <f t="shared" si="6"/>
        <v>0</v>
      </c>
      <c r="CG88" s="101">
        <f t="shared" si="6"/>
        <v>0</v>
      </c>
      <c r="CH88" s="101">
        <f t="shared" si="6"/>
        <v>0</v>
      </c>
      <c r="CI88" s="101">
        <f t="shared" si="6"/>
        <v>0</v>
      </c>
      <c r="CJ88" s="101">
        <f t="shared" si="6"/>
        <v>0</v>
      </c>
      <c r="CK88" s="101">
        <f t="shared" si="6"/>
        <v>0</v>
      </c>
      <c r="CL88" s="101">
        <f t="shared" si="6"/>
        <v>0</v>
      </c>
      <c r="CM88" s="101"/>
      <c r="CN88" s="100"/>
      <c r="CO88" s="100"/>
      <c r="CP88" s="100"/>
      <c r="CQ88" s="60"/>
      <c r="CR88" s="60"/>
      <c r="CS88" s="60"/>
      <c r="CT88" s="60"/>
    </row>
    <row r="89" spans="1:98" ht="15.95" customHeight="1" x14ac:dyDescent="0.2"/>
    <row r="90" spans="1:98" ht="15.95" customHeight="1" x14ac:dyDescent="0.25">
      <c r="BU90" s="25"/>
      <c r="BV90" s="25"/>
      <c r="BW90" s="18"/>
      <c r="BX90" s="187"/>
      <c r="BY90" s="181"/>
      <c r="BZ90" s="181">
        <f>BZ85-BZ86</f>
        <v>-0.47636363636362944</v>
      </c>
      <c r="CA90" s="181">
        <f t="shared" ref="CA90:CL90" si="7">CA85-CA86</f>
        <v>3.6045454545455824E-3</v>
      </c>
      <c r="CB90" s="181">
        <f t="shared" si="7"/>
        <v>-1.695454545454389E-3</v>
      </c>
      <c r="CC90" s="181">
        <f t="shared" si="7"/>
        <v>1.7272727272732435E-4</v>
      </c>
      <c r="CD90" s="181">
        <f t="shared" si="7"/>
        <v>-5.1968181818178891</v>
      </c>
      <c r="CE90" s="181">
        <f t="shared" si="7"/>
        <v>-0.46954545454545382</v>
      </c>
      <c r="CF90" s="181">
        <f t="shared" si="7"/>
        <v>3.2350000000000323E-2</v>
      </c>
      <c r="CG90" s="181">
        <f t="shared" si="7"/>
        <v>1.4277272727272639E-2</v>
      </c>
      <c r="CH90" s="181">
        <f t="shared" si="7"/>
        <v>2.2936363636361534E-2</v>
      </c>
      <c r="CI90" s="181">
        <f t="shared" si="7"/>
        <v>5.0913636363635106E-2</v>
      </c>
      <c r="CJ90" s="181">
        <f t="shared" si="7"/>
        <v>3.1500000000006523E-3</v>
      </c>
      <c r="CK90" s="181">
        <f t="shared" si="7"/>
        <v>1.1163636363636931E-3</v>
      </c>
      <c r="CL90" s="181">
        <f t="shared" si="7"/>
        <v>0</v>
      </c>
      <c r="CM90" s="181"/>
      <c r="CN90" s="183"/>
    </row>
    <row r="91" spans="1:98" ht="15.95" customHeight="1" x14ac:dyDescent="0.2"/>
    <row r="97" spans="76:91" x14ac:dyDescent="0.2">
      <c r="BY97" s="182" t="s">
        <v>73</v>
      </c>
      <c r="BZ97" s="182" t="s">
        <v>74</v>
      </c>
      <c r="CA97" s="182" t="s">
        <v>75</v>
      </c>
      <c r="CB97" s="182" t="s">
        <v>76</v>
      </c>
      <c r="CC97" s="90" t="s">
        <v>77</v>
      </c>
      <c r="CD97" s="182" t="s">
        <v>78</v>
      </c>
      <c r="CE97" s="182" t="s">
        <v>79</v>
      </c>
      <c r="CF97" s="182" t="s">
        <v>80</v>
      </c>
      <c r="CG97" s="182" t="s">
        <v>81</v>
      </c>
      <c r="CH97" s="182" t="s">
        <v>82</v>
      </c>
      <c r="CI97" s="182" t="s">
        <v>83</v>
      </c>
      <c r="CJ97" s="182" t="s">
        <v>85</v>
      </c>
      <c r="CM97" s="182" t="s">
        <v>73</v>
      </c>
    </row>
    <row r="98" spans="76:91" x14ac:dyDescent="0.2">
      <c r="BX98" s="182" t="s">
        <v>133</v>
      </c>
      <c r="BY98" s="182">
        <v>97.22</v>
      </c>
      <c r="BZ98" s="189">
        <v>0.64219999999999999</v>
      </c>
      <c r="CA98" s="189">
        <v>0.92849999999999999</v>
      </c>
      <c r="CB98" s="189">
        <v>0.75960000000000005</v>
      </c>
      <c r="CC98" s="189">
        <v>1455.5</v>
      </c>
      <c r="CD98" s="189">
        <v>23.56</v>
      </c>
      <c r="CE98" s="189">
        <v>0.97850000000000004</v>
      </c>
      <c r="CF98" s="189">
        <v>1.0081</v>
      </c>
      <c r="CG98" s="189">
        <v>6.4935</v>
      </c>
      <c r="CH98" s="189">
        <v>5.7629999999999999</v>
      </c>
      <c r="CI98" s="189">
        <v>5.6622000000000003</v>
      </c>
      <c r="CJ98" s="189">
        <v>0.66005999999999998</v>
      </c>
      <c r="CK98" s="189"/>
      <c r="CL98" s="189"/>
      <c r="CM98" s="182">
        <v>97.22</v>
      </c>
    </row>
    <row r="99" spans="76:91" x14ac:dyDescent="0.2">
      <c r="BX99" s="182" t="s">
        <v>134</v>
      </c>
      <c r="BY99" s="182">
        <v>98.14</v>
      </c>
      <c r="BZ99" s="189">
        <v>0.64370000000000005</v>
      </c>
      <c r="CA99" s="189">
        <v>0.93240000000000001</v>
      </c>
      <c r="CB99" s="189">
        <v>0.7621</v>
      </c>
      <c r="CC99" s="189">
        <v>1475.74</v>
      </c>
      <c r="CD99" s="189">
        <v>24.02</v>
      </c>
      <c r="CE99" s="189">
        <v>0.97589999999999999</v>
      </c>
      <c r="CF99" s="189">
        <v>1.0118</v>
      </c>
      <c r="CG99" s="189">
        <v>6.4988000000000001</v>
      </c>
      <c r="CH99" s="189">
        <v>5.7961999999999998</v>
      </c>
      <c r="CI99" s="189">
        <v>5.6798999999999999</v>
      </c>
      <c r="CJ99" s="189">
        <v>0.66044999999999998</v>
      </c>
      <c r="CK99" s="189"/>
      <c r="CL99" s="189"/>
      <c r="CM99" s="182">
        <v>98.14</v>
      </c>
    </row>
    <row r="100" spans="76:91" x14ac:dyDescent="0.2">
      <c r="BX100" s="182" t="s">
        <v>135</v>
      </c>
      <c r="BY100" s="182">
        <v>99.3</v>
      </c>
      <c r="BZ100" s="189">
        <v>0.64249999999999996</v>
      </c>
      <c r="CA100" s="189">
        <v>0.93759999999999999</v>
      </c>
      <c r="CB100" s="189">
        <v>0.76319999999999999</v>
      </c>
      <c r="CC100" s="189">
        <v>1474.5</v>
      </c>
      <c r="CD100" s="189">
        <v>24.19</v>
      </c>
      <c r="CE100" s="189">
        <v>0.97519999999999996</v>
      </c>
      <c r="CF100" s="189">
        <v>1.0084</v>
      </c>
      <c r="CG100" s="189">
        <v>6.5285000000000002</v>
      </c>
      <c r="CH100" s="189">
        <v>5.8160999999999996</v>
      </c>
      <c r="CI100" s="189">
        <v>5.6875999999999998</v>
      </c>
      <c r="CJ100" s="189">
        <v>0.66183999999999998</v>
      </c>
      <c r="CK100" s="189"/>
      <c r="CL100" s="189"/>
      <c r="CM100" s="182">
        <v>99.3</v>
      </c>
    </row>
    <row r="101" spans="76:91" x14ac:dyDescent="0.2">
      <c r="BX101" s="182" t="s">
        <v>136</v>
      </c>
      <c r="BY101" s="182">
        <v>99.12</v>
      </c>
      <c r="BZ101" s="189">
        <v>0.64359999999999995</v>
      </c>
      <c r="CA101" s="189">
        <v>0.94259999999999999</v>
      </c>
      <c r="CB101" s="189">
        <v>0.76459999999999995</v>
      </c>
      <c r="CC101" s="189">
        <v>1463.51</v>
      </c>
      <c r="CD101" s="189">
        <v>23.75</v>
      </c>
      <c r="CE101" s="189">
        <v>0.98299999999999998</v>
      </c>
      <c r="CF101" s="189">
        <v>1.0062</v>
      </c>
      <c r="CG101" s="189">
        <v>6.5284000000000004</v>
      </c>
      <c r="CH101" s="189">
        <v>5.8468999999999998</v>
      </c>
      <c r="CI101" s="189">
        <v>5.6970000000000001</v>
      </c>
      <c r="CJ101" s="189">
        <v>0.66356999999999999</v>
      </c>
      <c r="CK101" s="189"/>
      <c r="CL101" s="189"/>
      <c r="CM101" s="182">
        <v>99.12</v>
      </c>
    </row>
    <row r="102" spans="76:91" x14ac:dyDescent="0.2">
      <c r="BX102" s="182" t="s">
        <v>137</v>
      </c>
      <c r="BY102" s="182">
        <v>98.86</v>
      </c>
      <c r="BZ102" s="189">
        <v>0.64610000000000001</v>
      </c>
      <c r="CA102" s="189">
        <v>0.93910000000000005</v>
      </c>
      <c r="CB102" s="189">
        <v>0.76239999999999997</v>
      </c>
      <c r="CC102" s="189">
        <v>1454.66</v>
      </c>
      <c r="CD102" s="189">
        <v>23.82</v>
      </c>
      <c r="CE102" s="189">
        <v>0.98180000000000001</v>
      </c>
      <c r="CF102" s="189">
        <v>1.0051000000000001</v>
      </c>
      <c r="CG102" s="189">
        <v>6.5191999999999997</v>
      </c>
      <c r="CH102" s="189">
        <v>5.8377999999999997</v>
      </c>
      <c r="CI102" s="189">
        <v>5.6809000000000003</v>
      </c>
      <c r="CJ102" s="189">
        <v>0.66256000000000004</v>
      </c>
      <c r="CK102" s="189"/>
      <c r="CL102" s="189"/>
      <c r="CM102" s="182">
        <v>98.86</v>
      </c>
    </row>
    <row r="103" spans="76:91" x14ac:dyDescent="0.2">
      <c r="BX103" s="182" t="s">
        <v>138</v>
      </c>
      <c r="BY103" s="182">
        <v>98.69</v>
      </c>
      <c r="BZ103" s="189">
        <v>0.64259999999999995</v>
      </c>
      <c r="CA103" s="189">
        <v>0.93469999999999998</v>
      </c>
      <c r="CB103" s="189">
        <v>0.76119999999999999</v>
      </c>
      <c r="CC103" s="189">
        <v>1471.3</v>
      </c>
      <c r="CD103" s="189">
        <v>24.05</v>
      </c>
      <c r="CE103" s="189">
        <v>0.97799999999999998</v>
      </c>
      <c r="CF103" s="189">
        <v>1.0024</v>
      </c>
      <c r="CG103" s="189">
        <v>6.4951999999999996</v>
      </c>
      <c r="CH103" s="189">
        <v>5.7359999999999998</v>
      </c>
      <c r="CI103" s="189">
        <v>5.6725000000000003</v>
      </c>
      <c r="CJ103" s="189">
        <v>0.66242999999999996</v>
      </c>
      <c r="CK103" s="189"/>
      <c r="CL103" s="189"/>
      <c r="CM103" s="182">
        <v>98.69</v>
      </c>
    </row>
    <row r="104" spans="76:91" x14ac:dyDescent="0.2">
      <c r="BX104" s="182" t="s">
        <v>139</v>
      </c>
      <c r="BY104" s="182">
        <v>101.3</v>
      </c>
      <c r="BZ104" s="189">
        <v>0.64970000000000006</v>
      </c>
      <c r="CA104" s="189">
        <v>0.95589999999999997</v>
      </c>
      <c r="CB104" s="189">
        <v>0.76880000000000004</v>
      </c>
      <c r="CC104" s="189">
        <v>1449.7</v>
      </c>
      <c r="CD104" s="189">
        <v>23.59</v>
      </c>
      <c r="CE104" s="189">
        <v>0.99639999999999995</v>
      </c>
      <c r="CF104" s="189">
        <v>1.0089999999999999</v>
      </c>
      <c r="CG104" s="189">
        <v>6.5712000000000002</v>
      </c>
      <c r="CH104" s="189">
        <v>5.7897999999999996</v>
      </c>
      <c r="CI104" s="189">
        <v>5.7301000000000002</v>
      </c>
      <c r="CJ104" s="189">
        <v>0.66147</v>
      </c>
      <c r="CK104" s="189"/>
      <c r="CL104" s="189"/>
      <c r="CM104" s="182">
        <v>101.3</v>
      </c>
    </row>
    <row r="105" spans="76:91" x14ac:dyDescent="0.2">
      <c r="BX105" s="182" t="s">
        <v>140</v>
      </c>
      <c r="BY105" s="182">
        <v>101.62</v>
      </c>
      <c r="BZ105" s="189">
        <v>0.6512</v>
      </c>
      <c r="CA105" s="189">
        <v>0.95760000000000001</v>
      </c>
      <c r="CB105" s="189">
        <v>0.77100000000000002</v>
      </c>
      <c r="CC105" s="189">
        <v>1429.14</v>
      </c>
      <c r="CD105" s="189">
        <v>23.6</v>
      </c>
      <c r="CE105" s="189">
        <v>1.0039</v>
      </c>
      <c r="CF105" s="189">
        <v>1.0111000000000001</v>
      </c>
      <c r="CG105" s="189">
        <v>6.6005000000000003</v>
      </c>
      <c r="CH105" s="189">
        <v>5.8148999999999997</v>
      </c>
      <c r="CI105" s="189">
        <v>5.7443</v>
      </c>
      <c r="CJ105" s="189">
        <v>0.66671999999999998</v>
      </c>
      <c r="CK105" s="189"/>
      <c r="CL105" s="189"/>
      <c r="CM105" s="182">
        <v>101.62</v>
      </c>
    </row>
    <row r="106" spans="76:91" x14ac:dyDescent="0.2">
      <c r="BX106" s="182" t="s">
        <v>141</v>
      </c>
      <c r="BY106" s="182">
        <v>101.45</v>
      </c>
      <c r="BZ106" s="189">
        <v>0.65300000000000002</v>
      </c>
      <c r="CA106" s="189">
        <v>0.95199999999999996</v>
      </c>
      <c r="CB106" s="189">
        <v>0.76790000000000003</v>
      </c>
      <c r="CC106" s="189">
        <v>1436.8</v>
      </c>
      <c r="CD106" s="189">
        <v>23.62</v>
      </c>
      <c r="CE106" s="189">
        <v>1.0026999999999999</v>
      </c>
      <c r="CF106" s="189">
        <v>1.0105</v>
      </c>
      <c r="CG106" s="189">
        <v>6.6371000000000002</v>
      </c>
      <c r="CH106" s="189">
        <v>5.7918000000000003</v>
      </c>
      <c r="CI106" s="189">
        <v>5.7222999999999997</v>
      </c>
      <c r="CJ106" s="189">
        <v>0.66715000000000002</v>
      </c>
      <c r="CK106" s="189"/>
      <c r="CL106" s="189"/>
      <c r="CM106" s="182">
        <v>101.45</v>
      </c>
    </row>
    <row r="107" spans="76:91" x14ac:dyDescent="0.2">
      <c r="BX107" s="182" t="s">
        <v>142</v>
      </c>
      <c r="BY107" s="182">
        <v>102.35</v>
      </c>
      <c r="BZ107" s="189">
        <v>0.65539999999999998</v>
      </c>
      <c r="CA107" s="189">
        <v>0.96779999999999999</v>
      </c>
      <c r="CB107" s="189">
        <v>0.77490000000000003</v>
      </c>
      <c r="CC107" s="189">
        <v>1411.51</v>
      </c>
      <c r="CD107" s="189">
        <v>22.93</v>
      </c>
      <c r="CE107" s="189">
        <v>1.0116000000000001</v>
      </c>
      <c r="CF107" s="189">
        <v>1.0194000000000001</v>
      </c>
      <c r="CG107" s="189">
        <v>6.6616999999999997</v>
      </c>
      <c r="CH107" s="189">
        <v>5.8421000000000003</v>
      </c>
      <c r="CI107" s="189">
        <v>5.7755999999999998</v>
      </c>
      <c r="CJ107" s="189">
        <v>0.66805000000000003</v>
      </c>
      <c r="CK107" s="189"/>
      <c r="CL107" s="189"/>
      <c r="CM107" s="182">
        <v>102.35</v>
      </c>
    </row>
    <row r="108" spans="76:91" x14ac:dyDescent="0.2">
      <c r="BX108" s="182" t="s">
        <v>143</v>
      </c>
      <c r="BY108" s="182">
        <v>102.59</v>
      </c>
      <c r="BZ108" s="189">
        <v>0.65680000000000005</v>
      </c>
      <c r="CA108" s="189">
        <v>0.9667</v>
      </c>
      <c r="CB108" s="189">
        <v>0.77669999999999995</v>
      </c>
      <c r="CC108" s="189">
        <v>1374.29</v>
      </c>
      <c r="CD108" s="189">
        <v>22.26</v>
      </c>
      <c r="CE108" s="189">
        <v>1.0193000000000001</v>
      </c>
      <c r="CF108" s="189">
        <v>1.0185</v>
      </c>
      <c r="CG108" s="189">
        <v>6.6740000000000004</v>
      </c>
      <c r="CH108" s="189">
        <v>5.8624000000000001</v>
      </c>
      <c r="CI108" s="189">
        <v>5.7872000000000003</v>
      </c>
      <c r="CJ108" s="189">
        <v>0.67098000000000002</v>
      </c>
      <c r="CK108" s="189"/>
      <c r="CL108" s="189"/>
      <c r="CM108" s="182">
        <v>102.59</v>
      </c>
    </row>
    <row r="109" spans="76:91" x14ac:dyDescent="0.2">
      <c r="BX109" s="182" t="s">
        <v>144</v>
      </c>
      <c r="BY109" s="182">
        <v>102.35</v>
      </c>
      <c r="BZ109" s="182">
        <v>0.65610000000000002</v>
      </c>
      <c r="CA109" s="182">
        <v>0.96440000000000003</v>
      </c>
      <c r="CB109" s="182">
        <v>0.77659999999999996</v>
      </c>
      <c r="CC109" s="90">
        <v>1378.2</v>
      </c>
      <c r="CD109" s="182">
        <v>22.49</v>
      </c>
      <c r="CE109" s="182">
        <v>1.0249999999999999</v>
      </c>
      <c r="CF109" s="182">
        <v>1.0239</v>
      </c>
      <c r="CG109" s="182">
        <v>6.6635</v>
      </c>
      <c r="CH109" s="182">
        <v>5.8411999999999997</v>
      </c>
      <c r="CI109" s="182">
        <v>5.7857000000000003</v>
      </c>
      <c r="CJ109" s="182">
        <v>0.67074</v>
      </c>
      <c r="CM109" s="182">
        <v>102.35</v>
      </c>
    </row>
    <row r="110" spans="76:91" x14ac:dyDescent="0.2">
      <c r="BX110" s="182" t="s">
        <v>145</v>
      </c>
      <c r="BY110" s="182">
        <v>102.55</v>
      </c>
      <c r="BZ110" s="189">
        <v>0.65800000000000003</v>
      </c>
      <c r="CA110" s="189">
        <v>0.96760000000000002</v>
      </c>
      <c r="CB110" s="189">
        <v>0.77700000000000002</v>
      </c>
      <c r="CC110" s="189">
        <v>1351.16</v>
      </c>
      <c r="CD110" s="189">
        <v>21.58</v>
      </c>
      <c r="CE110" s="189">
        <v>1.0224</v>
      </c>
      <c r="CF110" s="189">
        <v>1.0278</v>
      </c>
      <c r="CG110" s="189">
        <v>6.6649000000000003</v>
      </c>
      <c r="CH110" s="189">
        <v>5.8341000000000003</v>
      </c>
      <c r="CI110" s="189">
        <v>5.7896999999999998</v>
      </c>
      <c r="CJ110" s="189">
        <v>0.67051000000000005</v>
      </c>
      <c r="CK110" s="189"/>
      <c r="CL110" s="189"/>
      <c r="CM110" s="182">
        <v>102.55</v>
      </c>
    </row>
    <row r="111" spans="76:91" x14ac:dyDescent="0.2">
      <c r="BX111" s="182" t="s">
        <v>146</v>
      </c>
      <c r="BY111" s="182">
        <v>102.66</v>
      </c>
      <c r="BZ111" s="189">
        <v>0.65869999999999995</v>
      </c>
      <c r="CA111" s="189">
        <v>0.96740000000000004</v>
      </c>
      <c r="CB111" s="189">
        <v>0.77639999999999998</v>
      </c>
      <c r="CC111" s="189">
        <v>1379.06</v>
      </c>
      <c r="CD111" s="189">
        <v>22.56</v>
      </c>
      <c r="CE111" s="189">
        <v>1.0210999999999999</v>
      </c>
      <c r="CF111" s="189">
        <v>1.0269999999999999</v>
      </c>
      <c r="CG111" s="189">
        <v>6.6574</v>
      </c>
      <c r="CH111" s="189">
        <v>5.8367000000000004</v>
      </c>
      <c r="CI111" s="189">
        <v>5.7850999999999999</v>
      </c>
      <c r="CJ111" s="189">
        <v>0.67079999999999995</v>
      </c>
      <c r="CK111" s="189"/>
      <c r="CL111" s="189"/>
      <c r="CM111" s="182">
        <v>102.66</v>
      </c>
    </row>
    <row r="112" spans="76:91" x14ac:dyDescent="0.2">
      <c r="BX112" s="182" t="s">
        <v>147</v>
      </c>
      <c r="BY112" s="182">
        <v>102.82</v>
      </c>
      <c r="BZ112" s="189">
        <v>0.66269999999999996</v>
      </c>
      <c r="CA112" s="189">
        <v>0.96870000000000001</v>
      </c>
      <c r="CB112" s="189">
        <v>0.77359999999999995</v>
      </c>
      <c r="CC112" s="189">
        <v>1384.35</v>
      </c>
      <c r="CD112" s="189">
        <v>22.59</v>
      </c>
      <c r="CE112" s="189">
        <v>1.0247999999999999</v>
      </c>
      <c r="CF112" s="189">
        <v>1.0284</v>
      </c>
      <c r="CG112" s="189">
        <v>6.6097000000000001</v>
      </c>
      <c r="CH112" s="189">
        <v>5.7801999999999998</v>
      </c>
      <c r="CI112" s="189">
        <v>5.7637</v>
      </c>
      <c r="CJ112" s="189">
        <v>0.67105000000000004</v>
      </c>
      <c r="CK112" s="189"/>
      <c r="CL112" s="189"/>
      <c r="CM112" s="182">
        <v>102.82</v>
      </c>
    </row>
    <row r="113" spans="76:91" x14ac:dyDescent="0.2">
      <c r="BX113" s="182" t="s">
        <v>148</v>
      </c>
      <c r="BY113" s="182">
        <v>101.33</v>
      </c>
      <c r="BZ113" s="189">
        <v>0.66349999999999998</v>
      </c>
      <c r="CA113" s="189">
        <v>0.96550000000000002</v>
      </c>
      <c r="CB113" s="189">
        <v>0.77590000000000003</v>
      </c>
      <c r="CC113" s="189">
        <v>1385.39</v>
      </c>
      <c r="CD113" s="189">
        <v>22.5</v>
      </c>
      <c r="CE113" s="189">
        <v>1.0334000000000001</v>
      </c>
      <c r="CF113" s="189">
        <v>1.0345</v>
      </c>
      <c r="CG113" s="189">
        <v>6.6661000000000001</v>
      </c>
      <c r="CH113" s="189">
        <v>5.8418000000000001</v>
      </c>
      <c r="CI113" s="189">
        <v>5.7816000000000001</v>
      </c>
      <c r="CJ113" s="189">
        <v>0.67020999999999997</v>
      </c>
      <c r="CK113" s="189"/>
      <c r="CL113" s="189"/>
      <c r="CM113" s="182">
        <v>101.33</v>
      </c>
    </row>
    <row r="114" spans="76:91" x14ac:dyDescent="0.2">
      <c r="BX114" s="182" t="s">
        <v>149</v>
      </c>
      <c r="BY114" s="182">
        <v>101.63</v>
      </c>
      <c r="BZ114" s="189">
        <v>0.66249999999999998</v>
      </c>
      <c r="CA114" s="189">
        <v>0.96579999999999999</v>
      </c>
      <c r="CB114" s="189">
        <v>0.77170000000000005</v>
      </c>
      <c r="CC114" s="189">
        <v>1386.1</v>
      </c>
      <c r="CD114" s="189">
        <v>22.41</v>
      </c>
      <c r="CE114" s="189">
        <v>1.0353000000000001</v>
      </c>
      <c r="CF114" s="189">
        <v>1.0342</v>
      </c>
      <c r="CG114" s="189">
        <v>6.6391999999999998</v>
      </c>
      <c r="CH114" s="189">
        <v>5.8159999999999998</v>
      </c>
      <c r="CI114" s="189">
        <v>5.7521000000000004</v>
      </c>
      <c r="CJ114" s="189">
        <v>0.67042999999999997</v>
      </c>
      <c r="CK114" s="189"/>
      <c r="CL114" s="189"/>
      <c r="CM114" s="182">
        <v>101.63</v>
      </c>
    </row>
    <row r="115" spans="76:91" x14ac:dyDescent="0.2">
      <c r="BX115" s="182" t="s">
        <v>150</v>
      </c>
      <c r="BY115" s="182">
        <v>100.77</v>
      </c>
      <c r="BZ115" s="189">
        <v>0.66039999999999999</v>
      </c>
      <c r="CA115" s="189">
        <v>0.9607</v>
      </c>
      <c r="CB115" s="189">
        <v>0.77239999999999998</v>
      </c>
      <c r="CC115" s="189">
        <v>1393.21</v>
      </c>
      <c r="CD115" s="189">
        <v>22.7</v>
      </c>
      <c r="CE115" s="189">
        <v>1.0362</v>
      </c>
      <c r="CF115" s="189">
        <v>1.0328999999999999</v>
      </c>
      <c r="CG115" s="189">
        <v>6.6367000000000003</v>
      </c>
      <c r="CH115" s="189">
        <v>5.8202999999999996</v>
      </c>
      <c r="CI115" s="189">
        <v>5.7556000000000003</v>
      </c>
      <c r="CJ115" s="189">
        <v>0.66881999999999997</v>
      </c>
      <c r="CK115" s="189"/>
      <c r="CL115" s="189"/>
      <c r="CM115" s="182">
        <v>100.77</v>
      </c>
    </row>
    <row r="116" spans="76:91" x14ac:dyDescent="0.2">
      <c r="BX116" s="182" t="s">
        <v>151</v>
      </c>
      <c r="BY116" s="182">
        <v>102.05</v>
      </c>
      <c r="BZ116" s="189">
        <v>0.66239999999999999</v>
      </c>
      <c r="CA116" s="189">
        <v>0.96840000000000004</v>
      </c>
      <c r="CB116" s="189">
        <v>0.77390000000000003</v>
      </c>
      <c r="CC116" s="189">
        <v>1379.76</v>
      </c>
      <c r="CD116" s="189">
        <v>22.29</v>
      </c>
      <c r="CE116" s="189">
        <v>1.0343</v>
      </c>
      <c r="CF116" s="189">
        <v>1.0346</v>
      </c>
      <c r="CG116" s="189">
        <v>6.6412000000000004</v>
      </c>
      <c r="CH116" s="189">
        <v>5.8391000000000002</v>
      </c>
      <c r="CI116" s="189">
        <v>5.7655000000000003</v>
      </c>
      <c r="CJ116" s="189">
        <v>0.66881999999999997</v>
      </c>
      <c r="CK116" s="189"/>
      <c r="CL116" s="189"/>
      <c r="CM116" s="182">
        <v>102.05</v>
      </c>
    </row>
    <row r="117" spans="76:91" x14ac:dyDescent="0.2">
      <c r="BX117" s="182" t="s">
        <v>152</v>
      </c>
      <c r="BY117" s="182">
        <v>101.77</v>
      </c>
      <c r="BZ117" s="189">
        <v>0.6643</v>
      </c>
      <c r="CA117" s="189">
        <v>0.97089999999999999</v>
      </c>
      <c r="CB117" s="189">
        <v>0.77580000000000005</v>
      </c>
      <c r="CC117" s="189">
        <v>1383.44</v>
      </c>
      <c r="CD117" s="189">
        <v>22.21</v>
      </c>
      <c r="CE117" s="189">
        <v>1.0448</v>
      </c>
      <c r="CF117" s="189">
        <v>1.0391999999999999</v>
      </c>
      <c r="CG117" s="189">
        <v>6.6772</v>
      </c>
      <c r="CH117" s="189">
        <v>5.8939000000000004</v>
      </c>
      <c r="CI117" s="189">
        <v>5.7816999999999998</v>
      </c>
      <c r="CJ117" s="189">
        <v>0.66968000000000005</v>
      </c>
      <c r="CK117" s="189"/>
      <c r="CL117" s="189"/>
      <c r="CM117" s="182">
        <v>101.77</v>
      </c>
    </row>
    <row r="118" spans="76:91" x14ac:dyDescent="0.2">
      <c r="BX118" s="182" t="s">
        <v>153</v>
      </c>
      <c r="BZ118" s="189"/>
      <c r="CA118" s="189"/>
      <c r="CB118" s="189"/>
      <c r="CC118" s="189"/>
      <c r="CD118" s="189"/>
      <c r="CE118" s="189"/>
      <c r="CF118" s="189"/>
      <c r="CG118" s="189"/>
      <c r="CH118" s="189"/>
      <c r="CI118" s="189"/>
      <c r="CJ118" s="189"/>
      <c r="CK118" s="189"/>
      <c r="CL118" s="189"/>
    </row>
    <row r="119" spans="76:91" x14ac:dyDescent="0.2">
      <c r="BX119" s="182" t="s">
        <v>154</v>
      </c>
      <c r="BZ119" s="189"/>
      <c r="CA119" s="189"/>
      <c r="CB119" s="189"/>
      <c r="CC119" s="189"/>
      <c r="CD119" s="189"/>
      <c r="CE119" s="189"/>
      <c r="CF119" s="189"/>
      <c r="CG119" s="189"/>
      <c r="CH119" s="189"/>
      <c r="CI119" s="189"/>
      <c r="CJ119" s="189"/>
      <c r="CK119" s="189"/>
      <c r="CL119" s="189"/>
    </row>
    <row r="120" spans="76:91" x14ac:dyDescent="0.2">
      <c r="BZ120" s="189"/>
      <c r="CA120" s="189"/>
      <c r="CB120" s="189"/>
      <c r="CC120" s="189"/>
      <c r="CD120" s="189"/>
      <c r="CE120" s="189"/>
      <c r="CF120" s="189"/>
      <c r="CG120" s="189"/>
      <c r="CH120" s="189"/>
      <c r="CI120" s="189"/>
      <c r="CJ120" s="189"/>
      <c r="CK120" s="189"/>
      <c r="CL120" s="189"/>
    </row>
    <row r="121" spans="76:91" x14ac:dyDescent="0.2">
      <c r="BY121" s="182" t="s">
        <v>131</v>
      </c>
      <c r="BZ121" s="182" t="s">
        <v>73</v>
      </c>
      <c r="CA121" s="182" t="s">
        <v>74</v>
      </c>
      <c r="CB121" s="182" t="s">
        <v>75</v>
      </c>
      <c r="CC121" s="182" t="s">
        <v>76</v>
      </c>
      <c r="CD121" s="182" t="s">
        <v>77</v>
      </c>
      <c r="CE121" s="182" t="s">
        <v>78</v>
      </c>
      <c r="CF121" s="182" t="s">
        <v>79</v>
      </c>
      <c r="CG121" s="182" t="s">
        <v>80</v>
      </c>
      <c r="CH121" s="182" t="s">
        <v>81</v>
      </c>
      <c r="CI121" s="182" t="s">
        <v>82</v>
      </c>
      <c r="CJ121" s="182" t="s">
        <v>83</v>
      </c>
      <c r="CK121" s="182" t="s">
        <v>84</v>
      </c>
      <c r="CL121" s="182" t="s">
        <v>85</v>
      </c>
      <c r="CM121" s="182" t="s">
        <v>131</v>
      </c>
    </row>
    <row r="122" spans="76:91" x14ac:dyDescent="0.2">
      <c r="BX122" s="182" t="s">
        <v>133</v>
      </c>
      <c r="BZ122" s="182">
        <v>110.07</v>
      </c>
      <c r="CA122" s="182">
        <v>166.63</v>
      </c>
      <c r="CB122" s="182">
        <v>115.25</v>
      </c>
      <c r="CC122" s="182">
        <v>140.78</v>
      </c>
      <c r="CD122" s="182">
        <v>155753.96</v>
      </c>
      <c r="CE122" s="182">
        <v>2521.17</v>
      </c>
      <c r="CF122" s="182">
        <v>109.36</v>
      </c>
      <c r="CG122" s="182">
        <v>106.15</v>
      </c>
      <c r="CH122" s="182">
        <v>16.48</v>
      </c>
      <c r="CI122" s="182">
        <v>18.57</v>
      </c>
      <c r="CJ122" s="182">
        <v>18.899999999999999</v>
      </c>
      <c r="CK122" s="182">
        <v>107.01</v>
      </c>
      <c r="CL122" s="182">
        <v>162.12</v>
      </c>
    </row>
    <row r="123" spans="76:91" x14ac:dyDescent="0.2">
      <c r="BX123" s="182" t="s">
        <v>134</v>
      </c>
      <c r="BZ123" s="182">
        <v>109.31</v>
      </c>
      <c r="CA123" s="182">
        <v>166.66</v>
      </c>
      <c r="CB123" s="182">
        <v>115.05</v>
      </c>
      <c r="CC123" s="182">
        <v>140.69</v>
      </c>
      <c r="CD123" s="182">
        <v>158306.32</v>
      </c>
      <c r="CE123" s="182">
        <v>2576.69</v>
      </c>
      <c r="CF123" s="182">
        <v>109.92</v>
      </c>
      <c r="CG123" s="182">
        <v>106.02</v>
      </c>
      <c r="CH123" s="182">
        <v>16.510000000000002</v>
      </c>
      <c r="CI123" s="182">
        <v>18.510000000000002</v>
      </c>
      <c r="CJ123" s="182">
        <v>18.89</v>
      </c>
      <c r="CK123" s="182">
        <v>107.27</v>
      </c>
      <c r="CL123" s="182">
        <v>162.41999999999999</v>
      </c>
    </row>
    <row r="124" spans="76:91" x14ac:dyDescent="0.2">
      <c r="BX124" s="182" t="s">
        <v>135</v>
      </c>
      <c r="BZ124" s="182">
        <v>108.13</v>
      </c>
      <c r="CA124" s="182">
        <v>167.1</v>
      </c>
      <c r="CB124" s="182">
        <v>114.52</v>
      </c>
      <c r="CC124" s="182">
        <v>140.63999999999999</v>
      </c>
      <c r="CD124" s="182">
        <v>158319.82999999999</v>
      </c>
      <c r="CE124" s="182">
        <v>2597.33</v>
      </c>
      <c r="CF124" s="182">
        <v>110.1</v>
      </c>
      <c r="CG124" s="182">
        <v>106.48</v>
      </c>
      <c r="CH124" s="182">
        <v>16.45</v>
      </c>
      <c r="CI124" s="182">
        <v>18.46</v>
      </c>
      <c r="CJ124" s="182">
        <v>18.88</v>
      </c>
      <c r="CK124" s="182">
        <v>107.37</v>
      </c>
      <c r="CL124" s="182">
        <v>162.22999999999999</v>
      </c>
    </row>
    <row r="125" spans="76:91" x14ac:dyDescent="0.2">
      <c r="BX125" s="182" t="s">
        <v>136</v>
      </c>
      <c r="BZ125" s="182">
        <v>108.53</v>
      </c>
      <c r="CA125" s="182">
        <v>167.14</v>
      </c>
      <c r="CB125" s="182">
        <v>114.12</v>
      </c>
      <c r="CC125" s="182">
        <v>140.66</v>
      </c>
      <c r="CD125" s="182">
        <v>157434.34</v>
      </c>
      <c r="CE125" s="182">
        <v>2554.86</v>
      </c>
      <c r="CF125" s="182">
        <v>109.43</v>
      </c>
      <c r="CG125" s="182">
        <v>106.91</v>
      </c>
      <c r="CH125" s="182">
        <v>16.48</v>
      </c>
      <c r="CI125" s="182">
        <v>18.399999999999999</v>
      </c>
      <c r="CJ125" s="182">
        <v>18.88</v>
      </c>
      <c r="CK125" s="182">
        <v>107.57</v>
      </c>
      <c r="CL125" s="182">
        <v>162.11000000000001</v>
      </c>
    </row>
    <row r="126" spans="76:91" x14ac:dyDescent="0.2">
      <c r="BX126" s="182" t="s">
        <v>137</v>
      </c>
      <c r="BZ126" s="182">
        <v>108.64</v>
      </c>
      <c r="CA126" s="182">
        <v>166.22</v>
      </c>
      <c r="CB126" s="182">
        <v>114.36</v>
      </c>
      <c r="CC126" s="182">
        <v>140.75</v>
      </c>
      <c r="CD126" s="182">
        <v>156227.76</v>
      </c>
      <c r="CE126" s="182">
        <v>2558.2199999999998</v>
      </c>
      <c r="CF126" s="182">
        <v>109.38</v>
      </c>
      <c r="CG126" s="182">
        <v>106.85</v>
      </c>
      <c r="CH126" s="182">
        <v>16.47</v>
      </c>
      <c r="CI126" s="182">
        <v>18.399999999999999</v>
      </c>
      <c r="CJ126" s="182">
        <v>18.91</v>
      </c>
      <c r="CK126" s="182">
        <v>107.4</v>
      </c>
      <c r="CL126" s="182">
        <v>162.1</v>
      </c>
    </row>
    <row r="127" spans="76:91" x14ac:dyDescent="0.2">
      <c r="BX127" s="182" t="s">
        <v>138</v>
      </c>
      <c r="BZ127" s="182">
        <v>108.67</v>
      </c>
      <c r="CA127" s="182">
        <v>166.89</v>
      </c>
      <c r="CB127" s="182">
        <v>114.74</v>
      </c>
      <c r="CC127" s="182">
        <v>140.88</v>
      </c>
      <c r="CD127" s="182">
        <v>157796.93</v>
      </c>
      <c r="CE127" s="182">
        <v>2579.36</v>
      </c>
      <c r="CF127" s="182">
        <v>109.66</v>
      </c>
      <c r="CG127" s="182">
        <v>106.99</v>
      </c>
      <c r="CH127" s="182">
        <v>16.510000000000002</v>
      </c>
      <c r="CI127" s="182">
        <v>18.7</v>
      </c>
      <c r="CJ127" s="182">
        <v>18.91</v>
      </c>
      <c r="CK127" s="182">
        <v>107.25</v>
      </c>
      <c r="CL127" s="182">
        <v>161.9</v>
      </c>
    </row>
    <row r="128" spans="76:91" x14ac:dyDescent="0.2">
      <c r="BX128" s="182" t="s">
        <v>139</v>
      </c>
      <c r="BZ128" s="182">
        <v>106.88</v>
      </c>
      <c r="CA128" s="182">
        <v>166.64</v>
      </c>
      <c r="CB128" s="182">
        <v>113.26</v>
      </c>
      <c r="CC128" s="182">
        <v>140.87</v>
      </c>
      <c r="CD128" s="182">
        <v>156958.10999999999</v>
      </c>
      <c r="CE128" s="182">
        <v>2554.0700000000002</v>
      </c>
      <c r="CF128" s="182">
        <v>108.66</v>
      </c>
      <c r="CG128" s="182">
        <v>107.3</v>
      </c>
      <c r="CH128" s="182">
        <v>16.48</v>
      </c>
      <c r="CI128" s="182">
        <v>18.7</v>
      </c>
      <c r="CJ128" s="182">
        <v>18.89</v>
      </c>
      <c r="CK128" s="182">
        <v>108.27</v>
      </c>
      <c r="CL128" s="182">
        <v>163.68</v>
      </c>
    </row>
    <row r="129" spans="76:90" x14ac:dyDescent="0.2">
      <c r="BX129" s="182" t="s">
        <v>140</v>
      </c>
      <c r="BZ129" s="182">
        <v>106.87</v>
      </c>
      <c r="CA129" s="182">
        <v>166.77</v>
      </c>
      <c r="CB129" s="182">
        <v>113.41</v>
      </c>
      <c r="CC129" s="182">
        <v>140.85</v>
      </c>
      <c r="CD129" s="182">
        <v>155201.92000000001</v>
      </c>
      <c r="CE129" s="182">
        <v>2562.92</v>
      </c>
      <c r="CF129" s="182">
        <v>108.17</v>
      </c>
      <c r="CG129" s="182">
        <v>107.41</v>
      </c>
      <c r="CH129" s="182">
        <v>16.45</v>
      </c>
      <c r="CI129" s="182">
        <v>18.68</v>
      </c>
      <c r="CJ129" s="182">
        <v>18.91</v>
      </c>
      <c r="CK129" s="182">
        <v>108.6</v>
      </c>
      <c r="CL129" s="182">
        <v>162.88</v>
      </c>
    </row>
    <row r="130" spans="76:90" x14ac:dyDescent="0.2">
      <c r="BX130" s="182" t="s">
        <v>141</v>
      </c>
      <c r="BZ130" s="182">
        <v>106.76</v>
      </c>
      <c r="CA130" s="182">
        <v>165.86</v>
      </c>
      <c r="CB130" s="182">
        <v>113.76</v>
      </c>
      <c r="CC130" s="182">
        <v>140.94999999999999</v>
      </c>
      <c r="CD130" s="182">
        <v>155609.93</v>
      </c>
      <c r="CE130" s="182">
        <v>2558.12</v>
      </c>
      <c r="CF130" s="182">
        <v>108.01</v>
      </c>
      <c r="CG130" s="182">
        <v>107.18</v>
      </c>
      <c r="CH130" s="182">
        <v>16.32</v>
      </c>
      <c r="CI130" s="182">
        <v>18.7</v>
      </c>
      <c r="CJ130" s="182">
        <v>18.93</v>
      </c>
      <c r="CK130" s="182">
        <v>108.3</v>
      </c>
      <c r="CL130" s="182">
        <v>162.34</v>
      </c>
    </row>
    <row r="131" spans="76:90" x14ac:dyDescent="0.2">
      <c r="BX131" s="182" t="s">
        <v>142</v>
      </c>
      <c r="BZ131" s="182">
        <v>106.77</v>
      </c>
      <c r="CA131" s="182">
        <v>166.73</v>
      </c>
      <c r="CB131" s="182">
        <v>112.91</v>
      </c>
      <c r="CC131" s="182">
        <v>141.02000000000001</v>
      </c>
      <c r="CD131" s="182">
        <v>154245.4</v>
      </c>
      <c r="CE131" s="182">
        <v>2505.7199999999998</v>
      </c>
      <c r="CF131" s="182">
        <v>108.02</v>
      </c>
      <c r="CG131" s="182">
        <v>107.2</v>
      </c>
      <c r="CH131" s="182">
        <v>16.399999999999999</v>
      </c>
      <c r="CI131" s="182">
        <v>18.71</v>
      </c>
      <c r="CJ131" s="182">
        <v>18.920000000000002</v>
      </c>
      <c r="CK131" s="182">
        <v>109.28</v>
      </c>
      <c r="CL131" s="182">
        <v>163.58000000000001</v>
      </c>
    </row>
    <row r="132" spans="76:90" x14ac:dyDescent="0.2">
      <c r="BX132" s="182" t="s">
        <v>143</v>
      </c>
      <c r="BZ132" s="182">
        <v>106.81</v>
      </c>
      <c r="CA132" s="182">
        <v>166.85</v>
      </c>
      <c r="CB132" s="182">
        <v>113.36</v>
      </c>
      <c r="CC132" s="182">
        <v>141.05000000000001</v>
      </c>
      <c r="CD132" s="182">
        <v>150596.42000000001</v>
      </c>
      <c r="CE132" s="182">
        <v>2439.2800000000002</v>
      </c>
      <c r="CF132" s="182">
        <v>107.51</v>
      </c>
      <c r="CG132" s="182">
        <v>107.59</v>
      </c>
      <c r="CH132" s="182">
        <v>16.420000000000002</v>
      </c>
      <c r="CI132" s="182">
        <v>18.690000000000001</v>
      </c>
      <c r="CJ132" s="182">
        <v>18.940000000000001</v>
      </c>
      <c r="CK132" s="182">
        <v>109.58</v>
      </c>
      <c r="CL132" s="182">
        <v>163.31</v>
      </c>
    </row>
    <row r="133" spans="76:90" x14ac:dyDescent="0.2">
      <c r="BX133" s="182" t="s">
        <v>144</v>
      </c>
      <c r="BZ133" s="182">
        <v>107.24</v>
      </c>
      <c r="CA133" s="182">
        <v>167.28</v>
      </c>
      <c r="CB133" s="182">
        <v>113.81</v>
      </c>
      <c r="CC133" s="182">
        <v>141.29</v>
      </c>
      <c r="CD133" s="182">
        <v>151269.51</v>
      </c>
      <c r="CE133" s="182">
        <v>2468.4699999999998</v>
      </c>
      <c r="CF133" s="182">
        <v>107.08</v>
      </c>
      <c r="CG133" s="182">
        <v>107.2</v>
      </c>
      <c r="CH133" s="182">
        <v>16.47</v>
      </c>
      <c r="CI133" s="182">
        <v>18.79</v>
      </c>
      <c r="CJ133" s="182">
        <v>18.97</v>
      </c>
      <c r="CK133" s="182">
        <v>109.76</v>
      </c>
      <c r="CL133" s="182">
        <v>163.63999999999999</v>
      </c>
    </row>
    <row r="134" spans="76:90" x14ac:dyDescent="0.2">
      <c r="BX134" s="182" t="s">
        <v>145</v>
      </c>
      <c r="BZ134" s="182">
        <v>106.95</v>
      </c>
      <c r="CA134" s="182">
        <v>166.68</v>
      </c>
      <c r="CB134" s="182">
        <v>113.35</v>
      </c>
      <c r="CC134" s="182">
        <v>141.13999999999999</v>
      </c>
      <c r="CD134" s="182">
        <v>148192.70000000001</v>
      </c>
      <c r="CE134" s="182">
        <v>2366.85</v>
      </c>
      <c r="CF134" s="182">
        <v>107.28</v>
      </c>
      <c r="CG134" s="182">
        <v>106.71</v>
      </c>
      <c r="CH134" s="182">
        <v>16.46</v>
      </c>
      <c r="CI134" s="182">
        <v>18.8</v>
      </c>
      <c r="CJ134" s="182">
        <v>18.940000000000001</v>
      </c>
      <c r="CK134" s="182">
        <v>109.68</v>
      </c>
      <c r="CL134" s="182">
        <v>163.57</v>
      </c>
    </row>
    <row r="135" spans="76:90" x14ac:dyDescent="0.2">
      <c r="BX135" s="182" t="s">
        <v>146</v>
      </c>
      <c r="BZ135" s="182">
        <v>106.73</v>
      </c>
      <c r="CA135" s="182">
        <v>166.34</v>
      </c>
      <c r="CB135" s="182">
        <v>113.26</v>
      </c>
      <c r="CC135" s="182">
        <v>141.07</v>
      </c>
      <c r="CD135" s="182">
        <v>151101.88</v>
      </c>
      <c r="CE135" s="182">
        <v>2471.87</v>
      </c>
      <c r="CF135" s="182">
        <v>107.3</v>
      </c>
      <c r="CG135" s="182">
        <v>106.69</v>
      </c>
      <c r="CH135" s="182">
        <v>16.46</v>
      </c>
      <c r="CI135" s="182">
        <v>18.77</v>
      </c>
      <c r="CJ135" s="182">
        <v>18.940000000000001</v>
      </c>
      <c r="CK135" s="182">
        <v>109.57</v>
      </c>
      <c r="CL135" s="182">
        <v>163.34</v>
      </c>
    </row>
    <row r="136" spans="76:90" x14ac:dyDescent="0.2">
      <c r="BX136" s="182" t="s">
        <v>147</v>
      </c>
      <c r="BZ136" s="182">
        <v>106.23</v>
      </c>
      <c r="CA136" s="182">
        <v>164.81</v>
      </c>
      <c r="CB136" s="182">
        <v>112.76</v>
      </c>
      <c r="CC136" s="182">
        <v>141.12</v>
      </c>
      <c r="CD136" s="182">
        <v>151209.09</v>
      </c>
      <c r="CE136" s="182">
        <v>2467.4499999999998</v>
      </c>
      <c r="CF136" s="182">
        <v>106.58</v>
      </c>
      <c r="CG136" s="182">
        <v>106.21</v>
      </c>
      <c r="CH136" s="182">
        <v>16.53</v>
      </c>
      <c r="CI136" s="182">
        <v>18.899999999999999</v>
      </c>
      <c r="CJ136" s="182">
        <v>18.95</v>
      </c>
      <c r="CK136" s="182">
        <v>109.23</v>
      </c>
      <c r="CL136" s="182">
        <v>162.77000000000001</v>
      </c>
    </row>
    <row r="137" spans="76:90" x14ac:dyDescent="0.2">
      <c r="BX137" s="182" t="s">
        <v>148</v>
      </c>
      <c r="BZ137" s="182">
        <v>108.06</v>
      </c>
      <c r="CA137" s="182">
        <v>165.04</v>
      </c>
      <c r="CB137" s="182">
        <v>113.41</v>
      </c>
      <c r="CC137" s="182">
        <v>141.08000000000001</v>
      </c>
      <c r="CD137" s="182">
        <v>151699.34</v>
      </c>
      <c r="CE137" s="182">
        <v>2463.7399999999998</v>
      </c>
      <c r="CF137" s="182">
        <v>105.96</v>
      </c>
      <c r="CG137" s="182">
        <v>105.85</v>
      </c>
      <c r="CH137" s="182">
        <v>16.43</v>
      </c>
      <c r="CI137" s="182">
        <v>18.739999999999998</v>
      </c>
      <c r="CJ137" s="182">
        <v>18.940000000000001</v>
      </c>
      <c r="CK137" s="182">
        <v>109.5</v>
      </c>
      <c r="CL137" s="182">
        <v>163.38</v>
      </c>
    </row>
    <row r="138" spans="76:90" x14ac:dyDescent="0.2">
      <c r="BX138" s="182" t="s">
        <v>149</v>
      </c>
      <c r="BZ138" s="182">
        <v>107.17</v>
      </c>
      <c r="CA138" s="182">
        <v>164.4</v>
      </c>
      <c r="CB138" s="182">
        <v>112.78</v>
      </c>
      <c r="CC138" s="182">
        <v>141.06</v>
      </c>
      <c r="CD138" s="182">
        <v>150974.01</v>
      </c>
      <c r="CE138" s="182">
        <v>2440.9</v>
      </c>
      <c r="CF138" s="182">
        <v>105.21</v>
      </c>
      <c r="CG138" s="182">
        <v>105.32</v>
      </c>
      <c r="CH138" s="182">
        <v>16.41</v>
      </c>
      <c r="CI138" s="182">
        <v>18.73</v>
      </c>
      <c r="CJ138" s="182">
        <v>18.940000000000001</v>
      </c>
      <c r="CK138" s="182">
        <v>108.92</v>
      </c>
      <c r="CL138" s="182">
        <v>162.46</v>
      </c>
    </row>
    <row r="139" spans="76:90" x14ac:dyDescent="0.2">
      <c r="BX139" s="182" t="s">
        <v>150</v>
      </c>
      <c r="BZ139" s="182">
        <v>108.12</v>
      </c>
      <c r="CA139" s="182">
        <v>164.99</v>
      </c>
      <c r="CB139" s="182">
        <v>113.41</v>
      </c>
      <c r="CC139" s="182">
        <v>141.01</v>
      </c>
      <c r="CD139" s="182">
        <v>151795.45000000001</v>
      </c>
      <c r="CE139" s="182">
        <v>2473.25</v>
      </c>
      <c r="CF139" s="182">
        <v>105.15</v>
      </c>
      <c r="CG139" s="182">
        <v>105.48</v>
      </c>
      <c r="CH139" s="182">
        <v>16.420000000000002</v>
      </c>
      <c r="CI139" s="182">
        <v>18.72</v>
      </c>
      <c r="CJ139" s="182">
        <v>18.93</v>
      </c>
      <c r="CK139" s="182">
        <v>108.95</v>
      </c>
      <c r="CL139" s="182">
        <v>162.9</v>
      </c>
    </row>
    <row r="140" spans="76:90" x14ac:dyDescent="0.2">
      <c r="BX140" s="182" t="s">
        <v>151</v>
      </c>
      <c r="BZ140" s="182">
        <v>106.88</v>
      </c>
      <c r="CA140" s="182">
        <v>164.66</v>
      </c>
      <c r="CB140" s="182">
        <v>112.63</v>
      </c>
      <c r="CC140" s="182">
        <v>140.97999999999999</v>
      </c>
      <c r="CD140" s="182">
        <v>150498.18</v>
      </c>
      <c r="CE140" s="182">
        <v>2431.3000000000002</v>
      </c>
      <c r="CF140" s="182">
        <v>105.45</v>
      </c>
      <c r="CG140" s="182">
        <v>105.43</v>
      </c>
      <c r="CH140" s="182">
        <v>16.420000000000002</v>
      </c>
      <c r="CI140" s="182">
        <v>18.68</v>
      </c>
      <c r="CJ140" s="182">
        <v>18.920000000000002</v>
      </c>
      <c r="CK140" s="182">
        <v>109.08</v>
      </c>
      <c r="CL140" s="182">
        <v>163.09</v>
      </c>
    </row>
    <row r="141" spans="76:90" x14ac:dyDescent="0.2">
      <c r="BX141" s="182" t="s">
        <v>152</v>
      </c>
      <c r="BZ141" s="182">
        <v>107.32</v>
      </c>
      <c r="CA141" s="182">
        <v>164.42</v>
      </c>
      <c r="CB141" s="182">
        <v>112.49</v>
      </c>
      <c r="CC141" s="182">
        <v>140.77000000000001</v>
      </c>
      <c r="CD141" s="182">
        <v>151096.72</v>
      </c>
      <c r="CE141" s="182">
        <v>2425.73</v>
      </c>
      <c r="CF141" s="182">
        <v>104.53</v>
      </c>
      <c r="CG141" s="182">
        <v>105.1</v>
      </c>
      <c r="CH141" s="182">
        <v>16.36</v>
      </c>
      <c r="CI141" s="182">
        <v>18.53</v>
      </c>
      <c r="CJ141" s="182">
        <v>18.89</v>
      </c>
      <c r="CK141" s="182">
        <v>109.22</v>
      </c>
      <c r="CL141" s="182">
        <v>163.09</v>
      </c>
    </row>
    <row r="142" spans="76:90" x14ac:dyDescent="0.2">
      <c r="BX142" s="189"/>
    </row>
    <row r="146" spans="76:91" x14ac:dyDescent="0.2">
      <c r="BX146" s="178" t="s">
        <v>133</v>
      </c>
      <c r="BY146" s="182">
        <f t="shared" ref="BY146:BY162" si="8">BY98-BZ64</f>
        <v>0</v>
      </c>
      <c r="BZ146" s="182">
        <f t="shared" ref="BZ146:CK146" si="9">BZ98-CA64</f>
        <v>0</v>
      </c>
      <c r="CA146" s="182">
        <f t="shared" si="9"/>
        <v>0</v>
      </c>
      <c r="CB146" s="182">
        <f t="shared" si="9"/>
        <v>0</v>
      </c>
      <c r="CC146" s="182">
        <f t="shared" si="9"/>
        <v>0</v>
      </c>
      <c r="CD146" s="182">
        <f t="shared" si="9"/>
        <v>0</v>
      </c>
      <c r="CE146" s="182">
        <f t="shared" si="9"/>
        <v>0</v>
      </c>
      <c r="CF146" s="182">
        <f t="shared" si="9"/>
        <v>0</v>
      </c>
      <c r="CG146" s="182">
        <f t="shared" si="9"/>
        <v>0</v>
      </c>
      <c r="CH146" s="182">
        <f t="shared" si="9"/>
        <v>0</v>
      </c>
      <c r="CI146" s="182">
        <f t="shared" si="9"/>
        <v>0</v>
      </c>
      <c r="CJ146" s="182">
        <f t="shared" si="9"/>
        <v>0</v>
      </c>
      <c r="CK146" s="182">
        <f t="shared" si="9"/>
        <v>-1</v>
      </c>
      <c r="CM146" s="182">
        <f t="shared" ref="CM146:CM162" si="10">CM98-CN64</f>
        <v>97.22</v>
      </c>
    </row>
    <row r="147" spans="76:91" x14ac:dyDescent="0.2">
      <c r="BX147" s="178" t="s">
        <v>134</v>
      </c>
      <c r="BY147" s="182">
        <f t="shared" si="8"/>
        <v>0</v>
      </c>
      <c r="BZ147" s="182">
        <f t="shared" ref="BZ147:CD157" si="11">BZ99-CA65</f>
        <v>0</v>
      </c>
      <c r="CA147" s="182">
        <f t="shared" si="11"/>
        <v>0</v>
      </c>
      <c r="CB147" s="182">
        <f t="shared" si="11"/>
        <v>0</v>
      </c>
      <c r="CC147" s="182">
        <f t="shared" si="11"/>
        <v>0</v>
      </c>
      <c r="CD147" s="182">
        <f t="shared" si="11"/>
        <v>0</v>
      </c>
      <c r="CE147" s="182">
        <f t="shared" ref="CE147:CK161" si="12">CE99-CF65</f>
        <v>0</v>
      </c>
      <c r="CF147" s="182">
        <f t="shared" si="12"/>
        <v>0</v>
      </c>
      <c r="CG147" s="182">
        <f t="shared" si="12"/>
        <v>0</v>
      </c>
      <c r="CH147" s="182">
        <f t="shared" si="12"/>
        <v>0</v>
      </c>
      <c r="CI147" s="182">
        <f t="shared" si="12"/>
        <v>0</v>
      </c>
      <c r="CJ147" s="182">
        <f t="shared" si="12"/>
        <v>0</v>
      </c>
      <c r="CK147" s="182">
        <f t="shared" si="12"/>
        <v>-1</v>
      </c>
      <c r="CM147" s="182">
        <f t="shared" si="10"/>
        <v>98.14</v>
      </c>
    </row>
    <row r="148" spans="76:91" x14ac:dyDescent="0.2">
      <c r="BX148" s="178" t="s">
        <v>135</v>
      </c>
      <c r="BY148" s="182">
        <f t="shared" si="8"/>
        <v>0</v>
      </c>
      <c r="BZ148" s="182">
        <f t="shared" si="11"/>
        <v>0</v>
      </c>
      <c r="CA148" s="182">
        <f t="shared" si="11"/>
        <v>0</v>
      </c>
      <c r="CB148" s="182">
        <f t="shared" si="11"/>
        <v>0</v>
      </c>
      <c r="CC148" s="182">
        <f t="shared" si="11"/>
        <v>0</v>
      </c>
      <c r="CD148" s="182">
        <f t="shared" si="11"/>
        <v>0</v>
      </c>
      <c r="CE148" s="182">
        <f t="shared" si="12"/>
        <v>0</v>
      </c>
      <c r="CF148" s="182">
        <f t="shared" si="12"/>
        <v>0</v>
      </c>
      <c r="CG148" s="182">
        <f t="shared" si="12"/>
        <v>0</v>
      </c>
      <c r="CH148" s="182">
        <f t="shared" si="12"/>
        <v>0</v>
      </c>
      <c r="CI148" s="182">
        <f t="shared" si="12"/>
        <v>0</v>
      </c>
      <c r="CJ148" s="182">
        <f t="shared" si="12"/>
        <v>0</v>
      </c>
      <c r="CK148" s="182">
        <f t="shared" si="12"/>
        <v>-1</v>
      </c>
      <c r="CM148" s="182">
        <f t="shared" si="10"/>
        <v>99.3</v>
      </c>
    </row>
    <row r="149" spans="76:91" x14ac:dyDescent="0.2">
      <c r="BX149" s="178" t="s">
        <v>136</v>
      </c>
      <c r="BY149" s="182">
        <f t="shared" si="8"/>
        <v>0</v>
      </c>
      <c r="BZ149" s="182">
        <f t="shared" si="11"/>
        <v>0</v>
      </c>
      <c r="CA149" s="182">
        <f t="shared" si="11"/>
        <v>0</v>
      </c>
      <c r="CB149" s="182">
        <f t="shared" si="11"/>
        <v>0</v>
      </c>
      <c r="CC149" s="182">
        <f t="shared" si="11"/>
        <v>0</v>
      </c>
      <c r="CD149" s="182">
        <f t="shared" si="11"/>
        <v>0</v>
      </c>
      <c r="CE149" s="182">
        <f t="shared" si="12"/>
        <v>0</v>
      </c>
      <c r="CF149" s="182">
        <f t="shared" si="12"/>
        <v>0</v>
      </c>
      <c r="CG149" s="182">
        <f t="shared" si="12"/>
        <v>0</v>
      </c>
      <c r="CH149" s="182">
        <f t="shared" si="12"/>
        <v>0</v>
      </c>
      <c r="CI149" s="182">
        <f t="shared" si="12"/>
        <v>0</v>
      </c>
      <c r="CJ149" s="182">
        <f t="shared" si="12"/>
        <v>0</v>
      </c>
      <c r="CK149" s="182">
        <f t="shared" si="12"/>
        <v>-1</v>
      </c>
      <c r="CM149" s="182">
        <f t="shared" si="10"/>
        <v>99.12</v>
      </c>
    </row>
    <row r="150" spans="76:91" x14ac:dyDescent="0.2">
      <c r="BX150" s="178" t="s">
        <v>137</v>
      </c>
      <c r="BY150" s="182">
        <f t="shared" si="8"/>
        <v>0</v>
      </c>
      <c r="BZ150" s="182">
        <f t="shared" si="11"/>
        <v>0</v>
      </c>
      <c r="CA150" s="182">
        <f t="shared" si="11"/>
        <v>0</v>
      </c>
      <c r="CB150" s="182">
        <f t="shared" si="11"/>
        <v>0</v>
      </c>
      <c r="CC150" s="182">
        <f t="shared" si="11"/>
        <v>0</v>
      </c>
      <c r="CD150" s="182">
        <f t="shared" si="11"/>
        <v>0</v>
      </c>
      <c r="CE150" s="182">
        <f t="shared" si="12"/>
        <v>0</v>
      </c>
      <c r="CF150" s="182">
        <f t="shared" si="12"/>
        <v>0</v>
      </c>
      <c r="CG150" s="182">
        <f t="shared" si="12"/>
        <v>0</v>
      </c>
      <c r="CH150" s="182">
        <f t="shared" si="12"/>
        <v>0</v>
      </c>
      <c r="CI150" s="182">
        <f t="shared" si="12"/>
        <v>0</v>
      </c>
      <c r="CJ150" s="182">
        <f t="shared" si="12"/>
        <v>0</v>
      </c>
      <c r="CK150" s="182">
        <f t="shared" si="12"/>
        <v>-1</v>
      </c>
      <c r="CM150" s="182">
        <f t="shared" si="10"/>
        <v>98.86</v>
      </c>
    </row>
    <row r="151" spans="76:91" x14ac:dyDescent="0.2">
      <c r="BX151" s="178" t="s">
        <v>138</v>
      </c>
      <c r="BY151" s="182">
        <f t="shared" si="8"/>
        <v>0</v>
      </c>
      <c r="BZ151" s="182">
        <f t="shared" si="11"/>
        <v>0</v>
      </c>
      <c r="CA151" s="182">
        <f t="shared" si="11"/>
        <v>0</v>
      </c>
      <c r="CB151" s="182">
        <f t="shared" si="11"/>
        <v>0</v>
      </c>
      <c r="CC151" s="182">
        <f t="shared" si="11"/>
        <v>0</v>
      </c>
      <c r="CD151" s="182">
        <f t="shared" si="11"/>
        <v>0</v>
      </c>
      <c r="CE151" s="182">
        <f t="shared" si="12"/>
        <v>0</v>
      </c>
      <c r="CF151" s="182">
        <f t="shared" si="12"/>
        <v>0</v>
      </c>
      <c r="CG151" s="182">
        <f t="shared" si="12"/>
        <v>0</v>
      </c>
      <c r="CH151" s="182">
        <f t="shared" si="12"/>
        <v>0</v>
      </c>
      <c r="CI151" s="182">
        <f t="shared" si="12"/>
        <v>0</v>
      </c>
      <c r="CJ151" s="182">
        <f t="shared" si="12"/>
        <v>0</v>
      </c>
      <c r="CK151" s="182">
        <f t="shared" si="12"/>
        <v>-1</v>
      </c>
      <c r="CM151" s="182">
        <f t="shared" si="10"/>
        <v>98.69</v>
      </c>
    </row>
    <row r="152" spans="76:91" x14ac:dyDescent="0.2">
      <c r="BX152" s="178" t="s">
        <v>139</v>
      </c>
      <c r="BY152" s="182">
        <f t="shared" si="8"/>
        <v>0</v>
      </c>
      <c r="BZ152" s="182">
        <f t="shared" si="11"/>
        <v>0</v>
      </c>
      <c r="CA152" s="182">
        <f t="shared" si="11"/>
        <v>0</v>
      </c>
      <c r="CB152" s="182">
        <f t="shared" si="11"/>
        <v>0</v>
      </c>
      <c r="CC152" s="182">
        <f t="shared" si="11"/>
        <v>0</v>
      </c>
      <c r="CD152" s="182">
        <f t="shared" si="11"/>
        <v>0</v>
      </c>
      <c r="CE152" s="182">
        <f t="shared" si="12"/>
        <v>0</v>
      </c>
      <c r="CF152" s="182">
        <f t="shared" si="12"/>
        <v>0</v>
      </c>
      <c r="CG152" s="182">
        <f t="shared" si="12"/>
        <v>0</v>
      </c>
      <c r="CH152" s="182">
        <f t="shared" si="12"/>
        <v>0</v>
      </c>
      <c r="CI152" s="182">
        <f t="shared" si="12"/>
        <v>0</v>
      </c>
      <c r="CJ152" s="182">
        <f t="shared" si="12"/>
        <v>0</v>
      </c>
      <c r="CK152" s="182">
        <f t="shared" si="12"/>
        <v>-1</v>
      </c>
      <c r="CM152" s="182">
        <f t="shared" si="10"/>
        <v>101.3</v>
      </c>
    </row>
    <row r="153" spans="76:91" x14ac:dyDescent="0.2">
      <c r="BX153" s="178" t="s">
        <v>140</v>
      </c>
      <c r="BY153" s="182">
        <f t="shared" si="8"/>
        <v>0</v>
      </c>
      <c r="BZ153" s="182">
        <f t="shared" si="11"/>
        <v>0</v>
      </c>
      <c r="CA153" s="182">
        <f t="shared" si="11"/>
        <v>0</v>
      </c>
      <c r="CB153" s="182">
        <f t="shared" si="11"/>
        <v>0</v>
      </c>
      <c r="CC153" s="182">
        <f t="shared" si="11"/>
        <v>0</v>
      </c>
      <c r="CD153" s="182">
        <f t="shared" si="11"/>
        <v>0</v>
      </c>
      <c r="CE153" s="182">
        <f t="shared" si="12"/>
        <v>0</v>
      </c>
      <c r="CF153" s="182">
        <f t="shared" si="12"/>
        <v>0</v>
      </c>
      <c r="CG153" s="182">
        <f t="shared" si="12"/>
        <v>0</v>
      </c>
      <c r="CH153" s="182">
        <f t="shared" si="12"/>
        <v>0</v>
      </c>
      <c r="CI153" s="182">
        <f t="shared" si="12"/>
        <v>0</v>
      </c>
      <c r="CJ153" s="182">
        <f t="shared" si="12"/>
        <v>0</v>
      </c>
      <c r="CK153" s="182">
        <f t="shared" si="12"/>
        <v>-1</v>
      </c>
      <c r="CM153" s="182">
        <f t="shared" si="10"/>
        <v>101.62</v>
      </c>
    </row>
    <row r="154" spans="76:91" x14ac:dyDescent="0.2">
      <c r="BX154" s="178" t="s">
        <v>141</v>
      </c>
      <c r="BY154" s="182">
        <f t="shared" si="8"/>
        <v>0</v>
      </c>
      <c r="BZ154" s="182">
        <f t="shared" si="11"/>
        <v>0</v>
      </c>
      <c r="CA154" s="182">
        <f t="shared" si="11"/>
        <v>0</v>
      </c>
      <c r="CB154" s="182">
        <f t="shared" si="11"/>
        <v>0</v>
      </c>
      <c r="CC154" s="182">
        <f t="shared" si="11"/>
        <v>0</v>
      </c>
      <c r="CD154" s="182">
        <f t="shared" si="11"/>
        <v>0</v>
      </c>
      <c r="CE154" s="182">
        <f t="shared" si="12"/>
        <v>0</v>
      </c>
      <c r="CF154" s="182">
        <f t="shared" si="12"/>
        <v>0</v>
      </c>
      <c r="CG154" s="182">
        <f t="shared" si="12"/>
        <v>0</v>
      </c>
      <c r="CH154" s="182">
        <f t="shared" si="12"/>
        <v>0</v>
      </c>
      <c r="CI154" s="182">
        <f t="shared" si="12"/>
        <v>0</v>
      </c>
      <c r="CJ154" s="182">
        <f t="shared" si="12"/>
        <v>0</v>
      </c>
      <c r="CK154" s="182">
        <f t="shared" si="12"/>
        <v>-1</v>
      </c>
      <c r="CM154" s="182">
        <f t="shared" si="10"/>
        <v>101.45</v>
      </c>
    </row>
    <row r="155" spans="76:91" x14ac:dyDescent="0.2">
      <c r="BX155" s="178" t="s">
        <v>142</v>
      </c>
      <c r="BY155" s="182">
        <f t="shared" si="8"/>
        <v>0</v>
      </c>
      <c r="BZ155" s="182">
        <f t="shared" si="11"/>
        <v>0</v>
      </c>
      <c r="CA155" s="182">
        <f t="shared" si="11"/>
        <v>0</v>
      </c>
      <c r="CB155" s="182">
        <f t="shared" si="11"/>
        <v>0</v>
      </c>
      <c r="CC155" s="182">
        <f t="shared" si="11"/>
        <v>0</v>
      </c>
      <c r="CD155" s="182">
        <f t="shared" si="11"/>
        <v>0</v>
      </c>
      <c r="CE155" s="182">
        <f t="shared" si="12"/>
        <v>0</v>
      </c>
      <c r="CF155" s="182">
        <f t="shared" si="12"/>
        <v>0</v>
      </c>
      <c r="CG155" s="182">
        <f t="shared" si="12"/>
        <v>0</v>
      </c>
      <c r="CH155" s="182">
        <f t="shared" si="12"/>
        <v>0</v>
      </c>
      <c r="CI155" s="182">
        <f t="shared" si="12"/>
        <v>0</v>
      </c>
      <c r="CJ155" s="182">
        <f t="shared" si="12"/>
        <v>0</v>
      </c>
      <c r="CK155" s="182">
        <f t="shared" si="12"/>
        <v>-1</v>
      </c>
      <c r="CM155" s="182">
        <f t="shared" si="10"/>
        <v>102.35</v>
      </c>
    </row>
    <row r="156" spans="76:91" x14ac:dyDescent="0.2">
      <c r="BX156" s="178" t="s">
        <v>143</v>
      </c>
      <c r="BY156" s="182">
        <f t="shared" si="8"/>
        <v>0</v>
      </c>
      <c r="BZ156" s="182">
        <f t="shared" si="11"/>
        <v>0</v>
      </c>
      <c r="CA156" s="182">
        <f t="shared" si="11"/>
        <v>0</v>
      </c>
      <c r="CB156" s="182">
        <f t="shared" si="11"/>
        <v>0</v>
      </c>
      <c r="CC156" s="182">
        <f t="shared" si="11"/>
        <v>0</v>
      </c>
      <c r="CD156" s="182">
        <f t="shared" si="11"/>
        <v>0</v>
      </c>
      <c r="CE156" s="182">
        <f t="shared" si="12"/>
        <v>0</v>
      </c>
      <c r="CF156" s="182">
        <f t="shared" si="12"/>
        <v>0</v>
      </c>
      <c r="CG156" s="182">
        <f t="shared" si="12"/>
        <v>0</v>
      </c>
      <c r="CH156" s="182">
        <f t="shared" si="12"/>
        <v>0</v>
      </c>
      <c r="CI156" s="182">
        <f t="shared" si="12"/>
        <v>0</v>
      </c>
      <c r="CJ156" s="182">
        <f t="shared" si="12"/>
        <v>0</v>
      </c>
      <c r="CK156" s="182">
        <f t="shared" si="12"/>
        <v>-1</v>
      </c>
      <c r="CM156" s="182">
        <f t="shared" si="10"/>
        <v>102.59</v>
      </c>
    </row>
    <row r="157" spans="76:91" x14ac:dyDescent="0.2">
      <c r="BX157" s="178" t="s">
        <v>144</v>
      </c>
      <c r="BY157" s="182">
        <f t="shared" si="8"/>
        <v>0</v>
      </c>
      <c r="BZ157" s="182">
        <f t="shared" si="11"/>
        <v>0</v>
      </c>
      <c r="CA157" s="182">
        <f t="shared" si="11"/>
        <v>0</v>
      </c>
      <c r="CB157" s="182">
        <f t="shared" si="11"/>
        <v>0</v>
      </c>
      <c r="CC157" s="182">
        <f t="shared" si="11"/>
        <v>0</v>
      </c>
      <c r="CD157" s="182">
        <f t="shared" si="11"/>
        <v>0</v>
      </c>
      <c r="CE157" s="182">
        <f t="shared" si="12"/>
        <v>0</v>
      </c>
      <c r="CF157" s="182">
        <f t="shared" si="12"/>
        <v>0</v>
      </c>
      <c r="CG157" s="182">
        <f t="shared" si="12"/>
        <v>0</v>
      </c>
      <c r="CH157" s="182">
        <f t="shared" si="12"/>
        <v>0</v>
      </c>
      <c r="CI157" s="182">
        <f t="shared" si="12"/>
        <v>0</v>
      </c>
      <c r="CJ157" s="182">
        <f t="shared" si="12"/>
        <v>0</v>
      </c>
      <c r="CK157" s="182">
        <f t="shared" si="12"/>
        <v>-1</v>
      </c>
      <c r="CM157" s="182">
        <f t="shared" si="10"/>
        <v>102.35</v>
      </c>
    </row>
    <row r="158" spans="76:91" x14ac:dyDescent="0.2">
      <c r="BX158" s="178" t="s">
        <v>145</v>
      </c>
      <c r="BY158" s="182">
        <f t="shared" si="8"/>
        <v>0</v>
      </c>
      <c r="BZ158" s="182">
        <f t="shared" ref="BZ158:CD162" si="13">BZ110-CA76</f>
        <v>0</v>
      </c>
      <c r="CA158" s="182">
        <f t="shared" si="13"/>
        <v>0</v>
      </c>
      <c r="CB158" s="182">
        <f t="shared" si="13"/>
        <v>0</v>
      </c>
      <c r="CC158" s="182">
        <f t="shared" si="13"/>
        <v>0</v>
      </c>
      <c r="CD158" s="182">
        <f t="shared" si="13"/>
        <v>0</v>
      </c>
      <c r="CE158" s="182">
        <f t="shared" si="12"/>
        <v>0</v>
      </c>
      <c r="CF158" s="182">
        <f t="shared" si="12"/>
        <v>0</v>
      </c>
      <c r="CG158" s="182">
        <f t="shared" si="12"/>
        <v>0</v>
      </c>
      <c r="CH158" s="182">
        <f t="shared" si="12"/>
        <v>0</v>
      </c>
      <c r="CI158" s="182">
        <f t="shared" si="12"/>
        <v>0</v>
      </c>
      <c r="CJ158" s="182">
        <f t="shared" si="12"/>
        <v>0</v>
      </c>
      <c r="CK158" s="182">
        <f t="shared" si="12"/>
        <v>-1</v>
      </c>
      <c r="CM158" s="182">
        <f t="shared" si="10"/>
        <v>102.55</v>
      </c>
    </row>
    <row r="159" spans="76:91" x14ac:dyDescent="0.2">
      <c r="BX159" s="178" t="s">
        <v>146</v>
      </c>
      <c r="BY159" s="182">
        <f t="shared" si="8"/>
        <v>0</v>
      </c>
      <c r="BZ159" s="182">
        <f t="shared" si="13"/>
        <v>0</v>
      </c>
      <c r="CA159" s="182">
        <f t="shared" si="13"/>
        <v>0</v>
      </c>
      <c r="CB159" s="182">
        <f t="shared" si="13"/>
        <v>0</v>
      </c>
      <c r="CC159" s="182">
        <f t="shared" si="13"/>
        <v>0</v>
      </c>
      <c r="CD159" s="182">
        <f t="shared" si="13"/>
        <v>0</v>
      </c>
      <c r="CE159" s="182">
        <f t="shared" si="12"/>
        <v>0</v>
      </c>
      <c r="CF159" s="182">
        <f t="shared" si="12"/>
        <v>0</v>
      </c>
      <c r="CG159" s="182">
        <f t="shared" si="12"/>
        <v>0</v>
      </c>
      <c r="CH159" s="182">
        <f t="shared" si="12"/>
        <v>0</v>
      </c>
      <c r="CI159" s="182">
        <f t="shared" si="12"/>
        <v>0</v>
      </c>
      <c r="CJ159" s="182">
        <f t="shared" si="12"/>
        <v>0</v>
      </c>
      <c r="CK159" s="182">
        <f t="shared" si="12"/>
        <v>-1</v>
      </c>
      <c r="CM159" s="182">
        <f t="shared" si="10"/>
        <v>102.66</v>
      </c>
    </row>
    <row r="160" spans="76:91" x14ac:dyDescent="0.2">
      <c r="BX160" s="178" t="s">
        <v>147</v>
      </c>
      <c r="BY160" s="182">
        <f t="shared" si="8"/>
        <v>0</v>
      </c>
      <c r="BZ160" s="182">
        <f t="shared" si="13"/>
        <v>0</v>
      </c>
      <c r="CA160" s="182">
        <f t="shared" si="13"/>
        <v>0</v>
      </c>
      <c r="CB160" s="182">
        <f t="shared" si="13"/>
        <v>0</v>
      </c>
      <c r="CC160" s="182">
        <f t="shared" si="13"/>
        <v>0</v>
      </c>
      <c r="CD160" s="182">
        <f t="shared" si="13"/>
        <v>0</v>
      </c>
      <c r="CE160" s="182">
        <f t="shared" si="12"/>
        <v>0</v>
      </c>
      <c r="CF160" s="182">
        <f t="shared" si="12"/>
        <v>0</v>
      </c>
      <c r="CG160" s="182">
        <f t="shared" si="12"/>
        <v>0</v>
      </c>
      <c r="CH160" s="182">
        <f t="shared" si="12"/>
        <v>0</v>
      </c>
      <c r="CI160" s="182">
        <f t="shared" si="12"/>
        <v>0</v>
      </c>
      <c r="CJ160" s="182">
        <f t="shared" si="12"/>
        <v>0</v>
      </c>
      <c r="CK160" s="182">
        <f t="shared" si="12"/>
        <v>-1</v>
      </c>
      <c r="CM160" s="182">
        <f t="shared" si="10"/>
        <v>102.82</v>
      </c>
    </row>
    <row r="161" spans="76:91" x14ac:dyDescent="0.2">
      <c r="BX161" s="178" t="s">
        <v>148</v>
      </c>
      <c r="BY161" s="182">
        <f t="shared" si="8"/>
        <v>0</v>
      </c>
      <c r="BZ161" s="182">
        <f t="shared" si="13"/>
        <v>0</v>
      </c>
      <c r="CA161" s="182">
        <f t="shared" si="13"/>
        <v>0</v>
      </c>
      <c r="CB161" s="182">
        <f t="shared" si="13"/>
        <v>0</v>
      </c>
      <c r="CC161" s="182">
        <f t="shared" si="13"/>
        <v>0</v>
      </c>
      <c r="CD161" s="182">
        <f t="shared" si="13"/>
        <v>0</v>
      </c>
      <c r="CE161" s="182">
        <f t="shared" si="12"/>
        <v>0</v>
      </c>
      <c r="CF161" s="182">
        <f t="shared" si="12"/>
        <v>0</v>
      </c>
      <c r="CG161" s="182">
        <f t="shared" si="12"/>
        <v>0</v>
      </c>
      <c r="CH161" s="182">
        <f t="shared" si="12"/>
        <v>0</v>
      </c>
      <c r="CI161" s="182">
        <f t="shared" si="12"/>
        <v>0</v>
      </c>
      <c r="CJ161" s="182">
        <f t="shared" si="12"/>
        <v>0</v>
      </c>
      <c r="CK161" s="182">
        <f t="shared" si="12"/>
        <v>-1</v>
      </c>
      <c r="CM161" s="182">
        <f t="shared" si="10"/>
        <v>101.33</v>
      </c>
    </row>
    <row r="162" spans="76:91" x14ac:dyDescent="0.2">
      <c r="BX162" s="178" t="s">
        <v>149</v>
      </c>
      <c r="BY162" s="182">
        <f t="shared" si="8"/>
        <v>0</v>
      </c>
      <c r="BZ162" s="182">
        <f t="shared" si="13"/>
        <v>0</v>
      </c>
      <c r="CA162" s="182">
        <f t="shared" si="13"/>
        <v>0</v>
      </c>
      <c r="CB162" s="182">
        <f t="shared" si="13"/>
        <v>0</v>
      </c>
      <c r="CC162" s="182">
        <f t="shared" si="13"/>
        <v>0</v>
      </c>
      <c r="CD162" s="182">
        <f t="shared" si="13"/>
        <v>0</v>
      </c>
      <c r="CE162" s="182">
        <f t="shared" ref="CE162:CK162" si="14">CE114-CF80</f>
        <v>0</v>
      </c>
      <c r="CF162" s="182">
        <f t="shared" si="14"/>
        <v>0</v>
      </c>
      <c r="CG162" s="182">
        <f t="shared" si="14"/>
        <v>0</v>
      </c>
      <c r="CH162" s="182">
        <f t="shared" si="14"/>
        <v>0</v>
      </c>
      <c r="CI162" s="182">
        <f t="shared" si="14"/>
        <v>0</v>
      </c>
      <c r="CJ162" s="182">
        <f t="shared" si="14"/>
        <v>0</v>
      </c>
      <c r="CK162" s="182">
        <f t="shared" si="14"/>
        <v>-1</v>
      </c>
      <c r="CM162" s="182">
        <f t="shared" si="10"/>
        <v>101.63</v>
      </c>
    </row>
    <row r="163" spans="76:91" x14ac:dyDescent="0.2">
      <c r="BX163" s="178" t="s">
        <v>150</v>
      </c>
      <c r="BY163" s="182">
        <f t="shared" ref="BY163:CK163" si="15">BY115-BZ81</f>
        <v>0</v>
      </c>
      <c r="BZ163" s="182">
        <f t="shared" si="15"/>
        <v>0</v>
      </c>
      <c r="CA163" s="182">
        <f t="shared" si="15"/>
        <v>0</v>
      </c>
      <c r="CB163" s="182">
        <f t="shared" si="15"/>
        <v>0</v>
      </c>
      <c r="CC163" s="182">
        <f t="shared" si="15"/>
        <v>0</v>
      </c>
      <c r="CD163" s="182">
        <f t="shared" si="15"/>
        <v>0</v>
      </c>
      <c r="CE163" s="182">
        <f t="shared" si="15"/>
        <v>0</v>
      </c>
      <c r="CF163" s="182">
        <f t="shared" si="15"/>
        <v>0</v>
      </c>
      <c r="CG163" s="182">
        <f t="shared" si="15"/>
        <v>0</v>
      </c>
      <c r="CH163" s="182">
        <f t="shared" si="15"/>
        <v>0</v>
      </c>
      <c r="CI163" s="182">
        <f t="shared" si="15"/>
        <v>0</v>
      </c>
      <c r="CJ163" s="182">
        <f t="shared" si="15"/>
        <v>0</v>
      </c>
      <c r="CK163" s="182">
        <f t="shared" si="15"/>
        <v>-1</v>
      </c>
      <c r="CM163" s="182">
        <f>CM115-CN81</f>
        <v>100.77</v>
      </c>
    </row>
    <row r="164" spans="76:91" x14ac:dyDescent="0.2">
      <c r="BX164" s="178" t="s">
        <v>151</v>
      </c>
      <c r="BY164" s="182">
        <f t="shared" ref="BY164:CK164" si="16">BY116-BZ82</f>
        <v>0</v>
      </c>
      <c r="BZ164" s="182">
        <f t="shared" si="16"/>
        <v>0</v>
      </c>
      <c r="CA164" s="182">
        <f t="shared" si="16"/>
        <v>0</v>
      </c>
      <c r="CB164" s="182">
        <f t="shared" si="16"/>
        <v>0</v>
      </c>
      <c r="CC164" s="182">
        <f t="shared" si="16"/>
        <v>0</v>
      </c>
      <c r="CD164" s="182">
        <f t="shared" si="16"/>
        <v>0</v>
      </c>
      <c r="CE164" s="182">
        <f t="shared" si="16"/>
        <v>0</v>
      </c>
      <c r="CF164" s="182">
        <f t="shared" si="16"/>
        <v>0</v>
      </c>
      <c r="CG164" s="182">
        <f t="shared" si="16"/>
        <v>0</v>
      </c>
      <c r="CH164" s="182">
        <f t="shared" si="16"/>
        <v>0</v>
      </c>
      <c r="CI164" s="182">
        <f t="shared" si="16"/>
        <v>0</v>
      </c>
      <c r="CJ164" s="182">
        <f t="shared" si="16"/>
        <v>0</v>
      </c>
      <c r="CK164" s="182">
        <f t="shared" si="16"/>
        <v>-1</v>
      </c>
      <c r="CM164" s="182">
        <f>CM116-CN82</f>
        <v>102.05</v>
      </c>
    </row>
    <row r="165" spans="76:91" x14ac:dyDescent="0.2">
      <c r="BX165" s="178" t="s">
        <v>152</v>
      </c>
      <c r="BY165" s="182">
        <f t="shared" ref="BY165:CK165" si="17">BY117-BZ83</f>
        <v>0</v>
      </c>
      <c r="BZ165" s="182">
        <f t="shared" si="17"/>
        <v>0</v>
      </c>
      <c r="CA165" s="182">
        <f t="shared" si="17"/>
        <v>0</v>
      </c>
      <c r="CB165" s="182">
        <f t="shared" si="17"/>
        <v>0</v>
      </c>
      <c r="CC165" s="182">
        <f t="shared" si="17"/>
        <v>0</v>
      </c>
      <c r="CD165" s="182">
        <f t="shared" si="17"/>
        <v>0</v>
      </c>
      <c r="CE165" s="182">
        <f t="shared" si="17"/>
        <v>0</v>
      </c>
      <c r="CF165" s="182">
        <f t="shared" si="17"/>
        <v>0</v>
      </c>
      <c r="CG165" s="182">
        <f t="shared" si="17"/>
        <v>0</v>
      </c>
      <c r="CH165" s="182">
        <f t="shared" si="17"/>
        <v>0</v>
      </c>
      <c r="CI165" s="182">
        <f t="shared" si="17"/>
        <v>0</v>
      </c>
      <c r="CJ165" s="182">
        <f t="shared" si="17"/>
        <v>0</v>
      </c>
      <c r="CK165" s="182">
        <f t="shared" si="17"/>
        <v>-1</v>
      </c>
      <c r="CM165" s="182">
        <f>CM117-CN83</f>
        <v>101.77</v>
      </c>
    </row>
    <row r="170" spans="76:91" x14ac:dyDescent="0.2">
      <c r="BX170" s="178" t="s">
        <v>133</v>
      </c>
      <c r="BY170" s="182">
        <f t="shared" ref="BY170:BY186" si="18">BZ122-BZ29</f>
        <v>0</v>
      </c>
      <c r="BZ170" s="182">
        <f t="shared" ref="BZ170:CK170" si="19">CA122-CA29</f>
        <v>0</v>
      </c>
      <c r="CA170" s="182">
        <f t="shared" si="19"/>
        <v>0</v>
      </c>
      <c r="CB170" s="182">
        <f t="shared" si="19"/>
        <v>0</v>
      </c>
      <c r="CC170" s="182">
        <f t="shared" si="19"/>
        <v>0</v>
      </c>
      <c r="CD170" s="182">
        <f t="shared" si="19"/>
        <v>0</v>
      </c>
      <c r="CE170" s="182">
        <f t="shared" si="19"/>
        <v>0</v>
      </c>
      <c r="CF170" s="182">
        <f t="shared" si="19"/>
        <v>0</v>
      </c>
      <c r="CG170" s="182">
        <f t="shared" si="19"/>
        <v>0</v>
      </c>
      <c r="CH170" s="182">
        <f t="shared" si="19"/>
        <v>0</v>
      </c>
      <c r="CI170" s="182">
        <f t="shared" si="19"/>
        <v>0</v>
      </c>
      <c r="CJ170" s="182">
        <f t="shared" si="19"/>
        <v>-55.11</v>
      </c>
      <c r="CK170" s="182">
        <f t="shared" si="19"/>
        <v>55.11</v>
      </c>
      <c r="CL170" s="182">
        <f>CK170+CJ170</f>
        <v>0</v>
      </c>
      <c r="CM170" s="182">
        <f t="shared" ref="CM170:CM186" si="20">CN122-CN29</f>
        <v>0</v>
      </c>
    </row>
    <row r="171" spans="76:91" x14ac:dyDescent="0.2">
      <c r="BX171" s="178" t="s">
        <v>134</v>
      </c>
      <c r="BY171" s="182">
        <f t="shared" si="18"/>
        <v>0</v>
      </c>
      <c r="BZ171" s="182">
        <f t="shared" ref="BZ171:CK171" si="21">CA123-CA30</f>
        <v>0</v>
      </c>
      <c r="CA171" s="182">
        <f t="shared" si="21"/>
        <v>0</v>
      </c>
      <c r="CB171" s="182">
        <f t="shared" si="21"/>
        <v>0</v>
      </c>
      <c r="CC171" s="182">
        <f t="shared" si="21"/>
        <v>0</v>
      </c>
      <c r="CD171" s="182">
        <f t="shared" si="21"/>
        <v>0</v>
      </c>
      <c r="CE171" s="182">
        <f t="shared" si="21"/>
        <v>0</v>
      </c>
      <c r="CF171" s="182">
        <f t="shared" si="21"/>
        <v>0</v>
      </c>
      <c r="CG171" s="182">
        <f t="shared" si="21"/>
        <v>0</v>
      </c>
      <c r="CH171" s="182">
        <f t="shared" si="21"/>
        <v>0</v>
      </c>
      <c r="CI171" s="182">
        <f t="shared" si="21"/>
        <v>0</v>
      </c>
      <c r="CJ171" s="182">
        <f t="shared" si="21"/>
        <v>-55.149999999999991</v>
      </c>
      <c r="CK171" s="182">
        <f t="shared" si="21"/>
        <v>55.149999999999991</v>
      </c>
      <c r="CL171" s="182">
        <f t="shared" ref="CL171:CL189" si="22">CK171+CJ171</f>
        <v>0</v>
      </c>
      <c r="CM171" s="182">
        <f t="shared" si="20"/>
        <v>0</v>
      </c>
    </row>
    <row r="172" spans="76:91" x14ac:dyDescent="0.2">
      <c r="BX172" s="178" t="s">
        <v>135</v>
      </c>
      <c r="BY172" s="182">
        <f t="shared" si="18"/>
        <v>0</v>
      </c>
      <c r="BZ172" s="182">
        <f t="shared" ref="BZ172:CK172" si="23">CA124-CA31</f>
        <v>0</v>
      </c>
      <c r="CA172" s="182">
        <f t="shared" si="23"/>
        <v>0</v>
      </c>
      <c r="CB172" s="182">
        <f t="shared" si="23"/>
        <v>0</v>
      </c>
      <c r="CC172" s="182">
        <f t="shared" si="23"/>
        <v>0</v>
      </c>
      <c r="CD172" s="182">
        <f t="shared" si="23"/>
        <v>0</v>
      </c>
      <c r="CE172" s="182">
        <f t="shared" si="23"/>
        <v>0</v>
      </c>
      <c r="CF172" s="182">
        <f t="shared" si="23"/>
        <v>0</v>
      </c>
      <c r="CG172" s="182">
        <f t="shared" si="23"/>
        <v>0</v>
      </c>
      <c r="CH172" s="182">
        <f t="shared" si="23"/>
        <v>0</v>
      </c>
      <c r="CI172" s="182">
        <f t="shared" si="23"/>
        <v>0</v>
      </c>
      <c r="CJ172" s="182">
        <f t="shared" si="23"/>
        <v>-54.859999999999985</v>
      </c>
      <c r="CK172" s="182">
        <f t="shared" si="23"/>
        <v>54.859999999999985</v>
      </c>
      <c r="CL172" s="182">
        <f t="shared" si="22"/>
        <v>0</v>
      </c>
      <c r="CM172" s="182">
        <f t="shared" si="20"/>
        <v>0</v>
      </c>
    </row>
    <row r="173" spans="76:91" x14ac:dyDescent="0.2">
      <c r="BX173" s="178" t="s">
        <v>136</v>
      </c>
      <c r="BY173" s="182">
        <f t="shared" si="18"/>
        <v>0</v>
      </c>
      <c r="BZ173" s="182">
        <f t="shared" ref="BZ173:CK173" si="24">CA125-CA32</f>
        <v>0</v>
      </c>
      <c r="CA173" s="182">
        <f t="shared" si="24"/>
        <v>0</v>
      </c>
      <c r="CB173" s="182">
        <f t="shared" si="24"/>
        <v>0</v>
      </c>
      <c r="CC173" s="182">
        <f t="shared" si="24"/>
        <v>0</v>
      </c>
      <c r="CD173" s="182">
        <f t="shared" si="24"/>
        <v>0</v>
      </c>
      <c r="CE173" s="182">
        <f t="shared" si="24"/>
        <v>0</v>
      </c>
      <c r="CF173" s="182">
        <f t="shared" si="24"/>
        <v>0</v>
      </c>
      <c r="CG173" s="182">
        <f t="shared" si="24"/>
        <v>0</v>
      </c>
      <c r="CH173" s="182">
        <f t="shared" si="24"/>
        <v>0</v>
      </c>
      <c r="CI173" s="182">
        <f t="shared" si="24"/>
        <v>0</v>
      </c>
      <c r="CJ173" s="182">
        <f t="shared" si="24"/>
        <v>-54.54000000000002</v>
      </c>
      <c r="CK173" s="182">
        <f t="shared" si="24"/>
        <v>54.54000000000002</v>
      </c>
      <c r="CL173" s="182">
        <f t="shared" si="22"/>
        <v>0</v>
      </c>
      <c r="CM173" s="182">
        <f t="shared" si="20"/>
        <v>0</v>
      </c>
    </row>
    <row r="174" spans="76:91" x14ac:dyDescent="0.2">
      <c r="BX174" s="178" t="s">
        <v>137</v>
      </c>
      <c r="BY174" s="182">
        <f t="shared" si="18"/>
        <v>0</v>
      </c>
      <c r="BZ174" s="182">
        <f t="shared" ref="BZ174:CK174" si="25">CA126-CA33</f>
        <v>0</v>
      </c>
      <c r="CA174" s="182">
        <f t="shared" si="25"/>
        <v>0</v>
      </c>
      <c r="CB174" s="182">
        <f t="shared" si="25"/>
        <v>0</v>
      </c>
      <c r="CC174" s="182">
        <f t="shared" si="25"/>
        <v>0</v>
      </c>
      <c r="CD174" s="182">
        <f t="shared" si="25"/>
        <v>0</v>
      </c>
      <c r="CE174" s="182">
        <f t="shared" si="25"/>
        <v>0</v>
      </c>
      <c r="CF174" s="182">
        <f t="shared" si="25"/>
        <v>0</v>
      </c>
      <c r="CG174" s="182">
        <f t="shared" si="25"/>
        <v>0</v>
      </c>
      <c r="CH174" s="182">
        <f t="shared" si="25"/>
        <v>0</v>
      </c>
      <c r="CI174" s="182">
        <f t="shared" si="25"/>
        <v>0</v>
      </c>
      <c r="CJ174" s="182">
        <f t="shared" si="25"/>
        <v>-54.699999999999989</v>
      </c>
      <c r="CK174" s="182">
        <f t="shared" si="25"/>
        <v>54.699999999999989</v>
      </c>
      <c r="CL174" s="182">
        <f t="shared" si="22"/>
        <v>0</v>
      </c>
      <c r="CM174" s="182">
        <f t="shared" si="20"/>
        <v>0</v>
      </c>
    </row>
    <row r="175" spans="76:91" x14ac:dyDescent="0.2">
      <c r="BX175" s="178" t="s">
        <v>138</v>
      </c>
      <c r="BY175" s="182">
        <f t="shared" si="18"/>
        <v>0</v>
      </c>
      <c r="BZ175" s="182">
        <f t="shared" ref="BZ175:CK175" si="26">CA127-CA34</f>
        <v>0</v>
      </c>
      <c r="CA175" s="182">
        <f t="shared" si="26"/>
        <v>0</v>
      </c>
      <c r="CB175" s="182">
        <f t="shared" si="26"/>
        <v>0</v>
      </c>
      <c r="CC175" s="182">
        <f t="shared" si="26"/>
        <v>0</v>
      </c>
      <c r="CD175" s="182">
        <f t="shared" si="26"/>
        <v>0</v>
      </c>
      <c r="CE175" s="182">
        <f t="shared" si="26"/>
        <v>0</v>
      </c>
      <c r="CF175" s="182">
        <f t="shared" si="26"/>
        <v>0</v>
      </c>
      <c r="CG175" s="182">
        <f t="shared" si="26"/>
        <v>0</v>
      </c>
      <c r="CH175" s="182">
        <f t="shared" si="26"/>
        <v>0</v>
      </c>
      <c r="CI175" s="182">
        <f t="shared" si="26"/>
        <v>0</v>
      </c>
      <c r="CJ175" s="182">
        <f t="shared" si="26"/>
        <v>-54.650000000000006</v>
      </c>
      <c r="CK175" s="182">
        <f t="shared" si="26"/>
        <v>54.650000000000006</v>
      </c>
      <c r="CL175" s="182">
        <f t="shared" si="22"/>
        <v>0</v>
      </c>
      <c r="CM175" s="182">
        <f t="shared" si="20"/>
        <v>0</v>
      </c>
    </row>
    <row r="176" spans="76:91" x14ac:dyDescent="0.2">
      <c r="BX176" s="178" t="s">
        <v>139</v>
      </c>
      <c r="BY176" s="182">
        <f t="shared" si="18"/>
        <v>0</v>
      </c>
      <c r="BZ176" s="182">
        <f t="shared" ref="BZ176:CK176" si="27">CA128-CA35</f>
        <v>0</v>
      </c>
      <c r="CA176" s="182">
        <f t="shared" si="27"/>
        <v>0</v>
      </c>
      <c r="CB176" s="182">
        <f t="shared" si="27"/>
        <v>0</v>
      </c>
      <c r="CC176" s="182">
        <f t="shared" si="27"/>
        <v>0</v>
      </c>
      <c r="CD176" s="182">
        <f t="shared" si="27"/>
        <v>0</v>
      </c>
      <c r="CE176" s="182">
        <f t="shared" si="27"/>
        <v>0</v>
      </c>
      <c r="CF176" s="182">
        <f t="shared" si="27"/>
        <v>0</v>
      </c>
      <c r="CG176" s="182">
        <f t="shared" si="27"/>
        <v>0</v>
      </c>
      <c r="CH176" s="182">
        <f t="shared" si="27"/>
        <v>0</v>
      </c>
      <c r="CI176" s="182">
        <f t="shared" si="27"/>
        <v>0</v>
      </c>
      <c r="CJ176" s="182">
        <f t="shared" si="27"/>
        <v>-55.410000000000011</v>
      </c>
      <c r="CK176" s="182">
        <f t="shared" si="27"/>
        <v>55.410000000000011</v>
      </c>
      <c r="CL176" s="182">
        <f t="shared" si="22"/>
        <v>0</v>
      </c>
      <c r="CM176" s="182">
        <f t="shared" si="20"/>
        <v>0</v>
      </c>
    </row>
    <row r="177" spans="76:91" x14ac:dyDescent="0.2">
      <c r="BX177" s="178" t="s">
        <v>140</v>
      </c>
      <c r="BY177" s="182">
        <f t="shared" si="18"/>
        <v>0</v>
      </c>
      <c r="BZ177" s="182">
        <f t="shared" ref="BZ177:CK177" si="28">CA129-CA36</f>
        <v>0</v>
      </c>
      <c r="CA177" s="182">
        <f t="shared" si="28"/>
        <v>0</v>
      </c>
      <c r="CB177" s="182">
        <f t="shared" si="28"/>
        <v>0</v>
      </c>
      <c r="CC177" s="182">
        <f t="shared" si="28"/>
        <v>0</v>
      </c>
      <c r="CD177" s="182">
        <f t="shared" si="28"/>
        <v>0</v>
      </c>
      <c r="CE177" s="182">
        <f t="shared" si="28"/>
        <v>0</v>
      </c>
      <c r="CF177" s="182">
        <f t="shared" si="28"/>
        <v>0</v>
      </c>
      <c r="CG177" s="182">
        <f t="shared" si="28"/>
        <v>0</v>
      </c>
      <c r="CH177" s="182">
        <f t="shared" si="28"/>
        <v>0</v>
      </c>
      <c r="CI177" s="182">
        <f t="shared" si="28"/>
        <v>0</v>
      </c>
      <c r="CJ177" s="182">
        <f t="shared" si="28"/>
        <v>-54.28</v>
      </c>
      <c r="CK177" s="182">
        <f t="shared" si="28"/>
        <v>54.28</v>
      </c>
      <c r="CL177" s="182">
        <f t="shared" si="22"/>
        <v>0</v>
      </c>
      <c r="CM177" s="182">
        <f t="shared" si="20"/>
        <v>0</v>
      </c>
    </row>
    <row r="178" spans="76:91" x14ac:dyDescent="0.2">
      <c r="BX178" s="178" t="s">
        <v>141</v>
      </c>
      <c r="BY178" s="182">
        <f t="shared" si="18"/>
        <v>0</v>
      </c>
      <c r="BZ178" s="182">
        <f t="shared" ref="BZ178:CK178" si="29">CA130-CA37</f>
        <v>0</v>
      </c>
      <c r="CA178" s="182">
        <f t="shared" si="29"/>
        <v>0</v>
      </c>
      <c r="CB178" s="182">
        <f t="shared" si="29"/>
        <v>0</v>
      </c>
      <c r="CC178" s="182">
        <f t="shared" si="29"/>
        <v>0</v>
      </c>
      <c r="CD178" s="182">
        <f t="shared" si="29"/>
        <v>0</v>
      </c>
      <c r="CE178" s="182">
        <f t="shared" si="29"/>
        <v>0</v>
      </c>
      <c r="CF178" s="182">
        <f t="shared" si="29"/>
        <v>0</v>
      </c>
      <c r="CG178" s="182">
        <f t="shared" si="29"/>
        <v>0</v>
      </c>
      <c r="CH178" s="182">
        <f t="shared" si="29"/>
        <v>0</v>
      </c>
      <c r="CI178" s="182">
        <f t="shared" si="29"/>
        <v>0</v>
      </c>
      <c r="CJ178" s="182">
        <f t="shared" si="29"/>
        <v>-54.040000000000006</v>
      </c>
      <c r="CK178" s="182">
        <f t="shared" si="29"/>
        <v>54.040000000000006</v>
      </c>
      <c r="CL178" s="182">
        <f t="shared" si="22"/>
        <v>0</v>
      </c>
      <c r="CM178" s="182">
        <f t="shared" si="20"/>
        <v>0</v>
      </c>
    </row>
    <row r="179" spans="76:91" x14ac:dyDescent="0.2">
      <c r="BX179" s="178" t="s">
        <v>142</v>
      </c>
      <c r="BY179" s="182">
        <f t="shared" si="18"/>
        <v>0</v>
      </c>
      <c r="BZ179" s="182">
        <f t="shared" ref="BZ179:CK179" si="30">CA131-CA38</f>
        <v>0</v>
      </c>
      <c r="CA179" s="182">
        <f t="shared" si="30"/>
        <v>0</v>
      </c>
      <c r="CB179" s="182">
        <f t="shared" si="30"/>
        <v>0</v>
      </c>
      <c r="CC179" s="182">
        <f t="shared" si="30"/>
        <v>0</v>
      </c>
      <c r="CD179" s="182">
        <f t="shared" si="30"/>
        <v>0</v>
      </c>
      <c r="CE179" s="182">
        <f t="shared" si="30"/>
        <v>0</v>
      </c>
      <c r="CF179" s="182">
        <f t="shared" si="30"/>
        <v>0</v>
      </c>
      <c r="CG179" s="182">
        <f t="shared" si="30"/>
        <v>0</v>
      </c>
      <c r="CH179" s="182">
        <f t="shared" si="30"/>
        <v>0</v>
      </c>
      <c r="CI179" s="182">
        <f t="shared" si="30"/>
        <v>0</v>
      </c>
      <c r="CJ179" s="182">
        <f t="shared" si="30"/>
        <v>-54.300000000000011</v>
      </c>
      <c r="CK179" s="182">
        <f t="shared" si="30"/>
        <v>54.300000000000011</v>
      </c>
      <c r="CL179" s="182">
        <f t="shared" si="22"/>
        <v>0</v>
      </c>
      <c r="CM179" s="182">
        <f t="shared" si="20"/>
        <v>0</v>
      </c>
    </row>
    <row r="180" spans="76:91" x14ac:dyDescent="0.2">
      <c r="BX180" s="178" t="s">
        <v>143</v>
      </c>
      <c r="BY180" s="182">
        <f t="shared" si="18"/>
        <v>0</v>
      </c>
      <c r="BZ180" s="182">
        <f t="shared" ref="BZ180:CK180" si="31">CA132-CA39</f>
        <v>0</v>
      </c>
      <c r="CA180" s="182">
        <f t="shared" si="31"/>
        <v>0</v>
      </c>
      <c r="CB180" s="182">
        <f t="shared" si="31"/>
        <v>0</v>
      </c>
      <c r="CC180" s="182">
        <f t="shared" si="31"/>
        <v>0</v>
      </c>
      <c r="CD180" s="182">
        <f t="shared" si="31"/>
        <v>0</v>
      </c>
      <c r="CE180" s="182">
        <f t="shared" si="31"/>
        <v>0</v>
      </c>
      <c r="CF180" s="182">
        <f t="shared" si="31"/>
        <v>0</v>
      </c>
      <c r="CG180" s="182">
        <f t="shared" si="31"/>
        <v>0</v>
      </c>
      <c r="CH180" s="182">
        <f t="shared" si="31"/>
        <v>0</v>
      </c>
      <c r="CI180" s="182">
        <f t="shared" si="31"/>
        <v>0</v>
      </c>
      <c r="CJ180" s="182">
        <f t="shared" si="31"/>
        <v>-53.730000000000004</v>
      </c>
      <c r="CK180" s="182">
        <f t="shared" si="31"/>
        <v>53.730000000000004</v>
      </c>
      <c r="CL180" s="182">
        <f t="shared" si="22"/>
        <v>0</v>
      </c>
      <c r="CM180" s="182">
        <f t="shared" si="20"/>
        <v>0</v>
      </c>
    </row>
    <row r="181" spans="76:91" x14ac:dyDescent="0.2">
      <c r="BX181" s="178" t="s">
        <v>144</v>
      </c>
      <c r="BY181" s="182">
        <f t="shared" si="18"/>
        <v>0</v>
      </c>
      <c r="BZ181" s="182">
        <f t="shared" ref="BZ181:CK181" si="32">CA133-CA40</f>
        <v>0</v>
      </c>
      <c r="CA181" s="182">
        <f t="shared" si="32"/>
        <v>0</v>
      </c>
      <c r="CB181" s="182">
        <f t="shared" si="32"/>
        <v>0</v>
      </c>
      <c r="CC181" s="182">
        <f t="shared" si="32"/>
        <v>0</v>
      </c>
      <c r="CD181" s="182">
        <f t="shared" si="32"/>
        <v>0</v>
      </c>
      <c r="CE181" s="182">
        <f t="shared" si="32"/>
        <v>0</v>
      </c>
      <c r="CF181" s="182">
        <f t="shared" si="32"/>
        <v>0</v>
      </c>
      <c r="CG181" s="182">
        <f t="shared" si="32"/>
        <v>0</v>
      </c>
      <c r="CH181" s="182">
        <f t="shared" si="32"/>
        <v>0</v>
      </c>
      <c r="CI181" s="182">
        <f t="shared" si="32"/>
        <v>0</v>
      </c>
      <c r="CJ181" s="182">
        <f t="shared" si="32"/>
        <v>-53.879999999999981</v>
      </c>
      <c r="CK181" s="182">
        <f t="shared" si="32"/>
        <v>53.879999999999981</v>
      </c>
      <c r="CL181" s="182">
        <f t="shared" si="22"/>
        <v>0</v>
      </c>
      <c r="CM181" s="182">
        <f t="shared" si="20"/>
        <v>0</v>
      </c>
    </row>
    <row r="182" spans="76:91" x14ac:dyDescent="0.2">
      <c r="BX182" s="178" t="s">
        <v>145</v>
      </c>
      <c r="BY182" s="182">
        <f t="shared" si="18"/>
        <v>0</v>
      </c>
      <c r="BZ182" s="182">
        <f t="shared" ref="BZ182:CK182" si="33">CA134-CA41</f>
        <v>0</v>
      </c>
      <c r="CA182" s="182">
        <f t="shared" si="33"/>
        <v>0</v>
      </c>
      <c r="CB182" s="182">
        <f t="shared" si="33"/>
        <v>0</v>
      </c>
      <c r="CC182" s="182">
        <f t="shared" si="33"/>
        <v>0</v>
      </c>
      <c r="CD182" s="182">
        <f t="shared" si="33"/>
        <v>0</v>
      </c>
      <c r="CE182" s="182">
        <f t="shared" si="33"/>
        <v>0</v>
      </c>
      <c r="CF182" s="182">
        <f t="shared" si="33"/>
        <v>0</v>
      </c>
      <c r="CG182" s="182">
        <f t="shared" si="33"/>
        <v>0</v>
      </c>
      <c r="CH182" s="182">
        <f t="shared" si="33"/>
        <v>0</v>
      </c>
      <c r="CI182" s="182">
        <f t="shared" si="33"/>
        <v>0</v>
      </c>
      <c r="CJ182" s="182">
        <f t="shared" si="33"/>
        <v>-53.889999999999986</v>
      </c>
      <c r="CK182" s="182">
        <f t="shared" si="33"/>
        <v>53.889999999999986</v>
      </c>
      <c r="CL182" s="182">
        <f t="shared" si="22"/>
        <v>0</v>
      </c>
      <c r="CM182" s="182">
        <f t="shared" si="20"/>
        <v>0</v>
      </c>
    </row>
    <row r="183" spans="76:91" x14ac:dyDescent="0.2">
      <c r="BX183" s="178" t="s">
        <v>146</v>
      </c>
      <c r="BY183" s="182">
        <f t="shared" si="18"/>
        <v>0</v>
      </c>
      <c r="BZ183" s="182">
        <f t="shared" ref="BZ183:CK183" si="34">CA135-CA42</f>
        <v>0</v>
      </c>
      <c r="CA183" s="182">
        <f t="shared" si="34"/>
        <v>0</v>
      </c>
      <c r="CB183" s="182">
        <f t="shared" si="34"/>
        <v>0</v>
      </c>
      <c r="CC183" s="182">
        <f t="shared" si="34"/>
        <v>0</v>
      </c>
      <c r="CD183" s="182">
        <f t="shared" si="34"/>
        <v>0</v>
      </c>
      <c r="CE183" s="182">
        <f t="shared" si="34"/>
        <v>0</v>
      </c>
      <c r="CF183" s="182">
        <f t="shared" si="34"/>
        <v>0</v>
      </c>
      <c r="CG183" s="182">
        <f t="shared" si="34"/>
        <v>0</v>
      </c>
      <c r="CH183" s="182">
        <f t="shared" si="34"/>
        <v>0</v>
      </c>
      <c r="CI183" s="182">
        <f t="shared" si="34"/>
        <v>0</v>
      </c>
      <c r="CJ183" s="182">
        <f t="shared" si="34"/>
        <v>-53.77000000000001</v>
      </c>
      <c r="CK183" s="182">
        <f t="shared" si="34"/>
        <v>53.77000000000001</v>
      </c>
      <c r="CL183" s="182">
        <f t="shared" si="22"/>
        <v>0</v>
      </c>
      <c r="CM183" s="182">
        <f t="shared" si="20"/>
        <v>0</v>
      </c>
    </row>
    <row r="184" spans="76:91" x14ac:dyDescent="0.2">
      <c r="BX184" s="178" t="s">
        <v>147</v>
      </c>
      <c r="BY184" s="182">
        <f t="shared" si="18"/>
        <v>0</v>
      </c>
      <c r="BZ184" s="182">
        <f t="shared" ref="BZ184:CK184" si="35">CA136-CA43</f>
        <v>0</v>
      </c>
      <c r="CA184" s="182">
        <f t="shared" si="35"/>
        <v>0</v>
      </c>
      <c r="CB184" s="182">
        <f t="shared" si="35"/>
        <v>0</v>
      </c>
      <c r="CC184" s="182">
        <f t="shared" si="35"/>
        <v>0</v>
      </c>
      <c r="CD184" s="182">
        <f t="shared" si="35"/>
        <v>0</v>
      </c>
      <c r="CE184" s="182">
        <f t="shared" si="35"/>
        <v>0</v>
      </c>
      <c r="CF184" s="182">
        <f t="shared" si="35"/>
        <v>0</v>
      </c>
      <c r="CG184" s="182">
        <f t="shared" si="35"/>
        <v>0</v>
      </c>
      <c r="CH184" s="182">
        <f t="shared" si="35"/>
        <v>0</v>
      </c>
      <c r="CI184" s="182">
        <f t="shared" si="35"/>
        <v>0</v>
      </c>
      <c r="CJ184" s="182">
        <f t="shared" si="35"/>
        <v>-53.540000000000006</v>
      </c>
      <c r="CK184" s="182">
        <f t="shared" si="35"/>
        <v>53.540000000000006</v>
      </c>
      <c r="CL184" s="182">
        <f t="shared" si="22"/>
        <v>0</v>
      </c>
      <c r="CM184" s="182">
        <f t="shared" si="20"/>
        <v>0</v>
      </c>
    </row>
    <row r="185" spans="76:91" x14ac:dyDescent="0.2">
      <c r="BX185" s="178" t="s">
        <v>148</v>
      </c>
      <c r="BY185" s="182">
        <f t="shared" si="18"/>
        <v>0</v>
      </c>
      <c r="BZ185" s="182">
        <f t="shared" ref="BZ185:CK185" si="36">CA137-CA44</f>
        <v>0</v>
      </c>
      <c r="CA185" s="182">
        <f t="shared" si="36"/>
        <v>0</v>
      </c>
      <c r="CB185" s="182">
        <f t="shared" si="36"/>
        <v>0</v>
      </c>
      <c r="CC185" s="182">
        <f t="shared" si="36"/>
        <v>0</v>
      </c>
      <c r="CD185" s="182">
        <f t="shared" si="36"/>
        <v>0</v>
      </c>
      <c r="CE185" s="182">
        <f t="shared" si="36"/>
        <v>0</v>
      </c>
      <c r="CF185" s="182">
        <f t="shared" si="36"/>
        <v>0</v>
      </c>
      <c r="CG185" s="182">
        <f t="shared" si="36"/>
        <v>0</v>
      </c>
      <c r="CH185" s="182">
        <f t="shared" si="36"/>
        <v>0</v>
      </c>
      <c r="CI185" s="182">
        <f t="shared" si="36"/>
        <v>0</v>
      </c>
      <c r="CJ185" s="182">
        <f t="shared" si="36"/>
        <v>-53.879999999999995</v>
      </c>
      <c r="CK185" s="182">
        <f t="shared" si="36"/>
        <v>53.879999999999995</v>
      </c>
      <c r="CL185" s="182">
        <f t="shared" si="22"/>
        <v>0</v>
      </c>
      <c r="CM185" s="182">
        <f t="shared" si="20"/>
        <v>0</v>
      </c>
    </row>
    <row r="186" spans="76:91" x14ac:dyDescent="0.2">
      <c r="BX186" s="178" t="s">
        <v>149</v>
      </c>
      <c r="BY186" s="182">
        <f t="shared" si="18"/>
        <v>0</v>
      </c>
      <c r="BZ186" s="182">
        <f t="shared" ref="BZ186:CK186" si="37">CA138-CA45</f>
        <v>0</v>
      </c>
      <c r="CA186" s="182">
        <f t="shared" si="37"/>
        <v>0</v>
      </c>
      <c r="CB186" s="182">
        <f t="shared" si="37"/>
        <v>0</v>
      </c>
      <c r="CC186" s="182">
        <f t="shared" si="37"/>
        <v>0</v>
      </c>
      <c r="CD186" s="182">
        <f t="shared" si="37"/>
        <v>0</v>
      </c>
      <c r="CE186" s="182">
        <f t="shared" si="37"/>
        <v>0</v>
      </c>
      <c r="CF186" s="182">
        <f t="shared" si="37"/>
        <v>0</v>
      </c>
      <c r="CG186" s="182">
        <f t="shared" si="37"/>
        <v>0</v>
      </c>
      <c r="CH186" s="182">
        <f t="shared" si="37"/>
        <v>0</v>
      </c>
      <c r="CI186" s="182">
        <f t="shared" si="37"/>
        <v>0</v>
      </c>
      <c r="CJ186" s="182">
        <f t="shared" si="37"/>
        <v>-53.540000000000006</v>
      </c>
      <c r="CK186" s="182">
        <f t="shared" si="37"/>
        <v>53.540000000000006</v>
      </c>
      <c r="CL186" s="182">
        <f t="shared" si="22"/>
        <v>0</v>
      </c>
      <c r="CM186" s="182">
        <f t="shared" si="20"/>
        <v>0</v>
      </c>
    </row>
    <row r="187" spans="76:91" x14ac:dyDescent="0.2">
      <c r="BX187" s="178" t="s">
        <v>150</v>
      </c>
      <c r="BY187" s="182">
        <f t="shared" ref="BY187:CM189" si="38">BZ139-BZ46</f>
        <v>0</v>
      </c>
      <c r="BZ187" s="182">
        <f t="shared" si="38"/>
        <v>0</v>
      </c>
      <c r="CA187" s="182">
        <f t="shared" si="38"/>
        <v>0</v>
      </c>
      <c r="CB187" s="182">
        <f t="shared" si="38"/>
        <v>0</v>
      </c>
      <c r="CC187" s="182">
        <f t="shared" si="38"/>
        <v>0</v>
      </c>
      <c r="CD187" s="182">
        <f t="shared" si="38"/>
        <v>0</v>
      </c>
      <c r="CE187" s="182">
        <f t="shared" si="38"/>
        <v>0</v>
      </c>
      <c r="CF187" s="182">
        <f t="shared" si="38"/>
        <v>0</v>
      </c>
      <c r="CG187" s="182">
        <f t="shared" si="38"/>
        <v>0</v>
      </c>
      <c r="CH187" s="182">
        <f t="shared" si="38"/>
        <v>0</v>
      </c>
      <c r="CI187" s="182">
        <f t="shared" si="38"/>
        <v>0</v>
      </c>
      <c r="CJ187" s="182">
        <f t="shared" si="38"/>
        <v>-53.95</v>
      </c>
      <c r="CK187" s="182">
        <f t="shared" si="38"/>
        <v>53.95</v>
      </c>
      <c r="CL187" s="182">
        <f t="shared" si="22"/>
        <v>0</v>
      </c>
      <c r="CM187" s="182">
        <f t="shared" si="38"/>
        <v>0</v>
      </c>
    </row>
    <row r="188" spans="76:91" x14ac:dyDescent="0.2">
      <c r="BX188" s="178" t="s">
        <v>151</v>
      </c>
      <c r="BY188" s="182">
        <f t="shared" si="38"/>
        <v>0</v>
      </c>
      <c r="BZ188" s="182">
        <f t="shared" si="38"/>
        <v>0</v>
      </c>
      <c r="CA188" s="182">
        <f t="shared" si="38"/>
        <v>0</v>
      </c>
      <c r="CB188" s="182">
        <f t="shared" si="38"/>
        <v>0</v>
      </c>
      <c r="CC188" s="182">
        <f t="shared" si="38"/>
        <v>0</v>
      </c>
      <c r="CD188" s="182">
        <f t="shared" si="38"/>
        <v>0</v>
      </c>
      <c r="CE188" s="182">
        <f t="shared" si="38"/>
        <v>0</v>
      </c>
      <c r="CF188" s="182">
        <f t="shared" si="38"/>
        <v>0</v>
      </c>
      <c r="CG188" s="182">
        <f t="shared" si="38"/>
        <v>0</v>
      </c>
      <c r="CH188" s="182">
        <f t="shared" si="38"/>
        <v>0</v>
      </c>
      <c r="CI188" s="182">
        <f t="shared" si="38"/>
        <v>0</v>
      </c>
      <c r="CJ188" s="182">
        <f t="shared" si="38"/>
        <v>-54.010000000000005</v>
      </c>
      <c r="CK188" s="182">
        <f t="shared" si="38"/>
        <v>54.010000000000005</v>
      </c>
      <c r="CL188" s="182">
        <f t="shared" si="22"/>
        <v>0</v>
      </c>
      <c r="CM188" s="182">
        <f t="shared" si="38"/>
        <v>0</v>
      </c>
    </row>
    <row r="189" spans="76:91" x14ac:dyDescent="0.2">
      <c r="BX189" s="178" t="s">
        <v>152</v>
      </c>
      <c r="BY189" s="182">
        <f t="shared" si="38"/>
        <v>0</v>
      </c>
      <c r="BZ189" s="182">
        <f t="shared" si="38"/>
        <v>0</v>
      </c>
      <c r="CA189" s="182">
        <f t="shared" si="38"/>
        <v>0</v>
      </c>
      <c r="CB189" s="182">
        <f t="shared" si="38"/>
        <v>0</v>
      </c>
      <c r="CC189" s="182">
        <f t="shared" si="38"/>
        <v>0</v>
      </c>
      <c r="CD189" s="182">
        <f t="shared" si="38"/>
        <v>0</v>
      </c>
      <c r="CE189" s="182">
        <f t="shared" si="38"/>
        <v>0</v>
      </c>
      <c r="CF189" s="182">
        <f t="shared" si="38"/>
        <v>0</v>
      </c>
      <c r="CG189" s="182">
        <f t="shared" si="38"/>
        <v>0</v>
      </c>
      <c r="CH189" s="182">
        <f t="shared" si="38"/>
        <v>0</v>
      </c>
      <c r="CI189" s="182">
        <f t="shared" si="38"/>
        <v>0</v>
      </c>
      <c r="CJ189" s="182">
        <f t="shared" si="38"/>
        <v>-53.870000000000005</v>
      </c>
      <c r="CK189" s="182">
        <f t="shared" si="38"/>
        <v>53.870000000000005</v>
      </c>
      <c r="CL189" s="182">
        <f t="shared" si="22"/>
        <v>0</v>
      </c>
      <c r="CM189" s="182">
        <f t="shared" si="38"/>
        <v>0</v>
      </c>
    </row>
    <row r="190" spans="76:91" x14ac:dyDescent="0.2">
      <c r="CC190" s="182"/>
    </row>
    <row r="191" spans="76:91" x14ac:dyDescent="0.2">
      <c r="CC191" s="182"/>
    </row>
    <row r="192" spans="76:91" x14ac:dyDescent="0.2">
      <c r="CC192" s="182"/>
    </row>
    <row r="193" spans="81:81" x14ac:dyDescent="0.2">
      <c r="CC193" s="182"/>
    </row>
    <row r="194" spans="81:81" x14ac:dyDescent="0.2">
      <c r="CC194" s="182"/>
    </row>
    <row r="195" spans="81:81" x14ac:dyDescent="0.2">
      <c r="CC195" s="182"/>
    </row>
  </sheetData>
  <mergeCells count="22">
    <mergeCell ref="BB7:BC7"/>
    <mergeCell ref="BE7:BF7"/>
    <mergeCell ref="BH7:BI7"/>
    <mergeCell ref="BK7:BL7"/>
    <mergeCell ref="BN7:BO7"/>
    <mergeCell ref="AM7:AN7"/>
    <mergeCell ref="AP7:AQ7"/>
    <mergeCell ref="AS7:AT7"/>
    <mergeCell ref="AV7:AW7"/>
    <mergeCell ref="AY7:AZ7"/>
    <mergeCell ref="AJ7:AK7"/>
    <mergeCell ref="C7:D7"/>
    <mergeCell ref="F7:G7"/>
    <mergeCell ref="I7:J7"/>
    <mergeCell ref="L7:M7"/>
    <mergeCell ref="O7:P7"/>
    <mergeCell ref="R7:S7"/>
    <mergeCell ref="U7:V7"/>
    <mergeCell ref="X7:Y7"/>
    <mergeCell ref="AA7:AB7"/>
    <mergeCell ref="AD7:AE7"/>
    <mergeCell ref="AG7:AH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91"/>
  <sheetViews>
    <sheetView zoomScale="85" zoomScaleNormal="85" workbookViewId="0">
      <pane xSplit="2" ySplit="11" topLeftCell="BG12" activePane="bottomRight" state="frozen"/>
      <selection pane="topRight" activeCell="C1" sqref="C1"/>
      <selection pane="bottomLeft" activeCell="A12" sqref="A12"/>
      <selection pane="bottomRight" activeCell="BI37" sqref="BI37"/>
    </sheetView>
  </sheetViews>
  <sheetFormatPr defaultRowHeight="12.75" x14ac:dyDescent="0.2"/>
  <cols>
    <col min="1" max="1" width="7.85546875" style="199" customWidth="1"/>
    <col min="2" max="2" width="33.28515625" style="27" customWidth="1"/>
    <col min="3" max="3" width="23.42578125" style="20" customWidth="1"/>
    <col min="4" max="4" width="16.28515625" style="20" customWidth="1"/>
    <col min="5" max="5" width="12.28515625" style="20" customWidth="1"/>
    <col min="6" max="6" width="20.28515625" style="20" customWidth="1"/>
    <col min="7" max="7" width="18.42578125" style="20" customWidth="1"/>
    <col min="8" max="8" width="8" style="20" customWidth="1"/>
    <col min="9" max="9" width="22.42578125" style="20" customWidth="1"/>
    <col min="10" max="10" width="16.140625" style="20" customWidth="1"/>
    <col min="11" max="11" width="7.85546875" style="20" customWidth="1"/>
    <col min="12" max="12" width="17.28515625" style="20" customWidth="1"/>
    <col min="13" max="13" width="15.5703125" style="20" customWidth="1"/>
    <col min="14" max="14" width="8" style="20" customWidth="1"/>
    <col min="15" max="15" width="19.5703125" style="20" customWidth="1"/>
    <col min="16" max="16" width="18.42578125" style="20" customWidth="1"/>
    <col min="17" max="17" width="8.28515625" style="19" customWidth="1"/>
    <col min="18" max="18" width="19.28515625" style="20" customWidth="1"/>
    <col min="19" max="19" width="22" style="20" customWidth="1"/>
    <col min="20" max="20" width="8.42578125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8" style="20" customWidth="1"/>
    <col min="30" max="30" width="17.85546875" style="20" customWidth="1"/>
    <col min="31" max="31" width="16.570312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9.42578125" style="20" customWidth="1"/>
    <col min="45" max="45" width="19.7109375" style="20" customWidth="1"/>
    <col min="46" max="46" width="14.42578125" style="20" customWidth="1"/>
    <col min="47" max="47" width="8.5703125" style="20" customWidth="1"/>
    <col min="48" max="48" width="21.42578125" style="20" customWidth="1"/>
    <col min="49" max="49" width="15.28515625" style="20" customWidth="1"/>
    <col min="50" max="50" width="9" style="20" customWidth="1"/>
    <col min="51" max="51" width="19.5703125" style="20" customWidth="1"/>
    <col min="52" max="52" width="15.28515625" style="20" customWidth="1"/>
    <col min="53" max="53" width="8.5703125" style="20" customWidth="1"/>
    <col min="54" max="54" width="20.5703125" style="20" customWidth="1"/>
    <col min="55" max="55" width="21.7109375" style="20" customWidth="1"/>
    <col min="56" max="56" width="13.7109375" style="20" customWidth="1"/>
    <col min="57" max="57" width="20.5703125" style="20" customWidth="1"/>
    <col min="58" max="58" width="21.7109375" style="20" customWidth="1"/>
    <col min="59" max="59" width="11" style="20" customWidth="1"/>
    <col min="60" max="60" width="20.5703125" style="20" customWidth="1"/>
    <col min="61" max="61" width="21.7109375" style="20" customWidth="1"/>
    <col min="62" max="62" width="11.7109375" style="20" customWidth="1"/>
    <col min="63" max="63" width="19.5703125" style="28" customWidth="1"/>
    <col min="64" max="64" width="22.42578125" style="28" customWidth="1"/>
    <col min="65" max="65" width="22.42578125" style="20" customWidth="1"/>
    <col min="66" max="66" width="10.7109375" style="19" customWidth="1"/>
    <col min="67" max="67" width="22.42578125" style="20" customWidth="1"/>
    <col min="68" max="68" width="17.42578125" style="19" customWidth="1"/>
    <col min="69" max="69" width="22.5703125" style="19" customWidth="1"/>
    <col min="70" max="70" width="14.140625" style="182" customWidth="1"/>
    <col min="71" max="71" width="21.85546875" style="182" customWidth="1"/>
    <col min="72" max="72" width="22.5703125" style="182" customWidth="1"/>
    <col min="73" max="74" width="12" style="182" customWidth="1"/>
    <col min="75" max="75" width="12" style="228" customWidth="1"/>
    <col min="76" max="76" width="16.140625" style="182" customWidth="1"/>
    <col min="77" max="84" width="12" style="182" customWidth="1"/>
    <col min="85" max="85" width="19" style="182" customWidth="1"/>
    <col min="86" max="87" width="7.85546875" style="19" customWidth="1"/>
    <col min="88" max="165" width="13.28515625" style="19" customWidth="1"/>
    <col min="166" max="16384" width="9.140625" style="20"/>
  </cols>
  <sheetData>
    <row r="1" spans="1:165" ht="15.95" customHeight="1" x14ac:dyDescent="0.25">
      <c r="A1" s="191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17"/>
      <c r="BK1" s="18"/>
      <c r="BL1" s="18"/>
      <c r="BM1" s="18"/>
      <c r="BN1" s="18"/>
      <c r="BO1" s="110"/>
      <c r="BP1" s="111"/>
      <c r="BQ1" s="50"/>
      <c r="BR1" s="184"/>
      <c r="BS1" s="184"/>
      <c r="BT1" s="184"/>
      <c r="BU1" s="184"/>
      <c r="BV1" s="184"/>
      <c r="BW1" s="183"/>
      <c r="BX1" s="228"/>
      <c r="CG1" s="184"/>
      <c r="FG1" s="20"/>
      <c r="FH1" s="20"/>
      <c r="FI1" s="20"/>
    </row>
    <row r="2" spans="1:165" x14ac:dyDescent="0.2">
      <c r="B2" s="19"/>
      <c r="C2" s="1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</row>
    <row r="3" spans="1:165" ht="15.95" customHeight="1" x14ac:dyDescent="0.25">
      <c r="A3" s="192"/>
      <c r="B3" s="2" t="s">
        <v>156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5"/>
      <c r="BK3" s="50"/>
      <c r="BL3" s="47"/>
      <c r="BM3" s="47"/>
      <c r="BN3" s="47"/>
      <c r="BO3" s="48"/>
      <c r="BP3" s="48"/>
      <c r="BQ3" s="47"/>
      <c r="BR3" s="183"/>
      <c r="BS3" s="183"/>
      <c r="BT3" s="183"/>
      <c r="BU3" s="183"/>
      <c r="BV3" s="183"/>
      <c r="BW3" s="183"/>
      <c r="BX3" s="228"/>
      <c r="CG3" s="183"/>
      <c r="FG3" s="20"/>
      <c r="FH3" s="20"/>
      <c r="FI3" s="20"/>
    </row>
    <row r="4" spans="1:165" s="21" customFormat="1" ht="15.95" customHeight="1" thickBot="1" x14ac:dyDescent="0.3">
      <c r="A4" s="193" t="s">
        <v>1</v>
      </c>
      <c r="B4" s="8"/>
      <c r="C4" s="271" t="s">
        <v>157</v>
      </c>
      <c r="D4" s="271"/>
      <c r="E4" s="10"/>
      <c r="F4" s="271" t="s">
        <v>158</v>
      </c>
      <c r="G4" s="271"/>
      <c r="H4" s="10"/>
      <c r="I4" s="271" t="s">
        <v>159</v>
      </c>
      <c r="J4" s="271"/>
      <c r="K4" s="9"/>
      <c r="L4" s="271" t="s">
        <v>160</v>
      </c>
      <c r="M4" s="271"/>
      <c r="N4" s="10"/>
      <c r="O4" s="271" t="s">
        <v>161</v>
      </c>
      <c r="P4" s="271"/>
      <c r="Q4" s="10"/>
      <c r="R4" s="271" t="s">
        <v>162</v>
      </c>
      <c r="S4" s="271"/>
      <c r="T4" s="9"/>
      <c r="U4" s="271" t="s">
        <v>163</v>
      </c>
      <c r="V4" s="271"/>
      <c r="W4" s="9"/>
      <c r="X4" s="271" t="s">
        <v>164</v>
      </c>
      <c r="Y4" s="271"/>
      <c r="Z4" s="10"/>
      <c r="AA4" s="271" t="s">
        <v>165</v>
      </c>
      <c r="AB4" s="271"/>
      <c r="AC4" s="10"/>
      <c r="AD4" s="271" t="s">
        <v>166</v>
      </c>
      <c r="AE4" s="271"/>
      <c r="AF4" s="10"/>
      <c r="AG4" s="271" t="s">
        <v>167</v>
      </c>
      <c r="AH4" s="271"/>
      <c r="AI4" s="10"/>
      <c r="AJ4" s="271" t="s">
        <v>168</v>
      </c>
      <c r="AK4" s="271"/>
      <c r="AL4" s="10"/>
      <c r="AM4" s="271" t="s">
        <v>169</v>
      </c>
      <c r="AN4" s="271"/>
      <c r="AO4" s="10"/>
      <c r="AP4" s="271" t="s">
        <v>170</v>
      </c>
      <c r="AQ4" s="271"/>
      <c r="AR4" s="10"/>
      <c r="AS4" s="271" t="s">
        <v>171</v>
      </c>
      <c r="AT4" s="271"/>
      <c r="AU4" s="10"/>
      <c r="AV4" s="271" t="s">
        <v>172</v>
      </c>
      <c r="AW4" s="271"/>
      <c r="AX4" s="9"/>
      <c r="AY4" s="271" t="s">
        <v>173</v>
      </c>
      <c r="AZ4" s="271"/>
      <c r="BA4" s="9"/>
      <c r="BB4" s="271" t="s">
        <v>174</v>
      </c>
      <c r="BC4" s="271"/>
      <c r="BD4" s="155"/>
      <c r="BE4" s="271" t="s">
        <v>175</v>
      </c>
      <c r="BF4" s="271"/>
      <c r="BG4" s="155"/>
      <c r="BH4" s="271" t="s">
        <v>176</v>
      </c>
      <c r="BI4" s="271"/>
      <c r="BJ4" s="9"/>
      <c r="BK4" s="114" t="s">
        <v>2</v>
      </c>
      <c r="BL4" s="114"/>
      <c r="BM4" s="110"/>
      <c r="BN4" s="111"/>
      <c r="BO4" s="48"/>
      <c r="BP4" s="48"/>
      <c r="BQ4" s="48"/>
      <c r="BR4" s="185"/>
      <c r="BS4" s="185"/>
      <c r="BT4" s="185"/>
      <c r="BU4" s="185"/>
      <c r="BV4" s="185"/>
      <c r="BW4" s="185"/>
      <c r="BX4" s="228"/>
      <c r="BY4" s="182"/>
      <c r="BZ4" s="182"/>
      <c r="CA4" s="182"/>
      <c r="CB4" s="182"/>
      <c r="CC4" s="182"/>
      <c r="CD4" s="182"/>
      <c r="CE4" s="182"/>
      <c r="CF4" s="182"/>
      <c r="CG4" s="185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</row>
    <row r="5" spans="1:165" ht="15.95" customHeight="1" thickTop="1" x14ac:dyDescent="0.25">
      <c r="A5" s="192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12"/>
      <c r="BL5" s="12"/>
      <c r="BM5" s="48"/>
      <c r="BN5" s="48"/>
      <c r="BO5" s="48"/>
      <c r="BP5" s="48"/>
      <c r="BQ5" s="48"/>
      <c r="BR5" s="185"/>
      <c r="BS5" s="185"/>
      <c r="BT5" s="185"/>
      <c r="BU5" s="185"/>
      <c r="BV5" s="185"/>
      <c r="BW5" s="185"/>
      <c r="BX5" s="228"/>
      <c r="CG5" s="185"/>
    </row>
    <row r="6" spans="1:165" ht="15.6" customHeight="1" x14ac:dyDescent="0.25">
      <c r="A6" s="192"/>
      <c r="B6" s="11"/>
      <c r="C6" s="12"/>
      <c r="D6" s="12" t="s">
        <v>3</v>
      </c>
      <c r="E6" s="6"/>
      <c r="F6" s="12"/>
      <c r="G6" s="12" t="s">
        <v>3</v>
      </c>
      <c r="H6" s="6"/>
      <c r="I6" s="12"/>
      <c r="J6" s="12" t="s">
        <v>3</v>
      </c>
      <c r="K6" s="6"/>
      <c r="L6" s="12"/>
      <c r="M6" s="12" t="s">
        <v>3</v>
      </c>
      <c r="N6" s="6"/>
      <c r="O6" s="12"/>
      <c r="P6" s="12" t="s">
        <v>3</v>
      </c>
      <c r="Q6" s="6"/>
      <c r="R6" s="12"/>
      <c r="S6" s="12" t="s">
        <v>3</v>
      </c>
      <c r="T6" s="6"/>
      <c r="U6" s="12"/>
      <c r="V6" s="12" t="s">
        <v>3</v>
      </c>
      <c r="W6" s="6"/>
      <c r="X6" s="12"/>
      <c r="Y6" s="12" t="s">
        <v>3</v>
      </c>
      <c r="Z6" s="6"/>
      <c r="AA6" s="12"/>
      <c r="AB6" s="12" t="s">
        <v>3</v>
      </c>
      <c r="AC6" s="6"/>
      <c r="AD6" s="12"/>
      <c r="AE6" s="12" t="s">
        <v>3</v>
      </c>
      <c r="AF6" s="6"/>
      <c r="AG6" s="12"/>
      <c r="AH6" s="12" t="s">
        <v>3</v>
      </c>
      <c r="AI6" s="6"/>
      <c r="AJ6" s="12"/>
      <c r="AK6" s="12" t="s">
        <v>3</v>
      </c>
      <c r="AL6" s="6"/>
      <c r="AM6" s="12"/>
      <c r="AN6" s="12" t="s">
        <v>3</v>
      </c>
      <c r="AO6" s="6"/>
      <c r="AP6" s="12"/>
      <c r="AQ6" s="12" t="s">
        <v>3</v>
      </c>
      <c r="AR6" s="6"/>
      <c r="AS6" s="12"/>
      <c r="AT6" s="12" t="s">
        <v>3</v>
      </c>
      <c r="AU6" s="6"/>
      <c r="AV6" s="12"/>
      <c r="AW6" s="12" t="s">
        <v>3</v>
      </c>
      <c r="AX6" s="6"/>
      <c r="AY6" s="12"/>
      <c r="AZ6" s="12" t="s">
        <v>3</v>
      </c>
      <c r="BA6" s="6"/>
      <c r="BB6" s="12"/>
      <c r="BC6" s="12" t="s">
        <v>3</v>
      </c>
      <c r="BD6" s="12"/>
      <c r="BE6" s="12"/>
      <c r="BF6" s="12" t="s">
        <v>3</v>
      </c>
      <c r="BG6" s="12"/>
      <c r="BH6" s="12"/>
      <c r="BI6" s="12" t="s">
        <v>3</v>
      </c>
      <c r="BJ6" s="6"/>
      <c r="BK6" s="12"/>
      <c r="BL6" s="12" t="s">
        <v>3</v>
      </c>
      <c r="BM6" s="48"/>
      <c r="BN6" s="48"/>
      <c r="BO6" s="48"/>
      <c r="BP6" s="48"/>
      <c r="BQ6" s="48"/>
      <c r="BR6" s="185"/>
      <c r="BS6" s="185"/>
      <c r="BT6" s="185"/>
      <c r="BU6" s="185"/>
      <c r="BV6" s="185"/>
      <c r="BW6" s="185"/>
      <c r="BX6" s="229"/>
      <c r="BY6" s="186"/>
      <c r="BZ6" s="186"/>
      <c r="CA6" s="186"/>
      <c r="CB6" s="186"/>
      <c r="CC6" s="186"/>
      <c r="CD6" s="186"/>
      <c r="CE6" s="186"/>
      <c r="CF6" s="186"/>
      <c r="CG6" s="185"/>
      <c r="CH6" s="49"/>
      <c r="CI6" s="49"/>
      <c r="CJ6" s="49"/>
      <c r="CK6" s="49"/>
      <c r="CL6" s="49"/>
      <c r="CM6" s="49"/>
      <c r="CN6" s="49"/>
    </row>
    <row r="7" spans="1:165" ht="15.95" customHeight="1" x14ac:dyDescent="0.25">
      <c r="A7" s="194"/>
      <c r="B7" s="11"/>
      <c r="C7" s="12" t="s">
        <v>3</v>
      </c>
      <c r="D7" s="12" t="s">
        <v>20</v>
      </c>
      <c r="E7" s="12"/>
      <c r="F7" s="12" t="s">
        <v>3</v>
      </c>
      <c r="G7" s="12" t="s">
        <v>20</v>
      </c>
      <c r="H7" s="12"/>
      <c r="I7" s="12" t="s">
        <v>3</v>
      </c>
      <c r="J7" s="12" t="s">
        <v>20</v>
      </c>
      <c r="K7" s="12"/>
      <c r="L7" s="12" t="s">
        <v>3</v>
      </c>
      <c r="M7" s="12" t="s">
        <v>20</v>
      </c>
      <c r="N7" s="12"/>
      <c r="O7" s="12" t="s">
        <v>3</v>
      </c>
      <c r="P7" s="12" t="s">
        <v>20</v>
      </c>
      <c r="Q7" s="12"/>
      <c r="R7" s="12" t="s">
        <v>3</v>
      </c>
      <c r="S7" s="12" t="s">
        <v>20</v>
      </c>
      <c r="T7" s="12"/>
      <c r="U7" s="12" t="s">
        <v>3</v>
      </c>
      <c r="V7" s="12" t="s">
        <v>20</v>
      </c>
      <c r="W7" s="12"/>
      <c r="X7" s="12" t="s">
        <v>3</v>
      </c>
      <c r="Y7" s="12" t="s">
        <v>20</v>
      </c>
      <c r="Z7" s="12"/>
      <c r="AA7" s="12" t="s">
        <v>3</v>
      </c>
      <c r="AB7" s="12" t="s">
        <v>20</v>
      </c>
      <c r="AC7" s="12"/>
      <c r="AD7" s="12" t="s">
        <v>3</v>
      </c>
      <c r="AE7" s="12" t="s">
        <v>20</v>
      </c>
      <c r="AF7" s="12"/>
      <c r="AG7" s="12" t="s">
        <v>3</v>
      </c>
      <c r="AH7" s="12" t="s">
        <v>20</v>
      </c>
      <c r="AI7" s="12"/>
      <c r="AJ7" s="12" t="s">
        <v>3</v>
      </c>
      <c r="AK7" s="12" t="s">
        <v>20</v>
      </c>
      <c r="AL7" s="12"/>
      <c r="AM7" s="12" t="s">
        <v>3</v>
      </c>
      <c r="AN7" s="12" t="s">
        <v>20</v>
      </c>
      <c r="AO7" s="12"/>
      <c r="AP7" s="12" t="s">
        <v>3</v>
      </c>
      <c r="AQ7" s="12" t="s">
        <v>20</v>
      </c>
      <c r="AR7" s="12"/>
      <c r="AS7" s="12" t="s">
        <v>3</v>
      </c>
      <c r="AT7" s="12" t="s">
        <v>20</v>
      </c>
      <c r="AU7" s="12"/>
      <c r="AV7" s="12" t="s">
        <v>3</v>
      </c>
      <c r="AW7" s="12" t="s">
        <v>20</v>
      </c>
      <c r="AX7" s="12"/>
      <c r="AY7" s="12" t="s">
        <v>3</v>
      </c>
      <c r="AZ7" s="12" t="s">
        <v>20</v>
      </c>
      <c r="BA7" s="12"/>
      <c r="BB7" s="12" t="s">
        <v>3</v>
      </c>
      <c r="BC7" s="12" t="s">
        <v>20</v>
      </c>
      <c r="BD7" s="12"/>
      <c r="BE7" s="12" t="s">
        <v>3</v>
      </c>
      <c r="BF7" s="12" t="s">
        <v>20</v>
      </c>
      <c r="BG7" s="12"/>
      <c r="BH7" s="12" t="s">
        <v>3</v>
      </c>
      <c r="BI7" s="12" t="s">
        <v>20</v>
      </c>
      <c r="BJ7" s="12"/>
      <c r="BK7" s="12" t="s">
        <v>3</v>
      </c>
      <c r="BL7" s="12" t="s">
        <v>20</v>
      </c>
      <c r="BM7" s="48"/>
      <c r="BN7" s="48"/>
      <c r="BO7" s="48"/>
      <c r="BP7" s="48"/>
      <c r="BQ7" s="48"/>
      <c r="BR7" s="183"/>
      <c r="BS7" s="185"/>
      <c r="BT7" s="185"/>
      <c r="BU7" s="185"/>
      <c r="BV7" s="185"/>
      <c r="BW7" s="185"/>
      <c r="BX7" s="230"/>
      <c r="CG7" s="185"/>
    </row>
    <row r="8" spans="1:165" ht="15.95" customHeight="1" x14ac:dyDescent="0.25">
      <c r="A8" s="192"/>
      <c r="B8" s="13" t="s">
        <v>21</v>
      </c>
      <c r="C8" s="12" t="s">
        <v>25</v>
      </c>
      <c r="D8" s="12" t="s">
        <v>22</v>
      </c>
      <c r="E8" s="12"/>
      <c r="F8" s="12" t="s">
        <v>25</v>
      </c>
      <c r="G8" s="12" t="s">
        <v>22</v>
      </c>
      <c r="H8" s="12"/>
      <c r="I8" s="12" t="s">
        <v>25</v>
      </c>
      <c r="J8" s="12" t="s">
        <v>22</v>
      </c>
      <c r="K8" s="12"/>
      <c r="L8" s="12" t="s">
        <v>25</v>
      </c>
      <c r="M8" s="12" t="s">
        <v>22</v>
      </c>
      <c r="N8" s="12"/>
      <c r="O8" s="12" t="s">
        <v>25</v>
      </c>
      <c r="P8" s="12" t="s">
        <v>22</v>
      </c>
      <c r="Q8" s="12"/>
      <c r="R8" s="12" t="s">
        <v>25</v>
      </c>
      <c r="S8" s="12" t="s">
        <v>22</v>
      </c>
      <c r="T8" s="12"/>
      <c r="U8" s="12" t="s">
        <v>25</v>
      </c>
      <c r="V8" s="12" t="s">
        <v>22</v>
      </c>
      <c r="W8" s="12"/>
      <c r="X8" s="12" t="s">
        <v>25</v>
      </c>
      <c r="Y8" s="12" t="s">
        <v>22</v>
      </c>
      <c r="Z8" s="12"/>
      <c r="AA8" s="12" t="s">
        <v>25</v>
      </c>
      <c r="AB8" s="12" t="s">
        <v>22</v>
      </c>
      <c r="AC8" s="12"/>
      <c r="AD8" s="12" t="s">
        <v>25</v>
      </c>
      <c r="AE8" s="12" t="s">
        <v>22</v>
      </c>
      <c r="AF8" s="12"/>
      <c r="AG8" s="12" t="s">
        <v>25</v>
      </c>
      <c r="AH8" s="12" t="s">
        <v>22</v>
      </c>
      <c r="AI8" s="12"/>
      <c r="AJ8" s="12" t="s">
        <v>25</v>
      </c>
      <c r="AK8" s="12" t="s">
        <v>22</v>
      </c>
      <c r="AL8" s="12"/>
      <c r="AM8" s="12" t="s">
        <v>25</v>
      </c>
      <c r="AN8" s="12" t="s">
        <v>22</v>
      </c>
      <c r="AO8" s="12"/>
      <c r="AP8" s="12" t="s">
        <v>25</v>
      </c>
      <c r="AQ8" s="12" t="s">
        <v>22</v>
      </c>
      <c r="AR8" s="12"/>
      <c r="AS8" s="12" t="s">
        <v>25</v>
      </c>
      <c r="AT8" s="12" t="s">
        <v>22</v>
      </c>
      <c r="AU8" s="12"/>
      <c r="AV8" s="12" t="s">
        <v>25</v>
      </c>
      <c r="AW8" s="12" t="s">
        <v>22</v>
      </c>
      <c r="AX8" s="12"/>
      <c r="AY8" s="12" t="s">
        <v>25</v>
      </c>
      <c r="AZ8" s="12" t="s">
        <v>22</v>
      </c>
      <c r="BA8" s="12"/>
      <c r="BB8" s="12" t="s">
        <v>26</v>
      </c>
      <c r="BC8" s="12" t="s">
        <v>22</v>
      </c>
      <c r="BD8" s="12"/>
      <c r="BE8" s="12" t="s">
        <v>26</v>
      </c>
      <c r="BF8" s="12" t="s">
        <v>22</v>
      </c>
      <c r="BG8" s="12"/>
      <c r="BH8" s="12" t="s">
        <v>26</v>
      </c>
      <c r="BI8" s="12" t="s">
        <v>22</v>
      </c>
      <c r="BJ8" s="12"/>
      <c r="BK8" s="12" t="s">
        <v>26</v>
      </c>
      <c r="BL8" s="12" t="s">
        <v>22</v>
      </c>
      <c r="BM8" s="48"/>
      <c r="BN8" s="48"/>
      <c r="BO8" s="48"/>
      <c r="BP8" s="48"/>
      <c r="BQ8" s="47"/>
      <c r="BR8" s="183"/>
      <c r="BS8" s="183"/>
      <c r="BT8" s="183"/>
      <c r="BU8" s="183"/>
      <c r="BV8" s="183"/>
      <c r="BW8" s="183"/>
      <c r="BX8" s="228"/>
      <c r="CG8" s="183"/>
    </row>
    <row r="9" spans="1:165" s="46" customFormat="1" ht="15.75" customHeight="1" x14ac:dyDescent="0.25">
      <c r="A9" s="202"/>
      <c r="B9" s="45"/>
      <c r="C9" s="12"/>
      <c r="D9" s="12" t="s">
        <v>23</v>
      </c>
      <c r="E9" s="12"/>
      <c r="F9" s="12"/>
      <c r="G9" s="12" t="s">
        <v>23</v>
      </c>
      <c r="H9" s="12"/>
      <c r="I9" s="12"/>
      <c r="J9" s="12" t="s">
        <v>23</v>
      </c>
      <c r="K9" s="12"/>
      <c r="L9" s="12"/>
      <c r="M9" s="12" t="s">
        <v>23</v>
      </c>
      <c r="N9" s="12"/>
      <c r="O9" s="12"/>
      <c r="P9" s="12" t="s">
        <v>23</v>
      </c>
      <c r="Q9" s="12"/>
      <c r="R9" s="12"/>
      <c r="S9" s="12" t="s">
        <v>23</v>
      </c>
      <c r="T9" s="12"/>
      <c r="U9" s="12"/>
      <c r="V9" s="12" t="s">
        <v>23</v>
      </c>
      <c r="W9" s="12"/>
      <c r="X9" s="12"/>
      <c r="Y9" s="12" t="s">
        <v>23</v>
      </c>
      <c r="Z9" s="12"/>
      <c r="AA9" s="12"/>
      <c r="AB9" s="12" t="s">
        <v>23</v>
      </c>
      <c r="AC9" s="12"/>
      <c r="AD9" s="12"/>
      <c r="AE9" s="12" t="s">
        <v>23</v>
      </c>
      <c r="AF9" s="12"/>
      <c r="AG9" s="12"/>
      <c r="AH9" s="12" t="s">
        <v>23</v>
      </c>
      <c r="AI9" s="12"/>
      <c r="AJ9" s="12"/>
      <c r="AK9" s="12" t="s">
        <v>23</v>
      </c>
      <c r="AL9" s="12"/>
      <c r="AM9" s="12"/>
      <c r="AN9" s="12" t="s">
        <v>23</v>
      </c>
      <c r="AO9" s="12"/>
      <c r="AP9" s="12"/>
      <c r="AQ9" s="12" t="s">
        <v>23</v>
      </c>
      <c r="AR9" s="12"/>
      <c r="AS9" s="12"/>
      <c r="AT9" s="12" t="s">
        <v>23</v>
      </c>
      <c r="AU9" s="12"/>
      <c r="AV9" s="12"/>
      <c r="AW9" s="12" t="s">
        <v>23</v>
      </c>
      <c r="AX9" s="12"/>
      <c r="AY9" s="12"/>
      <c r="AZ9" s="12" t="s">
        <v>23</v>
      </c>
      <c r="BA9" s="12"/>
      <c r="BB9" s="12"/>
      <c r="BC9" s="12" t="s">
        <v>23</v>
      </c>
      <c r="BD9" s="12"/>
      <c r="BE9" s="12"/>
      <c r="BF9" s="12" t="s">
        <v>23</v>
      </c>
      <c r="BG9" s="12"/>
      <c r="BH9" s="12"/>
      <c r="BI9" s="12" t="s">
        <v>23</v>
      </c>
      <c r="BJ9" s="12"/>
      <c r="BK9" s="12"/>
      <c r="BL9" s="12" t="s">
        <v>23</v>
      </c>
      <c r="BM9" s="48"/>
      <c r="BN9" s="48"/>
      <c r="BO9" s="48"/>
      <c r="BP9" s="48"/>
      <c r="BQ9" s="47"/>
      <c r="BR9" s="183"/>
      <c r="BS9" s="183"/>
      <c r="BT9" s="183"/>
      <c r="BU9" s="183"/>
      <c r="BV9" s="183"/>
      <c r="BW9" s="183"/>
      <c r="BX9" s="228"/>
      <c r="BY9" s="182"/>
      <c r="BZ9" s="182"/>
      <c r="CA9" s="182"/>
      <c r="CB9" s="182"/>
      <c r="CC9" s="182"/>
      <c r="CD9" s="182"/>
      <c r="CE9" s="182"/>
      <c r="CF9" s="182"/>
      <c r="CG9" s="183"/>
      <c r="CH9" s="19"/>
      <c r="CI9" s="19"/>
      <c r="CJ9" s="19"/>
      <c r="CK9" s="19"/>
      <c r="CL9" s="19"/>
      <c r="CM9" s="19"/>
      <c r="CN9" s="1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</row>
    <row r="10" spans="1:165" ht="15.95" customHeight="1" x14ac:dyDescent="0.25">
      <c r="A10" s="192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6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48"/>
      <c r="BN10" s="48"/>
      <c r="BO10" s="68"/>
      <c r="BP10" s="68"/>
      <c r="BQ10" s="68"/>
      <c r="BR10" s="183"/>
      <c r="BS10" s="183"/>
      <c r="BT10" s="183"/>
      <c r="BU10" s="231"/>
      <c r="BV10" s="231"/>
      <c r="BW10" s="183"/>
      <c r="BX10" s="228"/>
      <c r="CG10" s="183"/>
    </row>
    <row r="11" spans="1:165" s="22" customFormat="1" ht="14.25" customHeight="1" x14ac:dyDescent="0.25">
      <c r="A11" s="195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6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43"/>
      <c r="BL11" s="43"/>
      <c r="BM11" s="48"/>
      <c r="BN11" s="48"/>
      <c r="BO11" s="68"/>
      <c r="BP11" s="68"/>
      <c r="BQ11" s="68"/>
      <c r="BR11" s="183"/>
      <c r="BS11" s="183"/>
      <c r="BT11" s="183"/>
      <c r="BU11" s="231"/>
      <c r="BV11" s="231"/>
      <c r="BW11" s="183"/>
      <c r="BX11" s="228"/>
      <c r="BY11" s="182"/>
      <c r="BZ11" s="182"/>
      <c r="CA11" s="182"/>
      <c r="CB11" s="182"/>
      <c r="CC11" s="182"/>
      <c r="CD11" s="182"/>
      <c r="CE11" s="182"/>
      <c r="CF11" s="182"/>
      <c r="CG11" s="183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</row>
    <row r="12" spans="1:165" ht="16.5" customHeight="1" x14ac:dyDescent="0.25">
      <c r="A12" s="196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12"/>
      <c r="BL12" s="12"/>
      <c r="BM12" s="48"/>
      <c r="BN12" s="48"/>
      <c r="BO12" s="68"/>
      <c r="BP12" s="68"/>
      <c r="BQ12" s="68"/>
      <c r="BR12" s="183"/>
      <c r="BS12" s="183"/>
      <c r="BT12" s="183"/>
      <c r="BU12" s="231"/>
      <c r="BV12" s="231"/>
      <c r="BW12" s="183"/>
      <c r="BX12" s="228"/>
      <c r="CG12" s="183"/>
    </row>
    <row r="13" spans="1:165" ht="15.95" customHeight="1" x14ac:dyDescent="0.25">
      <c r="A13" s="194">
        <v>1</v>
      </c>
      <c r="B13" s="3" t="s">
        <v>5</v>
      </c>
      <c r="C13" s="200">
        <v>100.35</v>
      </c>
      <c r="D13" s="38">
        <v>107.55</v>
      </c>
      <c r="E13" s="6"/>
      <c r="F13" s="200">
        <v>100.14</v>
      </c>
      <c r="G13" s="38">
        <v>107.37</v>
      </c>
      <c r="H13" s="6"/>
      <c r="I13" s="200">
        <v>99.63</v>
      </c>
      <c r="J13" s="38">
        <v>108.06</v>
      </c>
      <c r="K13" s="6"/>
      <c r="L13" s="200">
        <v>99.11</v>
      </c>
      <c r="M13" s="38">
        <v>108.33</v>
      </c>
      <c r="N13" s="6"/>
      <c r="O13" s="200">
        <v>96.09</v>
      </c>
      <c r="P13" s="38">
        <v>110.9</v>
      </c>
      <c r="Q13" s="6"/>
      <c r="R13" s="200">
        <v>98.71</v>
      </c>
      <c r="S13" s="38">
        <v>108.13</v>
      </c>
      <c r="T13" s="6"/>
      <c r="U13" s="200">
        <v>97.18</v>
      </c>
      <c r="V13" s="38">
        <v>109.3</v>
      </c>
      <c r="W13" s="6"/>
      <c r="X13" s="200">
        <v>96.69</v>
      </c>
      <c r="Y13" s="38">
        <v>109.87</v>
      </c>
      <c r="Z13" s="6"/>
      <c r="AA13" s="200">
        <v>94.37</v>
      </c>
      <c r="AB13" s="38">
        <v>112.3</v>
      </c>
      <c r="AC13" s="6"/>
      <c r="AD13" s="200">
        <v>94.93</v>
      </c>
      <c r="AE13" s="38">
        <v>111.89</v>
      </c>
      <c r="AF13" s="6"/>
      <c r="AG13" s="200">
        <v>94.87</v>
      </c>
      <c r="AH13" s="38">
        <v>111.68</v>
      </c>
      <c r="AI13" s="6"/>
      <c r="AJ13" s="200">
        <v>95.21</v>
      </c>
      <c r="AK13" s="38">
        <v>110.9</v>
      </c>
      <c r="AL13" s="6"/>
      <c r="AM13" s="200">
        <v>95.03</v>
      </c>
      <c r="AN13" s="38">
        <v>111.03</v>
      </c>
      <c r="AO13" s="6"/>
      <c r="AP13" s="200">
        <v>98.12</v>
      </c>
      <c r="AQ13" s="38">
        <v>109.17</v>
      </c>
      <c r="AR13" s="6"/>
      <c r="AS13" s="200">
        <v>97.43</v>
      </c>
      <c r="AT13" s="38">
        <v>109.66</v>
      </c>
      <c r="AU13" s="6"/>
      <c r="AV13" s="200">
        <v>97.85</v>
      </c>
      <c r="AW13" s="38">
        <v>109.6</v>
      </c>
      <c r="AX13" s="6"/>
      <c r="AY13" s="200">
        <v>97.18</v>
      </c>
      <c r="AZ13" s="38">
        <v>110.25</v>
      </c>
      <c r="BA13" s="6"/>
      <c r="BB13" s="200">
        <v>97.52</v>
      </c>
      <c r="BC13" s="38">
        <v>110.65</v>
      </c>
      <c r="BD13" s="38"/>
      <c r="BE13" s="200">
        <v>98.05</v>
      </c>
      <c r="BF13" s="38">
        <v>110.28</v>
      </c>
      <c r="BG13" s="38"/>
      <c r="BH13" s="200">
        <v>99</v>
      </c>
      <c r="BI13" s="225">
        <v>109.08</v>
      </c>
      <c r="BJ13" s="38"/>
      <c r="BK13" s="200">
        <f>(C13+F13+I13+L13+O13+R13+U13+X13+AA13+AD13+AG13+AJ13+AM13+AP13+AS13+AV13+AY13+BB13+BE13+BH13)/20</f>
        <v>97.373000000000019</v>
      </c>
      <c r="BL13" s="217">
        <f>(D13+G13+J13+M13+P13+S13+V13+Y13+AB13+AE13+AH13+AK13+AN13+AQ13+AT13+AW13+AZ13+BC13+BF13+BI13)/20</f>
        <v>109.80000000000003</v>
      </c>
      <c r="BM13" s="68"/>
      <c r="BN13" s="68"/>
      <c r="BO13" s="68"/>
      <c r="BP13" s="68"/>
      <c r="BQ13" s="68"/>
      <c r="BR13" s="151"/>
      <c r="BS13" s="183"/>
      <c r="BT13" s="183"/>
      <c r="BU13" s="231"/>
      <c r="BV13" s="231"/>
      <c r="BW13" s="183"/>
      <c r="BX13" s="228"/>
      <c r="CG13" s="183"/>
    </row>
    <row r="14" spans="1:165" s="23" customFormat="1" ht="15.95" customHeight="1" x14ac:dyDescent="0.25">
      <c r="A14" s="194">
        <v>2</v>
      </c>
      <c r="B14" s="3" t="s">
        <v>6</v>
      </c>
      <c r="C14" s="200">
        <v>0.6552</v>
      </c>
      <c r="D14" s="38">
        <v>164.73</v>
      </c>
      <c r="E14" s="6"/>
      <c r="F14" s="200">
        <v>0.65359999999999996</v>
      </c>
      <c r="G14" s="38">
        <v>164.5</v>
      </c>
      <c r="H14" s="6"/>
      <c r="I14" s="200">
        <v>0.65100000000000002</v>
      </c>
      <c r="J14" s="38">
        <v>165.37</v>
      </c>
      <c r="K14" s="6"/>
      <c r="L14" s="200">
        <v>0.6472</v>
      </c>
      <c r="M14" s="38">
        <v>165.88</v>
      </c>
      <c r="N14" s="6"/>
      <c r="O14" s="200">
        <v>0.64239999999999997</v>
      </c>
      <c r="P14" s="38">
        <v>165.88</v>
      </c>
      <c r="Q14" s="6"/>
      <c r="R14" s="200">
        <v>0.64449999999999996</v>
      </c>
      <c r="S14" s="38">
        <v>165.62</v>
      </c>
      <c r="T14" s="6"/>
      <c r="U14" s="200">
        <v>0.64290000000000003</v>
      </c>
      <c r="V14" s="38">
        <v>165.22</v>
      </c>
      <c r="W14" s="6"/>
      <c r="X14" s="200">
        <v>0.63790000000000002</v>
      </c>
      <c r="Y14" s="38">
        <v>166.54</v>
      </c>
      <c r="Z14" s="6"/>
      <c r="AA14" s="200">
        <v>0.6391</v>
      </c>
      <c r="AB14" s="38">
        <v>165.81</v>
      </c>
      <c r="AC14" s="6"/>
      <c r="AD14" s="200">
        <v>0.63980000000000004</v>
      </c>
      <c r="AE14" s="38">
        <v>166.01</v>
      </c>
      <c r="AF14" s="6"/>
      <c r="AG14" s="200">
        <v>0.63629999999999998</v>
      </c>
      <c r="AH14" s="38">
        <v>166.51</v>
      </c>
      <c r="AI14" s="6"/>
      <c r="AJ14" s="200">
        <v>0.63870000000000005</v>
      </c>
      <c r="AK14" s="38">
        <v>165.33</v>
      </c>
      <c r="AL14" s="6"/>
      <c r="AM14" s="200">
        <v>0.64039999999999997</v>
      </c>
      <c r="AN14" s="38">
        <v>164.76</v>
      </c>
      <c r="AO14" s="6"/>
      <c r="AP14" s="200">
        <v>0.64739999999999998</v>
      </c>
      <c r="AQ14" s="38">
        <v>165.47</v>
      </c>
      <c r="AR14" s="6"/>
      <c r="AS14" s="200">
        <v>0.64600000000000002</v>
      </c>
      <c r="AT14" s="38">
        <v>165.37</v>
      </c>
      <c r="AU14" s="6"/>
      <c r="AV14" s="200">
        <v>0.65110000000000001</v>
      </c>
      <c r="AW14" s="38">
        <v>164.7</v>
      </c>
      <c r="AX14" s="6"/>
      <c r="AY14" s="200">
        <v>0.64739999999999998</v>
      </c>
      <c r="AZ14" s="38">
        <v>165.5</v>
      </c>
      <c r="BA14" s="6"/>
      <c r="BB14" s="200">
        <v>0.65069999999999995</v>
      </c>
      <c r="BC14" s="38">
        <v>165.83</v>
      </c>
      <c r="BD14" s="38"/>
      <c r="BE14" s="200">
        <v>0.65439999999999998</v>
      </c>
      <c r="BF14" s="38">
        <v>165.24</v>
      </c>
      <c r="BG14" s="38"/>
      <c r="BH14" s="200">
        <v>0.65600000000000003</v>
      </c>
      <c r="BI14" s="225">
        <v>164.63</v>
      </c>
      <c r="BJ14" s="38"/>
      <c r="BK14" s="200">
        <f t="shared" ref="BK14:BL25" si="0">(C14+F14+I14+L14+O14+R14+U14+X14+AA14+AD14+AG14+AJ14+AM14+AP14+AS14+AV14+AY14+BB14+BE14+BH14)/20</f>
        <v>0.64610000000000001</v>
      </c>
      <c r="BL14" s="217">
        <f t="shared" si="0"/>
        <v>165.44499999999999</v>
      </c>
      <c r="BM14" s="68"/>
      <c r="BN14" s="68"/>
      <c r="BO14" s="112"/>
      <c r="BP14" s="68"/>
      <c r="BQ14" s="68"/>
      <c r="BR14" s="151"/>
      <c r="BS14" s="183"/>
      <c r="BT14" s="183"/>
      <c r="BU14" s="231"/>
      <c r="BV14" s="231"/>
      <c r="BW14" s="183"/>
      <c r="BX14" s="228"/>
      <c r="BY14" s="182"/>
      <c r="BZ14" s="182"/>
      <c r="CA14" s="182"/>
      <c r="CB14" s="182"/>
      <c r="CC14" s="182"/>
      <c r="CD14" s="182"/>
      <c r="CE14" s="182"/>
      <c r="CF14" s="182"/>
      <c r="CG14" s="183"/>
      <c r="CH14" s="19"/>
      <c r="CI14" s="19"/>
      <c r="CJ14" s="19"/>
      <c r="CK14" s="19"/>
      <c r="CL14" s="19"/>
      <c r="CM14" s="19"/>
      <c r="CN14" s="19"/>
      <c r="CO14" s="19"/>
      <c r="CP14" s="19"/>
      <c r="CQ14" s="19"/>
    </row>
    <row r="15" spans="1:165" ht="15.95" customHeight="1" x14ac:dyDescent="0.25">
      <c r="A15" s="194">
        <v>3</v>
      </c>
      <c r="B15" s="3" t="s">
        <v>7</v>
      </c>
      <c r="C15" s="200">
        <v>0.95609999999999995</v>
      </c>
      <c r="D15" s="38">
        <v>112.88</v>
      </c>
      <c r="E15" s="6"/>
      <c r="F15" s="200">
        <v>0.94850000000000001</v>
      </c>
      <c r="G15" s="38">
        <v>113.36</v>
      </c>
      <c r="H15" s="6"/>
      <c r="I15" s="200">
        <v>0.94810000000000005</v>
      </c>
      <c r="J15" s="38">
        <v>113.56</v>
      </c>
      <c r="K15" s="6"/>
      <c r="L15" s="200">
        <v>0.94099999999999995</v>
      </c>
      <c r="M15" s="38">
        <v>114.1</v>
      </c>
      <c r="N15" s="6"/>
      <c r="O15" s="200">
        <v>0.92830000000000001</v>
      </c>
      <c r="P15" s="38">
        <v>114.79</v>
      </c>
      <c r="Q15" s="6"/>
      <c r="R15" s="200">
        <v>0.93730000000000002</v>
      </c>
      <c r="S15" s="38">
        <v>113.87</v>
      </c>
      <c r="T15" s="6"/>
      <c r="U15" s="200">
        <v>0.92810000000000004</v>
      </c>
      <c r="V15" s="38">
        <v>114.44</v>
      </c>
      <c r="W15" s="6"/>
      <c r="X15" s="200">
        <v>0.92730000000000001</v>
      </c>
      <c r="Y15" s="38">
        <v>114.56</v>
      </c>
      <c r="Z15" s="6"/>
      <c r="AA15" s="200">
        <v>0.92120000000000002</v>
      </c>
      <c r="AB15" s="38">
        <v>115.04</v>
      </c>
      <c r="AC15" s="6"/>
      <c r="AD15" s="200">
        <v>0.92359999999999998</v>
      </c>
      <c r="AE15" s="38">
        <v>115</v>
      </c>
      <c r="AF15" s="6"/>
      <c r="AG15" s="200">
        <v>0.92310000000000003</v>
      </c>
      <c r="AH15" s="38">
        <v>114.78</v>
      </c>
      <c r="AI15" s="6"/>
      <c r="AJ15" s="200">
        <v>0.91969999999999996</v>
      </c>
      <c r="AK15" s="38">
        <v>114.81</v>
      </c>
      <c r="AL15" s="6"/>
      <c r="AM15" s="200">
        <v>0.92010000000000003</v>
      </c>
      <c r="AN15" s="38">
        <v>114.67</v>
      </c>
      <c r="AO15" s="6"/>
      <c r="AP15" s="200">
        <v>0.93530000000000002</v>
      </c>
      <c r="AQ15" s="38">
        <v>114.53</v>
      </c>
      <c r="AR15" s="6"/>
      <c r="AS15" s="200">
        <v>0.9274</v>
      </c>
      <c r="AT15" s="38">
        <v>115.2</v>
      </c>
      <c r="AU15" s="6"/>
      <c r="AV15" s="200">
        <v>0.93410000000000004</v>
      </c>
      <c r="AW15" s="38">
        <v>114.8</v>
      </c>
      <c r="AX15" s="6"/>
      <c r="AY15" s="200">
        <v>0.93430000000000002</v>
      </c>
      <c r="AZ15" s="38">
        <v>114.68</v>
      </c>
      <c r="BA15" s="6"/>
      <c r="BB15" s="200">
        <v>0.94069999999999998</v>
      </c>
      <c r="BC15" s="38">
        <v>114.71</v>
      </c>
      <c r="BD15" s="38"/>
      <c r="BE15" s="200">
        <v>0.94450000000000001</v>
      </c>
      <c r="BF15" s="38">
        <v>114.49</v>
      </c>
      <c r="BG15" s="38"/>
      <c r="BH15" s="200">
        <v>0.94499999999999995</v>
      </c>
      <c r="BI15" s="225">
        <v>114.28</v>
      </c>
      <c r="BJ15" s="38"/>
      <c r="BK15" s="200">
        <f t="shared" si="0"/>
        <v>0.93418500000000027</v>
      </c>
      <c r="BL15" s="217">
        <f t="shared" si="0"/>
        <v>114.42749999999998</v>
      </c>
      <c r="BM15" s="68"/>
      <c r="BN15" s="68"/>
      <c r="BO15" s="68"/>
      <c r="BP15" s="68"/>
      <c r="BQ15" s="68"/>
      <c r="BR15" s="151"/>
      <c r="BS15" s="183"/>
      <c r="BT15" s="183"/>
      <c r="BU15" s="231"/>
      <c r="BV15" s="231"/>
      <c r="BW15" s="183"/>
      <c r="BX15" s="228"/>
      <c r="CG15" s="183"/>
    </row>
    <row r="16" spans="1:165" ht="15.95" customHeight="1" x14ac:dyDescent="0.25">
      <c r="A16" s="194">
        <v>4</v>
      </c>
      <c r="B16" s="3" t="s">
        <v>8</v>
      </c>
      <c r="C16" s="200">
        <v>0.76780000000000004</v>
      </c>
      <c r="D16" s="38">
        <v>140.55000000000001</v>
      </c>
      <c r="E16" s="6"/>
      <c r="F16" s="200">
        <v>0.76449999999999996</v>
      </c>
      <c r="G16" s="38">
        <v>140.6</v>
      </c>
      <c r="H16" s="6"/>
      <c r="I16" s="200">
        <v>0.76500000000000001</v>
      </c>
      <c r="J16" s="38">
        <v>140.72</v>
      </c>
      <c r="K16" s="6"/>
      <c r="L16" s="200">
        <v>0.76229999999999998</v>
      </c>
      <c r="M16" s="38">
        <v>140.77000000000001</v>
      </c>
      <c r="N16" s="6"/>
      <c r="O16" s="200">
        <v>0.75580000000000003</v>
      </c>
      <c r="P16" s="38">
        <v>140.88999999999999</v>
      </c>
      <c r="Q16" s="6"/>
      <c r="R16" s="200">
        <v>0.75690000000000002</v>
      </c>
      <c r="S16" s="38">
        <v>140.91</v>
      </c>
      <c r="T16" s="6"/>
      <c r="U16" s="200">
        <v>0.75249999999999995</v>
      </c>
      <c r="V16" s="38">
        <v>141.03</v>
      </c>
      <c r="W16" s="6"/>
      <c r="X16" s="200">
        <v>0.75270000000000004</v>
      </c>
      <c r="Y16" s="38">
        <v>141.09</v>
      </c>
      <c r="Z16" s="6"/>
      <c r="AA16" s="200">
        <v>0.75049999999999994</v>
      </c>
      <c r="AB16" s="38">
        <v>141.21</v>
      </c>
      <c r="AC16" s="6"/>
      <c r="AD16" s="200">
        <v>0.75060000000000004</v>
      </c>
      <c r="AE16" s="38">
        <v>141.44</v>
      </c>
      <c r="AF16" s="6"/>
      <c r="AG16" s="200">
        <v>0.74950000000000006</v>
      </c>
      <c r="AH16" s="38">
        <v>141.30000000000001</v>
      </c>
      <c r="AI16" s="6"/>
      <c r="AJ16" s="200">
        <v>0.74770000000000003</v>
      </c>
      <c r="AK16" s="38">
        <v>141.19999999999999</v>
      </c>
      <c r="AL16" s="6"/>
      <c r="AM16" s="200">
        <v>0.74660000000000004</v>
      </c>
      <c r="AN16" s="38">
        <v>141.29</v>
      </c>
      <c r="AO16" s="6"/>
      <c r="AP16" s="200">
        <v>0.75839999999999996</v>
      </c>
      <c r="AQ16" s="38">
        <v>141.34</v>
      </c>
      <c r="AR16" s="6"/>
      <c r="AS16" s="200">
        <v>0.75619999999999998</v>
      </c>
      <c r="AT16" s="38">
        <v>141.24</v>
      </c>
      <c r="AU16" s="6"/>
      <c r="AV16" s="200">
        <v>0.76280000000000003</v>
      </c>
      <c r="AW16" s="38">
        <v>140.58000000000001</v>
      </c>
      <c r="AX16" s="6"/>
      <c r="AY16" s="200">
        <v>0.76229999999999998</v>
      </c>
      <c r="AZ16" s="38">
        <v>140.53</v>
      </c>
      <c r="BA16" s="6"/>
      <c r="BB16" s="200">
        <v>0.76729999999999998</v>
      </c>
      <c r="BC16" s="38">
        <v>140.69</v>
      </c>
      <c r="BD16" s="38"/>
      <c r="BE16" s="200">
        <v>0.76770000000000005</v>
      </c>
      <c r="BF16" s="38">
        <v>140.88999999999999</v>
      </c>
      <c r="BG16" s="38"/>
      <c r="BH16" s="200">
        <v>0.76600000000000001</v>
      </c>
      <c r="BI16" s="225">
        <v>140.96</v>
      </c>
      <c r="BJ16" s="38"/>
      <c r="BK16" s="200">
        <f t="shared" si="0"/>
        <v>0.75815500000000002</v>
      </c>
      <c r="BL16" s="217">
        <f t="shared" si="0"/>
        <v>140.9615</v>
      </c>
      <c r="BM16" s="68"/>
      <c r="BN16" s="68"/>
      <c r="BO16" s="68"/>
      <c r="BP16" s="68"/>
      <c r="BQ16" s="68"/>
      <c r="BR16" s="151"/>
      <c r="BS16" s="183"/>
      <c r="BT16" s="183"/>
      <c r="BU16" s="231"/>
      <c r="BV16" s="231"/>
      <c r="BW16" s="183"/>
      <c r="BX16" s="228"/>
      <c r="CG16" s="183"/>
    </row>
    <row r="17" spans="1:165" ht="15.95" customHeight="1" x14ac:dyDescent="0.25">
      <c r="A17" s="194">
        <v>5</v>
      </c>
      <c r="B17" s="3" t="s">
        <v>9</v>
      </c>
      <c r="C17" s="200">
        <v>1396.36</v>
      </c>
      <c r="D17" s="39">
        <v>150703.9</v>
      </c>
      <c r="E17" s="6"/>
      <c r="F17" s="200">
        <v>1402.86</v>
      </c>
      <c r="G17" s="39">
        <v>150833.75</v>
      </c>
      <c r="H17" s="6"/>
      <c r="I17" s="200">
        <v>1396.86</v>
      </c>
      <c r="J17" s="39">
        <v>150390.31</v>
      </c>
      <c r="K17" s="6"/>
      <c r="L17" s="200">
        <v>1397.99</v>
      </c>
      <c r="M17" s="39">
        <v>150100.44</v>
      </c>
      <c r="N17" s="6"/>
      <c r="O17" s="200">
        <v>1411.25</v>
      </c>
      <c r="P17" s="39">
        <v>150385.45000000001</v>
      </c>
      <c r="Q17" s="6"/>
      <c r="R17" s="200">
        <v>1377</v>
      </c>
      <c r="S17" s="39">
        <v>146972.37</v>
      </c>
      <c r="T17" s="6"/>
      <c r="U17" s="200">
        <v>1370.59</v>
      </c>
      <c r="V17" s="39">
        <v>145575.5</v>
      </c>
      <c r="W17" s="6"/>
      <c r="X17" s="200">
        <v>1377.36</v>
      </c>
      <c r="Y17" s="39">
        <v>146316.95000000001</v>
      </c>
      <c r="Z17" s="6"/>
      <c r="AA17" s="200">
        <v>1386.75</v>
      </c>
      <c r="AB17" s="39">
        <v>146962.56</v>
      </c>
      <c r="AC17" s="6"/>
      <c r="AD17" s="200">
        <v>1380.19</v>
      </c>
      <c r="AE17" s="39">
        <v>146599.47</v>
      </c>
      <c r="AF17" s="6"/>
      <c r="AG17" s="200">
        <v>1385.6</v>
      </c>
      <c r="AH17" s="39">
        <v>146811.25</v>
      </c>
      <c r="AI17" s="6"/>
      <c r="AJ17" s="200">
        <v>1377.6</v>
      </c>
      <c r="AK17" s="39">
        <v>145455.62</v>
      </c>
      <c r="AL17" s="6"/>
      <c r="AM17" s="200">
        <v>1366.11</v>
      </c>
      <c r="AN17" s="39">
        <v>144136.56</v>
      </c>
      <c r="AO17" s="6"/>
      <c r="AP17" s="200">
        <v>1290.19</v>
      </c>
      <c r="AQ17" s="39">
        <v>138205.15</v>
      </c>
      <c r="AR17" s="6"/>
      <c r="AS17" s="200">
        <v>1294.19</v>
      </c>
      <c r="AT17" s="39">
        <v>138267.22</v>
      </c>
      <c r="AU17" s="6"/>
      <c r="AV17" s="200">
        <v>1282.26</v>
      </c>
      <c r="AW17" s="39">
        <v>137507.96</v>
      </c>
      <c r="AX17" s="24"/>
      <c r="AY17" s="200">
        <v>1285.1099999999999</v>
      </c>
      <c r="AZ17" s="39">
        <v>137689.09</v>
      </c>
      <c r="BA17" s="24"/>
      <c r="BB17" s="200">
        <v>1225.01</v>
      </c>
      <c r="BC17" s="39">
        <v>132184.70000000001</v>
      </c>
      <c r="BD17" s="39"/>
      <c r="BE17" s="200">
        <v>1232.9000000000001</v>
      </c>
      <c r="BF17" s="39">
        <v>133316.56</v>
      </c>
      <c r="BG17" s="39"/>
      <c r="BH17" s="200">
        <v>1201.4100000000001</v>
      </c>
      <c r="BI17" s="226">
        <v>129742.52</v>
      </c>
      <c r="BJ17" s="39"/>
      <c r="BK17" s="200">
        <f t="shared" si="0"/>
        <v>1341.8794999999998</v>
      </c>
      <c r="BL17" s="217">
        <f t="shared" si="0"/>
        <v>143407.86650000003</v>
      </c>
      <c r="BM17" s="68"/>
      <c r="BN17" s="68"/>
      <c r="BO17" s="68"/>
      <c r="BP17" s="68"/>
      <c r="BQ17" s="68"/>
      <c r="BR17" s="151"/>
      <c r="BS17" s="183"/>
      <c r="BT17" s="183"/>
      <c r="BU17" s="231"/>
      <c r="BV17" s="231"/>
      <c r="BW17" s="183"/>
      <c r="BX17" s="228"/>
      <c r="CG17" s="183"/>
    </row>
    <row r="18" spans="1:165" ht="15.95" customHeight="1" x14ac:dyDescent="0.25">
      <c r="A18" s="194">
        <v>6</v>
      </c>
      <c r="B18" s="3" t="s">
        <v>10</v>
      </c>
      <c r="C18" s="200">
        <v>22.41</v>
      </c>
      <c r="D18" s="38">
        <v>2418.63</v>
      </c>
      <c r="E18" s="6"/>
      <c r="F18" s="200">
        <v>22.55</v>
      </c>
      <c r="G18" s="38">
        <v>2424.5500000000002</v>
      </c>
      <c r="H18" s="6"/>
      <c r="I18" s="200">
        <v>22.44</v>
      </c>
      <c r="J18" s="38">
        <v>2415.96</v>
      </c>
      <c r="K18" s="6"/>
      <c r="L18" s="200">
        <v>22.41</v>
      </c>
      <c r="M18" s="38">
        <v>2406.13</v>
      </c>
      <c r="N18" s="6"/>
      <c r="O18" s="200">
        <v>22.65</v>
      </c>
      <c r="P18" s="38">
        <v>2413.63</v>
      </c>
      <c r="Q18" s="6"/>
      <c r="R18" s="200">
        <v>21.52</v>
      </c>
      <c r="S18" s="38">
        <v>2296.91</v>
      </c>
      <c r="T18" s="6"/>
      <c r="U18" s="200">
        <v>21.68</v>
      </c>
      <c r="V18" s="38">
        <v>2302.71</v>
      </c>
      <c r="W18" s="6"/>
      <c r="X18" s="200">
        <v>21.75</v>
      </c>
      <c r="Y18" s="38">
        <v>2310.5</v>
      </c>
      <c r="Z18" s="6"/>
      <c r="AA18" s="200">
        <v>21.81</v>
      </c>
      <c r="AB18" s="38">
        <v>2311.34</v>
      </c>
      <c r="AC18" s="6"/>
      <c r="AD18" s="200">
        <v>21.73</v>
      </c>
      <c r="AE18" s="38">
        <v>2308.09</v>
      </c>
      <c r="AF18" s="6"/>
      <c r="AG18" s="200">
        <v>21.9</v>
      </c>
      <c r="AH18" s="38">
        <v>2320.41</v>
      </c>
      <c r="AI18" s="6"/>
      <c r="AJ18" s="200">
        <v>21.75</v>
      </c>
      <c r="AK18" s="38">
        <v>2296.5</v>
      </c>
      <c r="AL18" s="6"/>
      <c r="AM18" s="200">
        <v>21.63</v>
      </c>
      <c r="AN18" s="38">
        <v>2282.15</v>
      </c>
      <c r="AO18" s="6"/>
      <c r="AP18" s="200">
        <v>19.84</v>
      </c>
      <c r="AQ18" s="38">
        <v>2125.2600000000002</v>
      </c>
      <c r="AR18" s="6"/>
      <c r="AS18" s="200">
        <v>19.809999999999999</v>
      </c>
      <c r="AT18" s="38">
        <v>2116.44</v>
      </c>
      <c r="AU18" s="6"/>
      <c r="AV18" s="200">
        <v>19.68</v>
      </c>
      <c r="AW18" s="38">
        <v>2110.46</v>
      </c>
      <c r="AX18" s="6"/>
      <c r="AY18" s="200">
        <v>19.73</v>
      </c>
      <c r="AZ18" s="38">
        <v>2113.91</v>
      </c>
      <c r="BA18" s="6"/>
      <c r="BB18" s="200">
        <v>18.47</v>
      </c>
      <c r="BC18" s="38">
        <v>1993.01</v>
      </c>
      <c r="BD18" s="38"/>
      <c r="BE18" s="200">
        <v>18.670000000000002</v>
      </c>
      <c r="BF18" s="38">
        <v>2018.83</v>
      </c>
      <c r="BG18" s="38"/>
      <c r="BH18" s="200">
        <v>18.77</v>
      </c>
      <c r="BI18" s="225">
        <v>2027.01</v>
      </c>
      <c r="BJ18" s="38"/>
      <c r="BK18" s="200">
        <f t="shared" si="0"/>
        <v>21.06</v>
      </c>
      <c r="BL18" s="217">
        <f t="shared" si="0"/>
        <v>2250.6215000000002</v>
      </c>
      <c r="BM18" s="68"/>
      <c r="BN18" s="68"/>
      <c r="BO18" s="68"/>
      <c r="BP18" s="68"/>
      <c r="BQ18" s="68"/>
      <c r="BR18" s="151"/>
      <c r="BS18" s="183"/>
      <c r="BT18" s="183"/>
      <c r="BU18" s="231"/>
      <c r="BV18" s="231"/>
      <c r="BW18" s="183"/>
      <c r="BX18" s="228"/>
      <c r="CG18" s="183"/>
    </row>
    <row r="19" spans="1:165" ht="15.95" customHeight="1" x14ac:dyDescent="0.25">
      <c r="A19" s="194">
        <v>7</v>
      </c>
      <c r="B19" s="3" t="s">
        <v>27</v>
      </c>
      <c r="C19" s="200">
        <v>1.0373000000000001</v>
      </c>
      <c r="D19" s="38">
        <v>104.04</v>
      </c>
      <c r="E19" s="6"/>
      <c r="F19" s="200">
        <v>1.0361</v>
      </c>
      <c r="G19" s="38">
        <v>103.78</v>
      </c>
      <c r="H19" s="6"/>
      <c r="I19" s="200">
        <v>1.0431999999999999</v>
      </c>
      <c r="J19" s="38">
        <v>103.21</v>
      </c>
      <c r="K19" s="6"/>
      <c r="L19" s="200">
        <v>1.0543</v>
      </c>
      <c r="M19" s="38">
        <v>101.84</v>
      </c>
      <c r="N19" s="6"/>
      <c r="O19" s="200">
        <v>1.0528999999999999</v>
      </c>
      <c r="P19" s="38">
        <v>101.21</v>
      </c>
      <c r="Q19" s="6"/>
      <c r="R19" s="200">
        <v>1.0615000000000001</v>
      </c>
      <c r="S19" s="38">
        <v>100.55</v>
      </c>
      <c r="T19" s="6"/>
      <c r="U19" s="200">
        <v>1.0690999999999999</v>
      </c>
      <c r="V19" s="38">
        <v>99.35</v>
      </c>
      <c r="W19" s="6"/>
      <c r="X19" s="200">
        <v>1.0483</v>
      </c>
      <c r="Y19" s="38">
        <v>101.33</v>
      </c>
      <c r="Z19" s="6"/>
      <c r="AA19" s="200">
        <v>1.0515000000000001</v>
      </c>
      <c r="AB19" s="38">
        <v>100.78</v>
      </c>
      <c r="AC19" s="6"/>
      <c r="AD19" s="200">
        <v>1.0409999999999999</v>
      </c>
      <c r="AE19" s="38">
        <v>102.03</v>
      </c>
      <c r="AF19" s="6"/>
      <c r="AG19" s="200">
        <v>1.0406</v>
      </c>
      <c r="AH19" s="38">
        <v>101.82</v>
      </c>
      <c r="AI19" s="6"/>
      <c r="AJ19" s="200">
        <v>1.0586</v>
      </c>
      <c r="AK19" s="38">
        <v>99.74</v>
      </c>
      <c r="AL19" s="6"/>
      <c r="AM19" s="200">
        <v>1.0521</v>
      </c>
      <c r="AN19" s="38">
        <v>100.29</v>
      </c>
      <c r="AO19" s="6"/>
      <c r="AP19" s="200">
        <v>1.0903</v>
      </c>
      <c r="AQ19" s="38">
        <v>98.25</v>
      </c>
      <c r="AR19" s="6"/>
      <c r="AS19" s="200">
        <v>1.0813999999999999</v>
      </c>
      <c r="AT19" s="38">
        <v>98.79</v>
      </c>
      <c r="AU19" s="6"/>
      <c r="AV19" s="200">
        <v>1.0893999999999999</v>
      </c>
      <c r="AW19" s="38">
        <v>98.43</v>
      </c>
      <c r="AX19" s="6"/>
      <c r="AY19" s="200">
        <v>1.0789</v>
      </c>
      <c r="AZ19" s="38">
        <v>99.31</v>
      </c>
      <c r="BA19" s="6"/>
      <c r="BB19" s="200">
        <v>1.0745</v>
      </c>
      <c r="BC19" s="38">
        <v>100.43</v>
      </c>
      <c r="BD19" s="38"/>
      <c r="BE19" s="200">
        <v>1.0757000000000001</v>
      </c>
      <c r="BF19" s="38">
        <v>100.52</v>
      </c>
      <c r="BG19" s="38"/>
      <c r="BH19" s="200">
        <v>1.0823</v>
      </c>
      <c r="BI19" s="225">
        <v>99.78</v>
      </c>
      <c r="BJ19" s="38"/>
      <c r="BK19" s="200">
        <f t="shared" si="0"/>
        <v>1.0609500000000001</v>
      </c>
      <c r="BL19" s="217">
        <f t="shared" si="0"/>
        <v>100.774</v>
      </c>
      <c r="BM19" s="68"/>
      <c r="BN19" s="68"/>
      <c r="BO19" s="68"/>
      <c r="BP19" s="68"/>
      <c r="BQ19" s="68"/>
      <c r="BR19" s="151"/>
      <c r="BS19" s="183"/>
      <c r="BT19" s="183"/>
      <c r="BU19" s="231"/>
      <c r="BV19" s="231"/>
      <c r="BW19" s="183"/>
      <c r="BX19" s="228"/>
      <c r="CG19" s="183"/>
    </row>
    <row r="20" spans="1:165" ht="15.95" customHeight="1" x14ac:dyDescent="0.25">
      <c r="A20" s="194">
        <v>8</v>
      </c>
      <c r="B20" s="3" t="s">
        <v>28</v>
      </c>
      <c r="C20" s="200">
        <v>1.0358000000000001</v>
      </c>
      <c r="D20" s="38">
        <v>104.2</v>
      </c>
      <c r="E20" s="6"/>
      <c r="F20" s="200">
        <v>1.0322</v>
      </c>
      <c r="G20" s="38">
        <v>104.16</v>
      </c>
      <c r="H20" s="6"/>
      <c r="I20" s="200">
        <v>1.0338000000000001</v>
      </c>
      <c r="J20" s="38">
        <v>104.14</v>
      </c>
      <c r="K20" s="6"/>
      <c r="L20" s="200">
        <v>1.0325</v>
      </c>
      <c r="M20" s="38">
        <v>103.99</v>
      </c>
      <c r="N20" s="6"/>
      <c r="O20" s="200">
        <v>1.0261</v>
      </c>
      <c r="P20" s="38">
        <v>103.85</v>
      </c>
      <c r="Q20" s="6"/>
      <c r="R20" s="200">
        <v>1.0192000000000001</v>
      </c>
      <c r="S20" s="38">
        <v>104.72</v>
      </c>
      <c r="T20" s="6"/>
      <c r="U20" s="200">
        <v>1.0222</v>
      </c>
      <c r="V20" s="38">
        <v>103.91</v>
      </c>
      <c r="W20" s="6"/>
      <c r="X20" s="200">
        <v>1.0173000000000001</v>
      </c>
      <c r="Y20" s="38">
        <v>104.42</v>
      </c>
      <c r="Z20" s="6"/>
      <c r="AA20" s="200">
        <v>1.0168999999999999</v>
      </c>
      <c r="AB20" s="38">
        <v>104.22</v>
      </c>
      <c r="AC20" s="6"/>
      <c r="AD20" s="200">
        <v>1.0164</v>
      </c>
      <c r="AE20" s="38">
        <v>104.5</v>
      </c>
      <c r="AF20" s="6"/>
      <c r="AG20" s="200">
        <v>1.0150999999999999</v>
      </c>
      <c r="AH20" s="38">
        <v>104.38</v>
      </c>
      <c r="AI20" s="6"/>
      <c r="AJ20" s="200">
        <v>1.0207999999999999</v>
      </c>
      <c r="AK20" s="38">
        <v>103.43</v>
      </c>
      <c r="AL20" s="6"/>
      <c r="AM20" s="200">
        <v>1.0206</v>
      </c>
      <c r="AN20" s="38">
        <v>103.38</v>
      </c>
      <c r="AO20" s="6"/>
      <c r="AP20" s="200">
        <v>1.0374000000000001</v>
      </c>
      <c r="AQ20" s="38">
        <v>103.26</v>
      </c>
      <c r="AR20" s="6"/>
      <c r="AS20" s="200">
        <v>1.0364</v>
      </c>
      <c r="AT20" s="38">
        <v>103.08</v>
      </c>
      <c r="AU20" s="6"/>
      <c r="AV20" s="200">
        <v>1.0517000000000001</v>
      </c>
      <c r="AW20" s="38">
        <v>101.97</v>
      </c>
      <c r="AX20" s="6"/>
      <c r="AY20" s="200">
        <v>1.0459000000000001</v>
      </c>
      <c r="AZ20" s="38">
        <v>102.44</v>
      </c>
      <c r="BA20" s="6"/>
      <c r="BB20" s="200">
        <v>1.0469999999999999</v>
      </c>
      <c r="BC20" s="38">
        <v>103.06</v>
      </c>
      <c r="BD20" s="38"/>
      <c r="BE20" s="200">
        <v>1.0434000000000001</v>
      </c>
      <c r="BF20" s="38">
        <v>103.63</v>
      </c>
      <c r="BG20" s="38"/>
      <c r="BH20" s="200">
        <v>1.0472999999999999</v>
      </c>
      <c r="BI20" s="225">
        <v>103.11</v>
      </c>
      <c r="BJ20" s="38"/>
      <c r="BK20" s="200">
        <f t="shared" si="0"/>
        <v>1.0308999999999997</v>
      </c>
      <c r="BL20" s="217">
        <f t="shared" si="0"/>
        <v>103.69250000000002</v>
      </c>
      <c r="BM20" s="68"/>
      <c r="BN20" s="68"/>
      <c r="BO20" s="68"/>
      <c r="BP20" s="68"/>
      <c r="BQ20" s="68"/>
      <c r="BR20" s="151"/>
      <c r="BS20" s="183"/>
      <c r="BT20" s="183"/>
      <c r="BU20" s="231"/>
      <c r="BV20" s="231"/>
      <c r="BW20" s="183"/>
      <c r="BX20" s="228"/>
      <c r="CG20" s="183"/>
    </row>
    <row r="21" spans="1:165" ht="15.95" customHeight="1" x14ac:dyDescent="0.25">
      <c r="A21" s="194">
        <v>9</v>
      </c>
      <c r="B21" s="3" t="s">
        <v>13</v>
      </c>
      <c r="C21" s="200">
        <v>6.5769000000000002</v>
      </c>
      <c r="D21" s="38">
        <v>16.41</v>
      </c>
      <c r="E21" s="6"/>
      <c r="F21" s="200">
        <v>6.5563000000000002</v>
      </c>
      <c r="G21" s="38">
        <v>16.399999999999999</v>
      </c>
      <c r="H21" s="6"/>
      <c r="I21" s="200">
        <v>6.5762</v>
      </c>
      <c r="J21" s="38">
        <v>16.37</v>
      </c>
      <c r="K21" s="6"/>
      <c r="L21" s="200">
        <v>6.5708000000000002</v>
      </c>
      <c r="M21" s="38">
        <v>16.34</v>
      </c>
      <c r="N21" s="6"/>
      <c r="O21" s="200">
        <v>6.5509000000000004</v>
      </c>
      <c r="P21" s="38">
        <v>16.27</v>
      </c>
      <c r="Q21" s="6"/>
      <c r="R21" s="200">
        <v>6.5967000000000002</v>
      </c>
      <c r="S21" s="38">
        <v>16.18</v>
      </c>
      <c r="T21" s="6"/>
      <c r="U21" s="200">
        <v>6.5749000000000004</v>
      </c>
      <c r="V21" s="38">
        <v>16.149999999999999</v>
      </c>
      <c r="W21" s="6"/>
      <c r="X21" s="200">
        <v>6.5419999999999998</v>
      </c>
      <c r="Y21" s="38">
        <v>16.239999999999998</v>
      </c>
      <c r="Z21" s="6"/>
      <c r="AA21" s="200">
        <v>6.5259</v>
      </c>
      <c r="AB21" s="38">
        <v>16.239999999999998</v>
      </c>
      <c r="AC21" s="6"/>
      <c r="AD21" s="200">
        <v>6.4669999999999996</v>
      </c>
      <c r="AE21" s="38">
        <v>16.420000000000002</v>
      </c>
      <c r="AF21" s="6"/>
      <c r="AG21" s="200">
        <v>6.4448999999999996</v>
      </c>
      <c r="AH21" s="38">
        <v>16.440000000000001</v>
      </c>
      <c r="AI21" s="6"/>
      <c r="AJ21" s="200">
        <v>6.4778000000000002</v>
      </c>
      <c r="AK21" s="38">
        <v>16.3</v>
      </c>
      <c r="AL21" s="6"/>
      <c r="AM21" s="200">
        <v>6.4105999999999996</v>
      </c>
      <c r="AN21" s="38">
        <v>16.46</v>
      </c>
      <c r="AO21" s="6"/>
      <c r="AP21" s="200">
        <v>6.5039999999999996</v>
      </c>
      <c r="AQ21" s="38">
        <v>16.47</v>
      </c>
      <c r="AR21" s="6"/>
      <c r="AS21" s="200">
        <v>6.5720000000000001</v>
      </c>
      <c r="AT21" s="38">
        <v>16.260000000000002</v>
      </c>
      <c r="AU21" s="6"/>
      <c r="AV21" s="200">
        <v>6.7262000000000004</v>
      </c>
      <c r="AW21" s="38">
        <v>15.94</v>
      </c>
      <c r="AX21" s="6"/>
      <c r="AY21" s="200">
        <v>6.6890000000000001</v>
      </c>
      <c r="AZ21" s="38">
        <v>16.02</v>
      </c>
      <c r="BA21" s="6"/>
      <c r="BB21" s="200">
        <v>6.7202000000000002</v>
      </c>
      <c r="BC21" s="38">
        <v>16.059999999999999</v>
      </c>
      <c r="BD21" s="38"/>
      <c r="BE21" s="200">
        <v>6.7294</v>
      </c>
      <c r="BF21" s="38">
        <v>16.07</v>
      </c>
      <c r="BG21" s="38"/>
      <c r="BH21" s="200">
        <v>6.7207999999999997</v>
      </c>
      <c r="BI21" s="225">
        <v>16.07</v>
      </c>
      <c r="BJ21" s="38"/>
      <c r="BK21" s="200">
        <f t="shared" si="0"/>
        <v>6.5766250000000017</v>
      </c>
      <c r="BL21" s="217">
        <f t="shared" si="0"/>
        <v>16.255500000000001</v>
      </c>
      <c r="BM21" s="68"/>
      <c r="BN21" s="68"/>
      <c r="BO21" s="68"/>
      <c r="BP21" s="68"/>
      <c r="BQ21" s="68"/>
      <c r="BR21" s="151"/>
      <c r="BS21" s="183"/>
      <c r="BT21" s="183"/>
      <c r="BU21" s="231"/>
      <c r="BV21" s="231"/>
      <c r="BW21" s="183"/>
      <c r="BX21" s="228"/>
      <c r="CG21" s="183"/>
    </row>
    <row r="22" spans="1:165" ht="15.95" customHeight="1" x14ac:dyDescent="0.25">
      <c r="A22" s="194">
        <v>10</v>
      </c>
      <c r="B22" s="3" t="s">
        <v>14</v>
      </c>
      <c r="C22" s="200">
        <v>5.8301999999999996</v>
      </c>
      <c r="D22" s="38">
        <v>18.510000000000002</v>
      </c>
      <c r="E22" s="6"/>
      <c r="F22" s="200">
        <v>5.8075000000000001</v>
      </c>
      <c r="G22" s="38">
        <v>18.510000000000002</v>
      </c>
      <c r="H22" s="6"/>
      <c r="I22" s="200">
        <v>5.8120000000000003</v>
      </c>
      <c r="J22" s="38">
        <v>18.52</v>
      </c>
      <c r="K22" s="6"/>
      <c r="L22" s="200">
        <v>5.8014000000000001</v>
      </c>
      <c r="M22" s="38">
        <v>18.510000000000002</v>
      </c>
      <c r="N22" s="6"/>
      <c r="O22" s="200">
        <v>5.7590000000000003</v>
      </c>
      <c r="P22" s="38">
        <v>18.5</v>
      </c>
      <c r="Q22" s="6"/>
      <c r="R22" s="200">
        <v>5.7664</v>
      </c>
      <c r="S22" s="38">
        <v>18.510000000000002</v>
      </c>
      <c r="T22" s="6"/>
      <c r="U22" s="200">
        <v>5.7618</v>
      </c>
      <c r="V22" s="38">
        <v>18.43</v>
      </c>
      <c r="W22" s="6"/>
      <c r="X22" s="200">
        <v>5.7690000000000001</v>
      </c>
      <c r="Y22" s="38">
        <v>18.41</v>
      </c>
      <c r="Z22" s="6"/>
      <c r="AA22" s="200">
        <v>5.7835000000000001</v>
      </c>
      <c r="AB22" s="38">
        <v>18.32</v>
      </c>
      <c r="AC22" s="6"/>
      <c r="AD22" s="200">
        <v>5.7343000000000002</v>
      </c>
      <c r="AE22" s="38">
        <v>18.52</v>
      </c>
      <c r="AF22" s="6"/>
      <c r="AG22" s="200">
        <v>5.7218999999999998</v>
      </c>
      <c r="AH22" s="38">
        <v>18.52</v>
      </c>
      <c r="AI22" s="6"/>
      <c r="AJ22" s="200">
        <v>5.7489999999999997</v>
      </c>
      <c r="AK22" s="38">
        <v>18.37</v>
      </c>
      <c r="AL22" s="6"/>
      <c r="AM22" s="200">
        <v>5.7332000000000001</v>
      </c>
      <c r="AN22" s="38">
        <v>18.399999999999999</v>
      </c>
      <c r="AO22" s="6"/>
      <c r="AP22" s="200">
        <v>5.9020000000000001</v>
      </c>
      <c r="AQ22" s="38">
        <v>18.149999999999999</v>
      </c>
      <c r="AR22" s="6"/>
      <c r="AS22" s="200">
        <v>5.9649999999999999</v>
      </c>
      <c r="AT22" s="38">
        <v>17.91</v>
      </c>
      <c r="AU22" s="6"/>
      <c r="AV22" s="200">
        <v>6.0829000000000004</v>
      </c>
      <c r="AW22" s="38">
        <v>17.63</v>
      </c>
      <c r="AX22" s="6"/>
      <c r="AY22" s="200">
        <v>6.0864000000000003</v>
      </c>
      <c r="AZ22" s="38">
        <v>17.600000000000001</v>
      </c>
      <c r="BA22" s="6"/>
      <c r="BB22" s="200">
        <v>6.1006999999999998</v>
      </c>
      <c r="BC22" s="38">
        <v>17.690000000000001</v>
      </c>
      <c r="BD22" s="38"/>
      <c r="BE22" s="200">
        <v>6.0757000000000003</v>
      </c>
      <c r="BF22" s="38">
        <v>17.8</v>
      </c>
      <c r="BG22" s="38"/>
      <c r="BH22" s="200">
        <v>6.0359999999999996</v>
      </c>
      <c r="BI22" s="225">
        <v>17.89</v>
      </c>
      <c r="BJ22" s="38"/>
      <c r="BK22" s="200">
        <f t="shared" si="0"/>
        <v>5.8638949999999994</v>
      </c>
      <c r="BL22" s="217">
        <f t="shared" si="0"/>
        <v>18.235000000000003</v>
      </c>
      <c r="BM22" s="68"/>
      <c r="BN22" s="68"/>
      <c r="BO22" s="68"/>
      <c r="BP22" s="68"/>
      <c r="BQ22" s="68"/>
      <c r="BR22" s="151"/>
      <c r="BS22" s="183"/>
      <c r="BT22" s="183"/>
      <c r="BU22" s="231"/>
      <c r="BV22" s="231"/>
      <c r="BW22" s="183"/>
      <c r="BX22" s="228"/>
      <c r="CG22" s="183"/>
    </row>
    <row r="23" spans="1:165" ht="15.95" customHeight="1" x14ac:dyDescent="0.25">
      <c r="A23" s="194">
        <v>11</v>
      </c>
      <c r="B23" s="3" t="s">
        <v>15</v>
      </c>
      <c r="C23" s="200">
        <v>5.7226999999999997</v>
      </c>
      <c r="D23" s="38">
        <v>18.86</v>
      </c>
      <c r="E23" s="6"/>
      <c r="F23" s="200">
        <v>5.6981000000000002</v>
      </c>
      <c r="G23" s="38">
        <v>18.87</v>
      </c>
      <c r="H23" s="6"/>
      <c r="I23" s="200">
        <v>5.702</v>
      </c>
      <c r="J23" s="38">
        <v>18.88</v>
      </c>
      <c r="K23" s="6"/>
      <c r="L23" s="200">
        <v>5.6821000000000002</v>
      </c>
      <c r="M23" s="38">
        <v>18.899999999999999</v>
      </c>
      <c r="N23" s="6"/>
      <c r="O23" s="200">
        <v>5.6326999999999998</v>
      </c>
      <c r="P23" s="38">
        <v>18.920000000000002</v>
      </c>
      <c r="Q23" s="6"/>
      <c r="R23" s="200">
        <v>5.6425000000000001</v>
      </c>
      <c r="S23" s="38">
        <v>18.920000000000002</v>
      </c>
      <c r="T23" s="6"/>
      <c r="U23" s="200">
        <v>5.6113</v>
      </c>
      <c r="V23" s="38">
        <v>18.93</v>
      </c>
      <c r="W23" s="6"/>
      <c r="X23" s="200">
        <v>5.6121999999999996</v>
      </c>
      <c r="Y23" s="38">
        <v>18.93</v>
      </c>
      <c r="Z23" s="6"/>
      <c r="AA23" s="200">
        <v>5.5968</v>
      </c>
      <c r="AB23" s="38">
        <v>18.940000000000001</v>
      </c>
      <c r="AC23" s="6"/>
      <c r="AD23" s="200">
        <v>5.5979000000000001</v>
      </c>
      <c r="AE23" s="38">
        <v>18.97</v>
      </c>
      <c r="AF23" s="6"/>
      <c r="AG23" s="200">
        <v>5.5879000000000003</v>
      </c>
      <c r="AH23" s="38">
        <v>18.96</v>
      </c>
      <c r="AI23" s="6"/>
      <c r="AJ23" s="200">
        <v>5.577</v>
      </c>
      <c r="AK23" s="38">
        <v>18.93</v>
      </c>
      <c r="AL23" s="6"/>
      <c r="AM23" s="200">
        <v>5.5685000000000002</v>
      </c>
      <c r="AN23" s="38">
        <v>18.95</v>
      </c>
      <c r="AO23" s="6"/>
      <c r="AP23" s="200">
        <v>5.6555999999999997</v>
      </c>
      <c r="AQ23" s="38">
        <v>18.940000000000001</v>
      </c>
      <c r="AR23" s="6"/>
      <c r="AS23" s="200">
        <v>5.6393000000000004</v>
      </c>
      <c r="AT23" s="38">
        <v>18.95</v>
      </c>
      <c r="AU23" s="6"/>
      <c r="AV23" s="200">
        <v>5.6881000000000004</v>
      </c>
      <c r="AW23" s="38">
        <v>18.850000000000001</v>
      </c>
      <c r="AX23" s="6"/>
      <c r="AY23" s="200">
        <v>5.6847000000000003</v>
      </c>
      <c r="AZ23" s="38">
        <v>18.850000000000001</v>
      </c>
      <c r="BA23" s="6"/>
      <c r="BB23" s="200">
        <v>5.7232000000000003</v>
      </c>
      <c r="BC23" s="38">
        <v>18.850000000000001</v>
      </c>
      <c r="BD23" s="38"/>
      <c r="BE23" s="200">
        <v>5.7237</v>
      </c>
      <c r="BF23" s="38">
        <v>18.89</v>
      </c>
      <c r="BG23" s="38"/>
      <c r="BH23" s="200">
        <v>5.7123999999999997</v>
      </c>
      <c r="BI23" s="225">
        <v>18.899999999999999</v>
      </c>
      <c r="BJ23" s="38"/>
      <c r="BK23" s="200">
        <f t="shared" si="0"/>
        <v>5.6529350000000012</v>
      </c>
      <c r="BL23" s="217">
        <f t="shared" si="0"/>
        <v>18.909500000000001</v>
      </c>
      <c r="BM23" s="68"/>
      <c r="BN23" s="68"/>
      <c r="BO23" s="47"/>
      <c r="BP23" s="47"/>
      <c r="BQ23" s="68"/>
      <c r="BR23" s="151"/>
      <c r="BS23" s="183"/>
      <c r="BT23" s="183"/>
      <c r="BU23" s="231"/>
      <c r="BV23" s="231"/>
      <c r="BW23" s="183"/>
      <c r="BX23" s="228"/>
      <c r="CG23" s="183"/>
    </row>
    <row r="24" spans="1:165" ht="15.95" customHeight="1" x14ac:dyDescent="0.25">
      <c r="A24" s="194">
        <v>12</v>
      </c>
      <c r="B24" s="3" t="s">
        <v>29</v>
      </c>
      <c r="C24" s="200">
        <v>0.66720999999999997</v>
      </c>
      <c r="D24" s="38">
        <v>161.76</v>
      </c>
      <c r="E24" s="6"/>
      <c r="F24" s="200">
        <v>0.66651000000000005</v>
      </c>
      <c r="G24" s="38">
        <v>161.32</v>
      </c>
      <c r="H24" s="6"/>
      <c r="I24" s="200">
        <v>0.66476999999999997</v>
      </c>
      <c r="J24" s="38">
        <v>161.96</v>
      </c>
      <c r="K24" s="6"/>
      <c r="L24" s="200">
        <v>0.66464999999999996</v>
      </c>
      <c r="M24" s="38">
        <v>161.54</v>
      </c>
      <c r="N24" s="6"/>
      <c r="O24" s="200">
        <v>0.66300999999999999</v>
      </c>
      <c r="P24" s="38">
        <v>160.72</v>
      </c>
      <c r="Q24" s="6"/>
      <c r="R24" s="200">
        <v>0.65791999999999995</v>
      </c>
      <c r="S24" s="38">
        <v>162.22999999999999</v>
      </c>
      <c r="T24" s="6"/>
      <c r="U24" s="200">
        <v>0.66039999999999999</v>
      </c>
      <c r="V24" s="38">
        <v>160.83000000000001</v>
      </c>
      <c r="W24" s="6"/>
      <c r="X24" s="200">
        <v>0.65856000000000003</v>
      </c>
      <c r="Y24" s="38">
        <v>161.31</v>
      </c>
      <c r="Z24" s="6"/>
      <c r="AA24" s="200">
        <v>0.65756000000000003</v>
      </c>
      <c r="AB24" s="38">
        <v>161.16999999999999</v>
      </c>
      <c r="AC24" s="6"/>
      <c r="AD24" s="200">
        <v>0.65532000000000001</v>
      </c>
      <c r="AE24" s="38">
        <v>162.08000000000001</v>
      </c>
      <c r="AF24" s="6"/>
      <c r="AG24" s="200">
        <v>0.65598999999999996</v>
      </c>
      <c r="AH24" s="38">
        <v>161.52000000000001</v>
      </c>
      <c r="AI24" s="6"/>
      <c r="AJ24" s="200">
        <v>0.65522000000000002</v>
      </c>
      <c r="AK24" s="38">
        <v>161.15</v>
      </c>
      <c r="AL24" s="6"/>
      <c r="AM24" s="200">
        <v>0.65519000000000005</v>
      </c>
      <c r="AN24" s="38">
        <v>161.03</v>
      </c>
      <c r="AO24" s="6"/>
      <c r="AP24" s="200">
        <v>0.65478000000000003</v>
      </c>
      <c r="AQ24" s="38">
        <v>163.6</v>
      </c>
      <c r="AR24" s="6"/>
      <c r="AS24" s="200">
        <v>0.66078000000000003</v>
      </c>
      <c r="AT24" s="38">
        <v>161.68</v>
      </c>
      <c r="AU24" s="6"/>
      <c r="AV24" s="200">
        <v>0.66022999999999998</v>
      </c>
      <c r="AW24" s="38">
        <v>162.43</v>
      </c>
      <c r="AX24" s="6"/>
      <c r="AY24" s="200">
        <v>0.66296999999999995</v>
      </c>
      <c r="AZ24" s="38">
        <v>161.61000000000001</v>
      </c>
      <c r="BA24" s="6"/>
      <c r="BB24" s="200">
        <v>0.66185000000000005</v>
      </c>
      <c r="BC24" s="38">
        <v>163.03</v>
      </c>
      <c r="BD24" s="38"/>
      <c r="BE24" s="200">
        <v>0.66439000000000004</v>
      </c>
      <c r="BF24" s="38">
        <v>162.75</v>
      </c>
      <c r="BG24" s="38"/>
      <c r="BH24" s="200">
        <v>0.66500000000000004</v>
      </c>
      <c r="BI24" s="225">
        <v>162.38999999999999</v>
      </c>
      <c r="BJ24" s="38"/>
      <c r="BK24" s="200">
        <f t="shared" si="0"/>
        <v>0.66061549999999991</v>
      </c>
      <c r="BL24" s="217">
        <f t="shared" si="0"/>
        <v>161.80549999999999</v>
      </c>
      <c r="BM24" s="68"/>
      <c r="BN24" s="68"/>
      <c r="BO24" s="47"/>
      <c r="BP24" s="47"/>
      <c r="BQ24" s="68"/>
      <c r="BR24" s="151"/>
      <c r="BS24" s="183"/>
      <c r="BT24" s="183"/>
      <c r="BU24" s="231"/>
      <c r="BV24" s="231"/>
      <c r="BW24" s="183"/>
      <c r="BX24" s="228"/>
      <c r="CG24" s="183"/>
    </row>
    <row r="25" spans="1:165" s="21" customFormat="1" ht="15.95" customHeight="1" thickBot="1" x14ac:dyDescent="0.3">
      <c r="A25" s="197">
        <v>13</v>
      </c>
      <c r="B25" s="4" t="s">
        <v>17</v>
      </c>
      <c r="C25" s="201">
        <v>1</v>
      </c>
      <c r="D25" s="40">
        <v>107.93</v>
      </c>
      <c r="E25" s="8"/>
      <c r="F25" s="201">
        <v>1</v>
      </c>
      <c r="G25" s="40">
        <v>107.52</v>
      </c>
      <c r="H25" s="8"/>
      <c r="I25" s="201">
        <v>1</v>
      </c>
      <c r="J25" s="40">
        <v>107.66</v>
      </c>
      <c r="K25" s="8"/>
      <c r="L25" s="201">
        <v>1</v>
      </c>
      <c r="M25" s="40">
        <v>107.37</v>
      </c>
      <c r="N25" s="8"/>
      <c r="O25" s="201">
        <v>1</v>
      </c>
      <c r="P25" s="40">
        <v>106.56</v>
      </c>
      <c r="Q25" s="8"/>
      <c r="R25" s="201">
        <v>1</v>
      </c>
      <c r="S25" s="40">
        <v>106.73</v>
      </c>
      <c r="T25" s="8"/>
      <c r="U25" s="201">
        <v>1</v>
      </c>
      <c r="V25" s="40">
        <v>106.21</v>
      </c>
      <c r="W25" s="8"/>
      <c r="X25" s="201">
        <v>1</v>
      </c>
      <c r="Y25" s="40">
        <v>106.23</v>
      </c>
      <c r="Z25" s="8"/>
      <c r="AA25" s="201">
        <v>1</v>
      </c>
      <c r="AB25" s="40">
        <v>105.98</v>
      </c>
      <c r="AC25" s="8"/>
      <c r="AD25" s="201">
        <v>1</v>
      </c>
      <c r="AE25" s="40">
        <v>106.22</v>
      </c>
      <c r="AF25" s="8"/>
      <c r="AG25" s="201">
        <v>1</v>
      </c>
      <c r="AH25" s="40">
        <v>105.96</v>
      </c>
      <c r="AI25" s="8"/>
      <c r="AJ25" s="201">
        <v>1</v>
      </c>
      <c r="AK25" s="40">
        <v>105.59</v>
      </c>
      <c r="AL25" s="8"/>
      <c r="AM25" s="201">
        <v>1</v>
      </c>
      <c r="AN25" s="40">
        <v>105.51</v>
      </c>
      <c r="AO25" s="8"/>
      <c r="AP25" s="201">
        <v>1</v>
      </c>
      <c r="AQ25" s="40">
        <v>107.12</v>
      </c>
      <c r="AR25" s="8"/>
      <c r="AS25" s="201">
        <v>1</v>
      </c>
      <c r="AT25" s="40">
        <v>106.84</v>
      </c>
      <c r="AU25" s="8"/>
      <c r="AV25" s="201">
        <v>1</v>
      </c>
      <c r="AW25" s="40">
        <v>107.24</v>
      </c>
      <c r="AX25" s="8"/>
      <c r="AY25" s="201">
        <v>1</v>
      </c>
      <c r="AZ25" s="40">
        <v>107.14</v>
      </c>
      <c r="BA25" s="8"/>
      <c r="BB25" s="201">
        <v>1</v>
      </c>
      <c r="BC25" s="40">
        <v>107.91</v>
      </c>
      <c r="BD25" s="40"/>
      <c r="BE25" s="201">
        <v>1</v>
      </c>
      <c r="BF25" s="40">
        <v>108.13</v>
      </c>
      <c r="BG25" s="40"/>
      <c r="BH25" s="201">
        <v>1</v>
      </c>
      <c r="BI25" s="227">
        <v>107.99</v>
      </c>
      <c r="BJ25" s="40"/>
      <c r="BK25" s="201">
        <f t="shared" si="0"/>
        <v>1</v>
      </c>
      <c r="BL25" s="218">
        <f t="shared" si="0"/>
        <v>106.89200000000001</v>
      </c>
      <c r="BM25" s="68"/>
      <c r="BN25" s="68"/>
      <c r="BO25" s="220"/>
      <c r="BP25" s="220"/>
      <c r="BQ25" s="68"/>
      <c r="BR25" s="151"/>
      <c r="BS25" s="235"/>
      <c r="BT25" s="235" t="s">
        <v>5</v>
      </c>
      <c r="BU25" s="235" t="s">
        <v>6</v>
      </c>
      <c r="BV25" s="235" t="s">
        <v>7</v>
      </c>
      <c r="BW25" s="235" t="s">
        <v>8</v>
      </c>
      <c r="BX25" s="235" t="s">
        <v>9</v>
      </c>
      <c r="BY25" s="235" t="s">
        <v>10</v>
      </c>
      <c r="BZ25" s="235" t="s">
        <v>27</v>
      </c>
      <c r="CA25" s="235" t="s">
        <v>28</v>
      </c>
      <c r="CB25" s="235" t="s">
        <v>13</v>
      </c>
      <c r="CC25" s="235" t="s">
        <v>14</v>
      </c>
      <c r="CD25" s="235" t="s">
        <v>15</v>
      </c>
      <c r="CE25" s="235" t="s">
        <v>29</v>
      </c>
      <c r="CF25" s="235" t="s">
        <v>17</v>
      </c>
      <c r="CG25" s="235"/>
      <c r="CH25" s="222"/>
      <c r="CI25" s="222"/>
      <c r="CJ25" s="222"/>
      <c r="CK25" s="222"/>
      <c r="CL25" s="222"/>
      <c r="CM25" s="222"/>
      <c r="CN25" s="222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</row>
    <row r="26" spans="1:165" ht="15.95" customHeight="1" thickTop="1" x14ac:dyDescent="0.25">
      <c r="A26" s="194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47"/>
      <c r="BN26" s="47"/>
      <c r="BO26" s="220"/>
      <c r="BP26" s="220"/>
      <c r="BQ26" s="220"/>
      <c r="BR26" s="235">
        <v>1</v>
      </c>
      <c r="BS26" s="236" t="s">
        <v>157</v>
      </c>
      <c r="BT26" s="237">
        <v>107.55</v>
      </c>
      <c r="BU26" s="237">
        <v>164.73</v>
      </c>
      <c r="BV26" s="237">
        <v>112.88</v>
      </c>
      <c r="BW26" s="237">
        <v>140.55000000000001</v>
      </c>
      <c r="BX26" s="237">
        <v>150703.9</v>
      </c>
      <c r="BY26" s="237">
        <v>2418.63</v>
      </c>
      <c r="BZ26" s="237">
        <v>104.04</v>
      </c>
      <c r="CA26" s="237">
        <v>104.2</v>
      </c>
      <c r="CB26" s="237">
        <v>16.41</v>
      </c>
      <c r="CC26" s="237">
        <v>18.510000000000002</v>
      </c>
      <c r="CD26" s="237">
        <v>18.86</v>
      </c>
      <c r="CE26" s="237">
        <v>161.76</v>
      </c>
      <c r="CF26" s="237">
        <v>107.93</v>
      </c>
      <c r="CG26" s="236"/>
      <c r="CH26" s="222"/>
      <c r="CI26" s="221"/>
      <c r="CJ26" s="221"/>
      <c r="CK26" s="221"/>
      <c r="CL26" s="221"/>
      <c r="CM26" s="221"/>
      <c r="CN26" s="221"/>
    </row>
    <row r="27" spans="1:165" s="205" customFormat="1" ht="15.95" customHeight="1" x14ac:dyDescent="0.25">
      <c r="A27" s="208"/>
      <c r="B27" s="209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10"/>
      <c r="AX27" s="206"/>
      <c r="AY27" s="206"/>
      <c r="AZ27" s="210"/>
      <c r="BA27" s="210"/>
      <c r="BB27" s="206"/>
      <c r="BC27" s="210"/>
      <c r="BD27" s="210"/>
      <c r="BE27" s="206"/>
      <c r="BF27" s="210"/>
      <c r="BG27" s="210"/>
      <c r="BH27" s="206"/>
      <c r="BI27" s="210"/>
      <c r="BJ27" s="210"/>
      <c r="BK27" s="210"/>
      <c r="BL27" s="210"/>
      <c r="BM27" s="211"/>
      <c r="BN27" s="211"/>
      <c r="BO27" s="220"/>
      <c r="BP27" s="220"/>
      <c r="BQ27" s="220"/>
      <c r="BR27" s="235">
        <v>2</v>
      </c>
      <c r="BS27" s="236" t="s">
        <v>158</v>
      </c>
      <c r="BT27" s="235">
        <v>107.37</v>
      </c>
      <c r="BU27" s="235">
        <v>164.5</v>
      </c>
      <c r="BV27" s="235">
        <v>113.36</v>
      </c>
      <c r="BW27" s="235">
        <v>140.6</v>
      </c>
      <c r="BX27" s="235">
        <v>150833.75</v>
      </c>
      <c r="BY27" s="237">
        <v>2424.5500000000002</v>
      </c>
      <c r="BZ27" s="237">
        <v>103.78</v>
      </c>
      <c r="CA27" s="237">
        <v>104.16</v>
      </c>
      <c r="CB27" s="237">
        <v>16.399999999999999</v>
      </c>
      <c r="CC27" s="237">
        <v>18.510000000000002</v>
      </c>
      <c r="CD27" s="237">
        <v>18.87</v>
      </c>
      <c r="CE27" s="237">
        <v>161.32</v>
      </c>
      <c r="CF27" s="237">
        <v>107.52</v>
      </c>
      <c r="CG27" s="236"/>
      <c r="CH27" s="222"/>
      <c r="CI27" s="221"/>
      <c r="CJ27" s="221"/>
      <c r="CK27" s="221"/>
      <c r="CL27" s="221"/>
      <c r="CM27" s="221"/>
      <c r="CN27" s="221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/>
      <c r="EL27" s="204"/>
      <c r="EM27" s="204"/>
      <c r="EN27" s="204"/>
      <c r="EO27" s="204"/>
      <c r="EP27" s="204"/>
      <c r="EQ27" s="204"/>
      <c r="ER27" s="204"/>
      <c r="ES27" s="204"/>
      <c r="ET27" s="204"/>
      <c r="EU27" s="204"/>
      <c r="EV27" s="204"/>
      <c r="EW27" s="204"/>
      <c r="EX27" s="204"/>
      <c r="EY27" s="204"/>
      <c r="EZ27" s="204"/>
      <c r="FA27" s="204"/>
      <c r="FB27" s="204"/>
      <c r="FC27" s="204"/>
      <c r="FD27" s="204"/>
      <c r="FE27" s="204"/>
      <c r="FF27" s="204"/>
      <c r="FG27" s="204"/>
      <c r="FH27" s="204"/>
      <c r="FI27" s="204"/>
    </row>
    <row r="28" spans="1:165" s="205" customFormat="1" ht="15.95" customHeight="1" x14ac:dyDescent="0.25">
      <c r="A28" s="208"/>
      <c r="B28" s="209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10"/>
      <c r="AX28" s="206"/>
      <c r="AY28" s="206"/>
      <c r="AZ28" s="210"/>
      <c r="BA28" s="210"/>
      <c r="BB28" s="206"/>
      <c r="BC28" s="210"/>
      <c r="BD28" s="210"/>
      <c r="BE28" s="206"/>
      <c r="BF28" s="210"/>
      <c r="BG28" s="210"/>
      <c r="BH28" s="206"/>
      <c r="BI28" s="210"/>
      <c r="BJ28" s="210"/>
      <c r="BK28" s="210"/>
      <c r="BL28" s="210"/>
      <c r="BM28" s="211"/>
      <c r="BN28" s="211"/>
      <c r="BO28" s="220"/>
      <c r="BP28" s="220"/>
      <c r="BQ28" s="220"/>
      <c r="BR28" s="235">
        <v>3</v>
      </c>
      <c r="BS28" s="236" t="s">
        <v>159</v>
      </c>
      <c r="BT28" s="235">
        <v>108.06</v>
      </c>
      <c r="BU28" s="235">
        <v>165.37</v>
      </c>
      <c r="BV28" s="235">
        <v>113.56</v>
      </c>
      <c r="BW28" s="235">
        <v>140.72</v>
      </c>
      <c r="BX28" s="235">
        <v>150390.31</v>
      </c>
      <c r="BY28" s="237">
        <v>2415.96</v>
      </c>
      <c r="BZ28" s="237">
        <v>103.21</v>
      </c>
      <c r="CA28" s="237">
        <v>104.14</v>
      </c>
      <c r="CB28" s="237">
        <v>16.37</v>
      </c>
      <c r="CC28" s="237">
        <v>18.52</v>
      </c>
      <c r="CD28" s="237">
        <v>18.88</v>
      </c>
      <c r="CE28" s="237">
        <v>161.96</v>
      </c>
      <c r="CF28" s="237">
        <v>107.66</v>
      </c>
      <c r="CG28" s="236"/>
      <c r="CH28" s="222"/>
      <c r="CI28" s="221"/>
      <c r="CJ28" s="221"/>
      <c r="CK28" s="221"/>
      <c r="CL28" s="221"/>
      <c r="CM28" s="221"/>
      <c r="CN28" s="221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4"/>
      <c r="DO28" s="204"/>
      <c r="DP28" s="204"/>
      <c r="DQ28" s="204"/>
      <c r="DR28" s="204"/>
      <c r="DS28" s="204"/>
      <c r="DT28" s="204"/>
      <c r="DU28" s="204"/>
      <c r="DV28" s="204"/>
      <c r="DW28" s="204"/>
      <c r="DX28" s="204"/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4"/>
      <c r="EK28" s="204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  <c r="EX28" s="204"/>
      <c r="EY28" s="204"/>
      <c r="EZ28" s="204"/>
      <c r="FA28" s="204"/>
      <c r="FB28" s="204"/>
      <c r="FC28" s="204"/>
      <c r="FD28" s="204"/>
      <c r="FE28" s="204"/>
      <c r="FF28" s="204"/>
      <c r="FG28" s="204"/>
      <c r="FH28" s="204"/>
      <c r="FI28" s="204"/>
    </row>
    <row r="29" spans="1:165" s="205" customFormat="1" ht="15.95" customHeight="1" x14ac:dyDescent="0.25">
      <c r="A29" s="208"/>
      <c r="B29" s="209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10"/>
      <c r="AX29" s="206"/>
      <c r="AY29" s="206"/>
      <c r="AZ29" s="210"/>
      <c r="BA29" s="210"/>
      <c r="BB29" s="206"/>
      <c r="BC29" s="210"/>
      <c r="BD29" s="210"/>
      <c r="BE29" s="206"/>
      <c r="BF29" s="210"/>
      <c r="BG29" s="210"/>
      <c r="BH29" s="206"/>
      <c r="BI29" s="210"/>
      <c r="BJ29" s="210"/>
      <c r="BK29" s="210"/>
      <c r="BL29" s="210"/>
      <c r="BM29" s="211"/>
      <c r="BN29" s="211"/>
      <c r="BO29" s="220"/>
      <c r="BP29" s="220"/>
      <c r="BQ29" s="220"/>
      <c r="BR29" s="235">
        <v>4</v>
      </c>
      <c r="BS29" s="236" t="s">
        <v>160</v>
      </c>
      <c r="BT29" s="235">
        <v>108.33</v>
      </c>
      <c r="BU29" s="235">
        <v>165.88</v>
      </c>
      <c r="BV29" s="235">
        <v>114.1</v>
      </c>
      <c r="BW29" s="235">
        <v>140.77000000000001</v>
      </c>
      <c r="BX29" s="235">
        <v>150100.44</v>
      </c>
      <c r="BY29" s="237">
        <v>2406.13</v>
      </c>
      <c r="BZ29" s="237">
        <v>101.84</v>
      </c>
      <c r="CA29" s="237">
        <v>103.99</v>
      </c>
      <c r="CB29" s="237">
        <v>16.34</v>
      </c>
      <c r="CC29" s="237">
        <v>18.510000000000002</v>
      </c>
      <c r="CD29" s="237">
        <v>18.899999999999999</v>
      </c>
      <c r="CE29" s="237">
        <v>161.54</v>
      </c>
      <c r="CF29" s="237">
        <v>107.37</v>
      </c>
      <c r="CG29" s="236"/>
      <c r="CH29" s="220"/>
      <c r="CI29" s="221"/>
      <c r="CJ29" s="221"/>
      <c r="CK29" s="221"/>
      <c r="CL29" s="221"/>
      <c r="CM29" s="221"/>
      <c r="CN29" s="221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</row>
    <row r="30" spans="1:165" s="205" customFormat="1" ht="15.95" customHeight="1" x14ac:dyDescent="0.25">
      <c r="A30" s="208"/>
      <c r="B30" s="209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10"/>
      <c r="AX30" s="206"/>
      <c r="AY30" s="206"/>
      <c r="AZ30" s="210"/>
      <c r="BA30" s="210"/>
      <c r="BB30" s="206"/>
      <c r="BC30" s="210"/>
      <c r="BD30" s="210"/>
      <c r="BE30" s="206"/>
      <c r="BF30" s="210"/>
      <c r="BG30" s="210"/>
      <c r="BH30" s="206"/>
      <c r="BI30" s="210"/>
      <c r="BJ30" s="210"/>
      <c r="BK30" s="210"/>
      <c r="BL30" s="210"/>
      <c r="BM30" s="211"/>
      <c r="BN30" s="211"/>
      <c r="BO30" s="220"/>
      <c r="BP30" s="220"/>
      <c r="BQ30" s="220"/>
      <c r="BR30" s="235">
        <v>5</v>
      </c>
      <c r="BS30" s="236" t="s">
        <v>161</v>
      </c>
      <c r="BT30" s="235">
        <v>110.9</v>
      </c>
      <c r="BU30" s="235">
        <v>165.88</v>
      </c>
      <c r="BV30" s="235">
        <v>114.79</v>
      </c>
      <c r="BW30" s="235">
        <v>140.88999999999999</v>
      </c>
      <c r="BX30" s="235">
        <v>150385.45000000001</v>
      </c>
      <c r="BY30" s="237">
        <v>2413.63</v>
      </c>
      <c r="BZ30" s="237">
        <v>101.21</v>
      </c>
      <c r="CA30" s="237">
        <v>103.85</v>
      </c>
      <c r="CB30" s="237">
        <v>16.27</v>
      </c>
      <c r="CC30" s="237">
        <v>18.5</v>
      </c>
      <c r="CD30" s="237">
        <v>18.920000000000002</v>
      </c>
      <c r="CE30" s="237">
        <v>160.72</v>
      </c>
      <c r="CF30" s="237">
        <v>106.56</v>
      </c>
      <c r="CG30" s="236"/>
      <c r="CH30" s="220"/>
      <c r="CI30" s="221"/>
      <c r="CJ30" s="221"/>
      <c r="CK30" s="221"/>
      <c r="CL30" s="221"/>
      <c r="CM30" s="221"/>
      <c r="CN30" s="221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4"/>
      <c r="FE30" s="204"/>
      <c r="FF30" s="204"/>
      <c r="FG30" s="204"/>
      <c r="FH30" s="204"/>
      <c r="FI30" s="204"/>
    </row>
    <row r="31" spans="1:165" s="205" customFormat="1" ht="15.95" customHeight="1" x14ac:dyDescent="0.25">
      <c r="A31" s="208"/>
      <c r="B31" s="209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10"/>
      <c r="AX31" s="206"/>
      <c r="AY31" s="206"/>
      <c r="AZ31" s="210"/>
      <c r="BA31" s="210"/>
      <c r="BB31" s="206"/>
      <c r="BC31" s="210"/>
      <c r="BD31" s="210"/>
      <c r="BE31" s="206"/>
      <c r="BF31" s="210"/>
      <c r="BG31" s="210"/>
      <c r="BH31" s="206"/>
      <c r="BI31" s="210"/>
      <c r="BJ31" s="210"/>
      <c r="BK31" s="210"/>
      <c r="BL31" s="210"/>
      <c r="BM31" s="211"/>
      <c r="BN31" s="211"/>
      <c r="BO31" s="220"/>
      <c r="BP31" s="220"/>
      <c r="BQ31" s="220"/>
      <c r="BR31" s="235">
        <v>6</v>
      </c>
      <c r="BS31" s="236" t="s">
        <v>162</v>
      </c>
      <c r="BT31" s="235">
        <v>108.13</v>
      </c>
      <c r="BU31" s="235">
        <v>165.62</v>
      </c>
      <c r="BV31" s="235">
        <v>113.87</v>
      </c>
      <c r="BW31" s="235">
        <v>140.91</v>
      </c>
      <c r="BX31" s="235">
        <v>146972.37</v>
      </c>
      <c r="BY31" s="237">
        <v>2296.91</v>
      </c>
      <c r="BZ31" s="237">
        <v>100.55</v>
      </c>
      <c r="CA31" s="237">
        <v>104.72</v>
      </c>
      <c r="CB31" s="237">
        <v>16.18</v>
      </c>
      <c r="CC31" s="237">
        <v>18.510000000000002</v>
      </c>
      <c r="CD31" s="237">
        <v>18.920000000000002</v>
      </c>
      <c r="CE31" s="237">
        <v>162.22999999999999</v>
      </c>
      <c r="CF31" s="237">
        <v>106.73</v>
      </c>
      <c r="CG31" s="236"/>
      <c r="CH31" s="220"/>
      <c r="CI31" s="221"/>
      <c r="CJ31" s="221"/>
      <c r="CK31" s="221"/>
      <c r="CL31" s="221"/>
      <c r="CM31" s="221"/>
      <c r="CN31" s="221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4"/>
      <c r="DX31" s="204"/>
      <c r="DY31" s="204"/>
      <c r="DZ31" s="204"/>
      <c r="EA31" s="204"/>
      <c r="EB31" s="204"/>
      <c r="EC31" s="204"/>
      <c r="ED31" s="204"/>
      <c r="EE31" s="204"/>
      <c r="EF31" s="204"/>
      <c r="EG31" s="204"/>
      <c r="EH31" s="204"/>
      <c r="EI31" s="204"/>
      <c r="EJ31" s="204"/>
      <c r="EK31" s="204"/>
      <c r="EL31" s="204"/>
      <c r="EM31" s="204"/>
      <c r="EN31" s="204"/>
      <c r="EO31" s="204"/>
      <c r="EP31" s="204"/>
      <c r="EQ31" s="204"/>
      <c r="ER31" s="204"/>
      <c r="ES31" s="204"/>
      <c r="ET31" s="204"/>
      <c r="EU31" s="204"/>
      <c r="EV31" s="204"/>
      <c r="EW31" s="204"/>
      <c r="EX31" s="204"/>
      <c r="EY31" s="204"/>
      <c r="EZ31" s="204"/>
      <c r="FA31" s="204"/>
      <c r="FB31" s="204"/>
      <c r="FC31" s="204"/>
      <c r="FD31" s="204"/>
      <c r="FE31" s="204"/>
      <c r="FF31" s="204"/>
      <c r="FG31" s="204"/>
      <c r="FH31" s="204"/>
      <c r="FI31" s="204"/>
    </row>
    <row r="32" spans="1:165" s="205" customFormat="1" ht="15.95" customHeight="1" x14ac:dyDescent="0.25">
      <c r="A32" s="208"/>
      <c r="B32" s="212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10"/>
      <c r="AX32" s="206"/>
      <c r="AY32" s="206"/>
      <c r="AZ32" s="210"/>
      <c r="BA32" s="210"/>
      <c r="BB32" s="206"/>
      <c r="BC32" s="210"/>
      <c r="BD32" s="210"/>
      <c r="BE32" s="206"/>
      <c r="BF32" s="210"/>
      <c r="BG32" s="210"/>
      <c r="BH32" s="206"/>
      <c r="BI32" s="210"/>
      <c r="BJ32" s="210"/>
      <c r="BK32" s="210"/>
      <c r="BL32" s="210"/>
      <c r="BM32" s="211"/>
      <c r="BN32" s="211"/>
      <c r="BO32" s="220"/>
      <c r="BP32" s="220"/>
      <c r="BQ32" s="220"/>
      <c r="BR32" s="235">
        <v>7</v>
      </c>
      <c r="BS32" s="236" t="s">
        <v>177</v>
      </c>
      <c r="BT32" s="235">
        <v>109.3</v>
      </c>
      <c r="BU32" s="235">
        <v>165.22</v>
      </c>
      <c r="BV32" s="235">
        <v>114.44</v>
      </c>
      <c r="BW32" s="235">
        <v>141.03</v>
      </c>
      <c r="BX32" s="235">
        <v>145575.5</v>
      </c>
      <c r="BY32" s="237">
        <v>2302.71</v>
      </c>
      <c r="BZ32" s="237">
        <v>99.35</v>
      </c>
      <c r="CA32" s="237">
        <v>103.91</v>
      </c>
      <c r="CB32" s="237">
        <v>16.149999999999999</v>
      </c>
      <c r="CC32" s="237">
        <v>18.43</v>
      </c>
      <c r="CD32" s="237">
        <v>18.93</v>
      </c>
      <c r="CE32" s="237">
        <v>160.83000000000001</v>
      </c>
      <c r="CF32" s="237">
        <v>106.21</v>
      </c>
      <c r="CG32" s="236"/>
      <c r="CH32" s="220"/>
      <c r="CI32" s="221"/>
      <c r="CJ32" s="221"/>
      <c r="CK32" s="221"/>
      <c r="CL32" s="221"/>
      <c r="CM32" s="221"/>
      <c r="CN32" s="221"/>
      <c r="CO32" s="211"/>
      <c r="CP32" s="211"/>
      <c r="CQ32" s="211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13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204"/>
      <c r="FI32" s="204"/>
    </row>
    <row r="33" spans="1:165" s="205" customFormat="1" ht="15.95" customHeight="1" x14ac:dyDescent="0.25">
      <c r="A33" s="208"/>
      <c r="B33" s="212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10"/>
      <c r="AX33" s="206"/>
      <c r="AY33" s="206"/>
      <c r="AZ33" s="210"/>
      <c r="BA33" s="210"/>
      <c r="BB33" s="206"/>
      <c r="BC33" s="210"/>
      <c r="BD33" s="210"/>
      <c r="BE33" s="206"/>
      <c r="BF33" s="210"/>
      <c r="BG33" s="210"/>
      <c r="BH33" s="206"/>
      <c r="BI33" s="210"/>
      <c r="BJ33" s="210"/>
      <c r="BK33" s="210"/>
      <c r="BL33" s="210"/>
      <c r="BM33" s="211"/>
      <c r="BN33" s="211"/>
      <c r="BO33" s="221"/>
      <c r="BP33" s="221"/>
      <c r="BQ33" s="222"/>
      <c r="BR33" s="235">
        <v>8</v>
      </c>
      <c r="BS33" s="236" t="s">
        <v>164</v>
      </c>
      <c r="BT33" s="235">
        <v>109.87</v>
      </c>
      <c r="BU33" s="235">
        <v>166.54</v>
      </c>
      <c r="BV33" s="235">
        <v>114.56</v>
      </c>
      <c r="BW33" s="235">
        <v>141.09</v>
      </c>
      <c r="BX33" s="235">
        <v>146316.95000000001</v>
      </c>
      <c r="BY33" s="237">
        <v>2310.5</v>
      </c>
      <c r="BZ33" s="237">
        <v>101.33</v>
      </c>
      <c r="CA33" s="237">
        <v>104.42</v>
      </c>
      <c r="CB33" s="237">
        <v>16.239999999999998</v>
      </c>
      <c r="CC33" s="237">
        <v>18.41</v>
      </c>
      <c r="CD33" s="237">
        <v>18.93</v>
      </c>
      <c r="CE33" s="237">
        <v>161.31</v>
      </c>
      <c r="CF33" s="237">
        <v>106.23</v>
      </c>
      <c r="CG33" s="236"/>
      <c r="CH33" s="220"/>
      <c r="CI33" s="221"/>
      <c r="CJ33" s="221"/>
      <c r="CK33" s="221"/>
      <c r="CL33" s="221"/>
      <c r="CM33" s="221"/>
      <c r="CN33" s="221"/>
      <c r="CO33" s="211"/>
      <c r="CP33" s="211"/>
      <c r="CQ33" s="211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13"/>
      <c r="EF33" s="204"/>
      <c r="EG33" s="204"/>
      <c r="EH33" s="204"/>
      <c r="EI33" s="204"/>
      <c r="EJ33" s="204"/>
      <c r="EK33" s="204"/>
      <c r="EL33" s="204"/>
      <c r="EM33" s="204"/>
      <c r="EN33" s="204"/>
      <c r="EO33" s="204"/>
      <c r="EP33" s="204"/>
      <c r="EQ33" s="204"/>
      <c r="ER33" s="204"/>
      <c r="ES33" s="204"/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  <c r="FD33" s="204"/>
      <c r="FE33" s="204"/>
      <c r="FF33" s="204"/>
      <c r="FG33" s="204"/>
      <c r="FH33" s="204"/>
      <c r="FI33" s="204"/>
    </row>
    <row r="34" spans="1:165" s="205" customFormat="1" ht="15.95" customHeight="1" x14ac:dyDescent="0.25">
      <c r="A34" s="208"/>
      <c r="B34" s="212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10"/>
      <c r="AX34" s="206"/>
      <c r="AY34" s="206"/>
      <c r="AZ34" s="210"/>
      <c r="BA34" s="210"/>
      <c r="BB34" s="206"/>
      <c r="BC34" s="210"/>
      <c r="BD34" s="210"/>
      <c r="BE34" s="206"/>
      <c r="BF34" s="210"/>
      <c r="BG34" s="210"/>
      <c r="BH34" s="206"/>
      <c r="BI34" s="210"/>
      <c r="BJ34" s="210"/>
      <c r="BK34" s="210"/>
      <c r="BL34" s="210"/>
      <c r="BM34" s="211"/>
      <c r="BN34" s="211"/>
      <c r="BO34" s="221"/>
      <c r="BP34" s="221"/>
      <c r="BQ34" s="222"/>
      <c r="BR34" s="235">
        <v>9</v>
      </c>
      <c r="BS34" s="236" t="s">
        <v>165</v>
      </c>
      <c r="BT34" s="235">
        <v>112.3</v>
      </c>
      <c r="BU34" s="235">
        <v>165.81</v>
      </c>
      <c r="BV34" s="235">
        <v>115.04</v>
      </c>
      <c r="BW34" s="235">
        <v>141.21</v>
      </c>
      <c r="BX34" s="235">
        <v>146962.56</v>
      </c>
      <c r="BY34" s="237">
        <v>2311.34</v>
      </c>
      <c r="BZ34" s="237">
        <v>100.78</v>
      </c>
      <c r="CA34" s="237">
        <v>104.22</v>
      </c>
      <c r="CB34" s="237">
        <v>16.239999999999998</v>
      </c>
      <c r="CC34" s="237">
        <v>18.32</v>
      </c>
      <c r="CD34" s="237">
        <v>18.940000000000001</v>
      </c>
      <c r="CE34" s="237">
        <v>161.16999999999999</v>
      </c>
      <c r="CF34" s="237">
        <v>105.98</v>
      </c>
      <c r="CG34" s="236"/>
      <c r="CH34" s="220"/>
      <c r="CI34" s="221"/>
      <c r="CJ34" s="221"/>
      <c r="CK34" s="221"/>
      <c r="CL34" s="221"/>
      <c r="CM34" s="221"/>
      <c r="CN34" s="221"/>
      <c r="CO34" s="211"/>
      <c r="CP34" s="211"/>
      <c r="CQ34" s="211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13"/>
      <c r="EF34" s="204"/>
      <c r="EG34" s="204"/>
      <c r="EH34" s="204"/>
      <c r="EI34" s="204"/>
      <c r="EJ34" s="204"/>
      <c r="EK34" s="204"/>
      <c r="EL34" s="204"/>
      <c r="EM34" s="204"/>
      <c r="EN34" s="204"/>
      <c r="EO34" s="204"/>
      <c r="EP34" s="204"/>
      <c r="EQ34" s="204"/>
      <c r="ER34" s="204"/>
      <c r="ES34" s="204"/>
      <c r="ET34" s="204"/>
      <c r="EU34" s="204"/>
      <c r="EV34" s="204"/>
      <c r="EW34" s="204"/>
      <c r="EX34" s="204"/>
      <c r="EY34" s="204"/>
      <c r="EZ34" s="204"/>
      <c r="FA34" s="204"/>
      <c r="FB34" s="204"/>
      <c r="FC34" s="204"/>
      <c r="FD34" s="204"/>
      <c r="FE34" s="204"/>
      <c r="FF34" s="204"/>
      <c r="FG34" s="204"/>
      <c r="FH34" s="204"/>
      <c r="FI34" s="204"/>
    </row>
    <row r="35" spans="1:165" s="205" customFormat="1" ht="15.95" customHeight="1" x14ac:dyDescent="0.25">
      <c r="A35" s="214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5"/>
      <c r="AX35" s="214"/>
      <c r="AY35" s="214"/>
      <c r="AZ35" s="215"/>
      <c r="BA35" s="215"/>
      <c r="BB35" s="214"/>
      <c r="BC35" s="215"/>
      <c r="BD35" s="215"/>
      <c r="BE35" s="214"/>
      <c r="BF35" s="215"/>
      <c r="BG35" s="215"/>
      <c r="BH35" s="214"/>
      <c r="BI35" s="215"/>
      <c r="BJ35" s="215"/>
      <c r="BK35" s="210"/>
      <c r="BL35" s="210"/>
      <c r="BM35" s="211"/>
      <c r="BN35" s="211"/>
      <c r="BO35" s="221"/>
      <c r="BP35" s="221"/>
      <c r="BQ35" s="222"/>
      <c r="BR35" s="235">
        <v>10</v>
      </c>
      <c r="BS35" s="236" t="s">
        <v>166</v>
      </c>
      <c r="BT35" s="235">
        <v>111.89</v>
      </c>
      <c r="BU35" s="235">
        <v>166.01</v>
      </c>
      <c r="BV35" s="235">
        <v>115</v>
      </c>
      <c r="BW35" s="235">
        <v>141.44</v>
      </c>
      <c r="BX35" s="235">
        <v>146599.47</v>
      </c>
      <c r="BY35" s="237">
        <v>2308.09</v>
      </c>
      <c r="BZ35" s="237">
        <v>102.03</v>
      </c>
      <c r="CA35" s="237">
        <v>104.5</v>
      </c>
      <c r="CB35" s="237">
        <v>16.420000000000002</v>
      </c>
      <c r="CC35" s="237">
        <v>18.52</v>
      </c>
      <c r="CD35" s="237">
        <v>18.97</v>
      </c>
      <c r="CE35" s="237">
        <v>162.08000000000001</v>
      </c>
      <c r="CF35" s="237">
        <v>106.22</v>
      </c>
      <c r="CG35" s="236"/>
      <c r="CH35" s="220"/>
      <c r="CI35" s="221"/>
      <c r="CJ35" s="221"/>
      <c r="CK35" s="221"/>
      <c r="CL35" s="221"/>
      <c r="CM35" s="221"/>
      <c r="CN35" s="221"/>
      <c r="CO35" s="211"/>
      <c r="CP35" s="211"/>
      <c r="CQ35" s="211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13"/>
      <c r="EF35" s="204"/>
      <c r="EG35" s="204"/>
      <c r="EH35" s="204"/>
      <c r="EI35" s="204"/>
      <c r="EJ35" s="204"/>
      <c r="EK35" s="204"/>
      <c r="EL35" s="204"/>
      <c r="EM35" s="204"/>
      <c r="EN35" s="204"/>
      <c r="EO35" s="204"/>
      <c r="EP35" s="204"/>
      <c r="EQ35" s="204"/>
      <c r="ER35" s="204"/>
      <c r="ES35" s="204"/>
      <c r="ET35" s="204"/>
      <c r="EU35" s="204"/>
      <c r="EV35" s="204"/>
      <c r="EW35" s="204"/>
      <c r="EX35" s="204"/>
      <c r="EY35" s="204"/>
      <c r="EZ35" s="204"/>
      <c r="FA35" s="204"/>
      <c r="FB35" s="204"/>
      <c r="FC35" s="204"/>
      <c r="FD35" s="204"/>
      <c r="FE35" s="204"/>
      <c r="FF35" s="204"/>
      <c r="FG35" s="204"/>
      <c r="FH35" s="204"/>
      <c r="FI35" s="204"/>
    </row>
    <row r="36" spans="1:165" s="205" customFormat="1" ht="15.95" customHeight="1" x14ac:dyDescent="0.25">
      <c r="A36" s="203"/>
      <c r="B36" s="207"/>
      <c r="C36" s="207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7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16"/>
      <c r="AX36" s="203"/>
      <c r="AY36" s="203"/>
      <c r="AZ36" s="216"/>
      <c r="BA36" s="216"/>
      <c r="BB36" s="203"/>
      <c r="BC36" s="216"/>
      <c r="BD36" s="216"/>
      <c r="BE36" s="203"/>
      <c r="BF36" s="216"/>
      <c r="BG36" s="216"/>
      <c r="BH36" s="203"/>
      <c r="BI36" s="216"/>
      <c r="BJ36" s="216"/>
      <c r="BK36" s="216"/>
      <c r="BL36" s="216"/>
      <c r="BM36" s="203"/>
      <c r="BN36" s="203"/>
      <c r="BO36" s="221"/>
      <c r="BP36" s="221"/>
      <c r="BQ36" s="222"/>
      <c r="BR36" s="235">
        <v>11</v>
      </c>
      <c r="BS36" s="236" t="s">
        <v>167</v>
      </c>
      <c r="BT36" s="235">
        <v>111.68</v>
      </c>
      <c r="BU36" s="235">
        <v>166.51</v>
      </c>
      <c r="BV36" s="235">
        <v>114.78</v>
      </c>
      <c r="BW36" s="235">
        <v>141.30000000000001</v>
      </c>
      <c r="BX36" s="235">
        <v>146811.25</v>
      </c>
      <c r="BY36" s="237">
        <v>2320.41</v>
      </c>
      <c r="BZ36" s="237">
        <v>101.82</v>
      </c>
      <c r="CA36" s="237">
        <v>104.38</v>
      </c>
      <c r="CB36" s="237">
        <v>16.440000000000001</v>
      </c>
      <c r="CC36" s="237">
        <v>18.52</v>
      </c>
      <c r="CD36" s="237">
        <v>18.96</v>
      </c>
      <c r="CE36" s="237">
        <v>161.52000000000001</v>
      </c>
      <c r="CF36" s="237">
        <v>105.96</v>
      </c>
      <c r="CG36" s="236"/>
      <c r="CH36" s="220"/>
      <c r="CI36" s="221"/>
      <c r="CJ36" s="221"/>
      <c r="CK36" s="221"/>
      <c r="CL36" s="221"/>
      <c r="CM36" s="221"/>
      <c r="CN36" s="221"/>
      <c r="CO36" s="211"/>
      <c r="CP36" s="211"/>
      <c r="CQ36" s="211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6"/>
      <c r="ED36" s="206"/>
      <c r="EE36" s="213"/>
      <c r="EF36" s="204"/>
      <c r="EG36" s="204"/>
      <c r="EH36" s="204"/>
      <c r="EI36" s="204"/>
      <c r="EJ36" s="204"/>
      <c r="EK36" s="204"/>
      <c r="EL36" s="204"/>
      <c r="EM36" s="204"/>
      <c r="EN36" s="204"/>
      <c r="EO36" s="204"/>
      <c r="EP36" s="204"/>
      <c r="EQ36" s="204"/>
      <c r="ER36" s="204"/>
      <c r="ES36" s="204"/>
      <c r="ET36" s="204"/>
      <c r="EU36" s="204"/>
      <c r="EV36" s="204"/>
      <c r="EW36" s="204"/>
      <c r="EX36" s="204"/>
      <c r="EY36" s="204"/>
      <c r="EZ36" s="204"/>
      <c r="FA36" s="204"/>
      <c r="FB36" s="204"/>
      <c r="FC36" s="204"/>
      <c r="FD36" s="204"/>
      <c r="FE36" s="204"/>
      <c r="FF36" s="204"/>
      <c r="FG36" s="204"/>
      <c r="FH36" s="204"/>
      <c r="FI36" s="204"/>
    </row>
    <row r="37" spans="1:165" s="205" customFormat="1" ht="15.95" customHeight="1" x14ac:dyDescent="0.25">
      <c r="A37" s="203"/>
      <c r="B37" s="207"/>
      <c r="C37" s="207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7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16"/>
      <c r="AX37" s="203"/>
      <c r="AY37" s="203"/>
      <c r="AZ37" s="216"/>
      <c r="BA37" s="216"/>
      <c r="BB37" s="203"/>
      <c r="BC37" s="216"/>
      <c r="BD37" s="216"/>
      <c r="BE37" s="203"/>
      <c r="BF37" s="216"/>
      <c r="BG37" s="216"/>
      <c r="BH37" s="203"/>
      <c r="BI37" s="216"/>
      <c r="BJ37" s="216"/>
      <c r="BK37" s="216"/>
      <c r="BL37" s="216"/>
      <c r="BM37" s="203"/>
      <c r="BN37" s="203"/>
      <c r="BO37" s="221"/>
      <c r="BP37" s="221"/>
      <c r="BQ37" s="222"/>
      <c r="BR37" s="235">
        <v>12</v>
      </c>
      <c r="BS37" s="236" t="s">
        <v>168</v>
      </c>
      <c r="BT37" s="235">
        <v>110.9</v>
      </c>
      <c r="BU37" s="235">
        <v>165.33</v>
      </c>
      <c r="BV37" s="235">
        <v>114.81</v>
      </c>
      <c r="BW37" s="235">
        <v>141.19999999999999</v>
      </c>
      <c r="BX37" s="235">
        <v>145455.62</v>
      </c>
      <c r="BY37" s="237">
        <v>2296.5</v>
      </c>
      <c r="BZ37" s="237">
        <v>99.74</v>
      </c>
      <c r="CA37" s="237">
        <v>103.43</v>
      </c>
      <c r="CB37" s="237">
        <v>16.3</v>
      </c>
      <c r="CC37" s="237">
        <v>18.37</v>
      </c>
      <c r="CD37" s="237">
        <v>18.93</v>
      </c>
      <c r="CE37" s="237">
        <v>161.15</v>
      </c>
      <c r="CF37" s="237">
        <v>105.59</v>
      </c>
      <c r="CG37" s="236"/>
      <c r="CH37" s="220"/>
      <c r="CI37" s="221"/>
      <c r="CJ37" s="221"/>
      <c r="CK37" s="221"/>
      <c r="CL37" s="221"/>
      <c r="CM37" s="221"/>
      <c r="CN37" s="221"/>
      <c r="CO37" s="211"/>
      <c r="CP37" s="211"/>
      <c r="CQ37" s="211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6"/>
      <c r="DL37" s="206"/>
      <c r="DM37" s="206"/>
      <c r="DN37" s="206"/>
      <c r="DO37" s="206"/>
      <c r="DP37" s="206"/>
      <c r="DQ37" s="206"/>
      <c r="DR37" s="206"/>
      <c r="DS37" s="206"/>
      <c r="DT37" s="206"/>
      <c r="DU37" s="206"/>
      <c r="DV37" s="206"/>
      <c r="DW37" s="206"/>
      <c r="DX37" s="206"/>
      <c r="DY37" s="206"/>
      <c r="DZ37" s="206"/>
      <c r="EA37" s="206"/>
      <c r="EB37" s="206"/>
      <c r="EC37" s="206"/>
      <c r="ED37" s="206"/>
      <c r="EE37" s="213"/>
      <c r="EF37" s="204"/>
      <c r="EG37" s="204"/>
      <c r="EH37" s="204"/>
      <c r="EI37" s="204"/>
      <c r="EJ37" s="204"/>
      <c r="EK37" s="204"/>
      <c r="EL37" s="204"/>
      <c r="EM37" s="204"/>
      <c r="EN37" s="204"/>
      <c r="EO37" s="204"/>
      <c r="EP37" s="204"/>
      <c r="EQ37" s="204"/>
      <c r="ER37" s="204"/>
      <c r="ES37" s="204"/>
      <c r="ET37" s="204"/>
      <c r="EU37" s="204"/>
      <c r="EV37" s="204"/>
      <c r="EW37" s="204"/>
      <c r="EX37" s="204"/>
      <c r="EY37" s="204"/>
      <c r="EZ37" s="204"/>
      <c r="FA37" s="204"/>
      <c r="FB37" s="204"/>
      <c r="FC37" s="204"/>
      <c r="FD37" s="204"/>
      <c r="FE37" s="204"/>
      <c r="FF37" s="204"/>
      <c r="FG37" s="204"/>
      <c r="FH37" s="204"/>
      <c r="FI37" s="204"/>
    </row>
    <row r="38" spans="1:165" s="205" customFormat="1" ht="15.95" customHeight="1" x14ac:dyDescent="0.25">
      <c r="A38" s="203"/>
      <c r="B38" s="207"/>
      <c r="C38" s="207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7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16"/>
      <c r="AX38" s="203"/>
      <c r="AY38" s="203"/>
      <c r="AZ38" s="216"/>
      <c r="BA38" s="216"/>
      <c r="BB38" s="203"/>
      <c r="BC38" s="216"/>
      <c r="BD38" s="216"/>
      <c r="BE38" s="203"/>
      <c r="BF38" s="216"/>
      <c r="BG38" s="216"/>
      <c r="BH38" s="203"/>
      <c r="BI38" s="216"/>
      <c r="BJ38" s="216"/>
      <c r="BK38" s="216"/>
      <c r="BL38" s="216"/>
      <c r="BM38" s="203"/>
      <c r="BN38" s="203"/>
      <c r="BO38" s="221"/>
      <c r="BP38" s="221"/>
      <c r="BQ38" s="222"/>
      <c r="BR38" s="235">
        <v>13</v>
      </c>
      <c r="BS38" s="236" t="s">
        <v>169</v>
      </c>
      <c r="BT38" s="235">
        <v>111.03</v>
      </c>
      <c r="BU38" s="235">
        <v>164.76</v>
      </c>
      <c r="BV38" s="235">
        <v>114.67</v>
      </c>
      <c r="BW38" s="235">
        <v>141.29</v>
      </c>
      <c r="BX38" s="235">
        <v>144136.56</v>
      </c>
      <c r="BY38" s="237">
        <v>2282.15</v>
      </c>
      <c r="BZ38" s="237">
        <v>100.29</v>
      </c>
      <c r="CA38" s="237">
        <v>103.38</v>
      </c>
      <c r="CB38" s="237">
        <v>16.46</v>
      </c>
      <c r="CC38" s="237">
        <v>18.399999999999999</v>
      </c>
      <c r="CD38" s="237">
        <v>18.95</v>
      </c>
      <c r="CE38" s="237">
        <v>161.03</v>
      </c>
      <c r="CF38" s="237">
        <v>105.51</v>
      </c>
      <c r="CG38" s="236"/>
      <c r="CH38" s="220"/>
      <c r="CI38" s="221"/>
      <c r="CJ38" s="221"/>
      <c r="CK38" s="221"/>
      <c r="CL38" s="221"/>
      <c r="CM38" s="221"/>
      <c r="CN38" s="221"/>
      <c r="CO38" s="211"/>
      <c r="CP38" s="211"/>
      <c r="CQ38" s="211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06"/>
      <c r="DZ38" s="206"/>
      <c r="EA38" s="206"/>
      <c r="EB38" s="206"/>
      <c r="EC38" s="206"/>
      <c r="ED38" s="206"/>
      <c r="EE38" s="213"/>
      <c r="EF38" s="204"/>
      <c r="EG38" s="204"/>
      <c r="EH38" s="204"/>
      <c r="EI38" s="204"/>
      <c r="EJ38" s="204"/>
      <c r="EK38" s="204"/>
      <c r="EL38" s="204"/>
      <c r="EM38" s="204"/>
      <c r="EN38" s="204"/>
      <c r="EO38" s="204"/>
      <c r="EP38" s="204"/>
      <c r="EQ38" s="204"/>
      <c r="ER38" s="204"/>
      <c r="ES38" s="204"/>
      <c r="ET38" s="204"/>
      <c r="EU38" s="204"/>
      <c r="EV38" s="204"/>
      <c r="EW38" s="204"/>
      <c r="EX38" s="204"/>
      <c r="EY38" s="204"/>
      <c r="EZ38" s="204"/>
      <c r="FA38" s="204"/>
      <c r="FB38" s="204"/>
      <c r="FC38" s="204"/>
      <c r="FD38" s="204"/>
      <c r="FE38" s="204"/>
      <c r="FF38" s="204"/>
      <c r="FG38" s="204"/>
      <c r="FH38" s="204"/>
      <c r="FI38" s="204"/>
    </row>
    <row r="39" spans="1:165" s="205" customFormat="1" ht="15.95" customHeight="1" x14ac:dyDescent="0.25">
      <c r="A39" s="203"/>
      <c r="B39" s="207"/>
      <c r="C39" s="207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7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16"/>
      <c r="AX39" s="203"/>
      <c r="AY39" s="203"/>
      <c r="AZ39" s="216"/>
      <c r="BA39" s="216"/>
      <c r="BB39" s="203"/>
      <c r="BC39" s="216"/>
      <c r="BD39" s="216"/>
      <c r="BE39" s="203"/>
      <c r="BF39" s="216"/>
      <c r="BG39" s="216"/>
      <c r="BH39" s="203"/>
      <c r="BI39" s="216"/>
      <c r="BJ39" s="216"/>
      <c r="BK39" s="216"/>
      <c r="BL39" s="216"/>
      <c r="BM39" s="203"/>
      <c r="BN39" s="203"/>
      <c r="BO39" s="221"/>
      <c r="BP39" s="221"/>
      <c r="BQ39" s="222"/>
      <c r="BR39" s="235">
        <v>14</v>
      </c>
      <c r="BS39" s="236" t="s">
        <v>170</v>
      </c>
      <c r="BT39" s="235">
        <v>109.17</v>
      </c>
      <c r="BU39" s="235">
        <v>165.47</v>
      </c>
      <c r="BV39" s="235">
        <v>114.53</v>
      </c>
      <c r="BW39" s="235">
        <v>141.34</v>
      </c>
      <c r="BX39" s="235">
        <v>138205.15</v>
      </c>
      <c r="BY39" s="237">
        <v>2125.2600000000002</v>
      </c>
      <c r="BZ39" s="237">
        <v>98.25</v>
      </c>
      <c r="CA39" s="237">
        <v>103.26</v>
      </c>
      <c r="CB39" s="237">
        <v>16.47</v>
      </c>
      <c r="CC39" s="237">
        <v>18.149999999999999</v>
      </c>
      <c r="CD39" s="237">
        <v>18.940000000000001</v>
      </c>
      <c r="CE39" s="237">
        <v>163.6</v>
      </c>
      <c r="CF39" s="237">
        <v>107.12</v>
      </c>
      <c r="CG39" s="236"/>
      <c r="CH39" s="220"/>
      <c r="CI39" s="221"/>
      <c r="CJ39" s="221"/>
      <c r="CK39" s="221"/>
      <c r="CL39" s="221"/>
      <c r="CM39" s="221"/>
      <c r="CN39" s="221"/>
      <c r="CO39" s="211"/>
      <c r="CP39" s="211"/>
      <c r="CQ39" s="211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6"/>
      <c r="DX39" s="206"/>
      <c r="DY39" s="206"/>
      <c r="DZ39" s="206"/>
      <c r="EA39" s="206"/>
      <c r="EB39" s="206"/>
      <c r="EC39" s="206"/>
      <c r="ED39" s="206"/>
      <c r="EE39" s="213"/>
      <c r="EF39" s="204"/>
      <c r="EG39" s="204"/>
      <c r="EH39" s="204"/>
      <c r="EI39" s="204"/>
      <c r="EJ39" s="204"/>
      <c r="EK39" s="204"/>
      <c r="EL39" s="204"/>
      <c r="EM39" s="204"/>
      <c r="EN39" s="204"/>
      <c r="EO39" s="204"/>
      <c r="EP39" s="204"/>
      <c r="EQ39" s="204"/>
      <c r="ER39" s="204"/>
      <c r="ES39" s="204"/>
      <c r="ET39" s="204"/>
      <c r="EU39" s="204"/>
      <c r="EV39" s="204"/>
      <c r="EW39" s="204"/>
      <c r="EX39" s="204"/>
      <c r="EY39" s="204"/>
      <c r="EZ39" s="204"/>
      <c r="FA39" s="204"/>
      <c r="FB39" s="204"/>
      <c r="FC39" s="204"/>
      <c r="FD39" s="204"/>
      <c r="FE39" s="204"/>
      <c r="FF39" s="204"/>
      <c r="FG39" s="204"/>
      <c r="FH39" s="204"/>
      <c r="FI39" s="204"/>
    </row>
    <row r="40" spans="1:165" s="205" customFormat="1" ht="15.95" customHeight="1" x14ac:dyDescent="0.25">
      <c r="A40" s="203"/>
      <c r="B40" s="207"/>
      <c r="C40" s="207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7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16"/>
      <c r="AX40" s="203"/>
      <c r="AY40" s="203"/>
      <c r="AZ40" s="216"/>
      <c r="BA40" s="216"/>
      <c r="BB40" s="203"/>
      <c r="BC40" s="216"/>
      <c r="BD40" s="216"/>
      <c r="BE40" s="203"/>
      <c r="BF40" s="216"/>
      <c r="BG40" s="216"/>
      <c r="BH40" s="203"/>
      <c r="BI40" s="216"/>
      <c r="BJ40" s="216"/>
      <c r="BK40" s="216"/>
      <c r="BL40" s="216"/>
      <c r="BM40" s="203"/>
      <c r="BN40" s="203"/>
      <c r="BO40" s="220"/>
      <c r="BP40" s="220"/>
      <c r="BQ40" s="220"/>
      <c r="BR40" s="235">
        <v>15</v>
      </c>
      <c r="BS40" s="236" t="s">
        <v>171</v>
      </c>
      <c r="BT40" s="235">
        <v>109.66</v>
      </c>
      <c r="BU40" s="235">
        <v>165.37</v>
      </c>
      <c r="BV40" s="235">
        <v>115.2</v>
      </c>
      <c r="BW40" s="235">
        <v>141.24</v>
      </c>
      <c r="BX40" s="235">
        <v>138267.22</v>
      </c>
      <c r="BY40" s="237">
        <v>2116.44</v>
      </c>
      <c r="BZ40" s="237">
        <v>98.79</v>
      </c>
      <c r="CA40" s="237">
        <v>103.08</v>
      </c>
      <c r="CB40" s="237">
        <v>16.260000000000002</v>
      </c>
      <c r="CC40" s="237">
        <v>17.91</v>
      </c>
      <c r="CD40" s="237">
        <v>18.95</v>
      </c>
      <c r="CE40" s="237">
        <v>161.68</v>
      </c>
      <c r="CF40" s="237">
        <v>106.84</v>
      </c>
      <c r="CG40" s="236"/>
      <c r="CH40" s="220"/>
      <c r="CI40" s="221"/>
      <c r="CJ40" s="221"/>
      <c r="CK40" s="221"/>
      <c r="CL40" s="221"/>
      <c r="CM40" s="221"/>
      <c r="CN40" s="221"/>
      <c r="CO40" s="211"/>
      <c r="CP40" s="211"/>
      <c r="CQ40" s="211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13"/>
      <c r="EF40" s="204"/>
      <c r="EG40" s="204"/>
      <c r="EH40" s="204"/>
      <c r="EI40" s="204"/>
      <c r="EJ40" s="204"/>
      <c r="EK40" s="204"/>
      <c r="EL40" s="204"/>
      <c r="EM40" s="204"/>
      <c r="EN40" s="204"/>
      <c r="EO40" s="204"/>
      <c r="EP40" s="204"/>
      <c r="EQ40" s="204"/>
      <c r="ER40" s="204"/>
      <c r="ES40" s="204"/>
      <c r="ET40" s="204"/>
      <c r="EU40" s="204"/>
      <c r="EV40" s="204"/>
      <c r="EW40" s="204"/>
      <c r="EX40" s="204"/>
      <c r="EY40" s="204"/>
      <c r="EZ40" s="204"/>
      <c r="FA40" s="204"/>
      <c r="FB40" s="204"/>
      <c r="FC40" s="204"/>
      <c r="FD40" s="204"/>
      <c r="FE40" s="204"/>
      <c r="FF40" s="204"/>
      <c r="FG40" s="204"/>
      <c r="FH40" s="204"/>
      <c r="FI40" s="204"/>
    </row>
    <row r="41" spans="1:165" s="205" customFormat="1" ht="15.95" customHeight="1" x14ac:dyDescent="0.25">
      <c r="A41" s="203"/>
      <c r="B41" s="207"/>
      <c r="C41" s="207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7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16"/>
      <c r="AX41" s="203"/>
      <c r="AY41" s="203"/>
      <c r="AZ41" s="216"/>
      <c r="BA41" s="216"/>
      <c r="BB41" s="203"/>
      <c r="BC41" s="216"/>
      <c r="BD41" s="216"/>
      <c r="BE41" s="203"/>
      <c r="BF41" s="216"/>
      <c r="BG41" s="216"/>
      <c r="BH41" s="203"/>
      <c r="BI41" s="216"/>
      <c r="BJ41" s="216"/>
      <c r="BK41" s="216"/>
      <c r="BL41" s="216"/>
      <c r="BM41" s="203"/>
      <c r="BN41" s="203"/>
      <c r="BO41" s="220"/>
      <c r="BP41" s="220"/>
      <c r="BQ41" s="220"/>
      <c r="BR41" s="235">
        <v>16</v>
      </c>
      <c r="BS41" s="236" t="s">
        <v>172</v>
      </c>
      <c r="BT41" s="235">
        <v>109.6</v>
      </c>
      <c r="BU41" s="235">
        <v>164.7</v>
      </c>
      <c r="BV41" s="235">
        <v>114.8</v>
      </c>
      <c r="BW41" s="235">
        <v>140.58000000000001</v>
      </c>
      <c r="BX41" s="235">
        <v>137507.96</v>
      </c>
      <c r="BY41" s="237">
        <v>2110.46</v>
      </c>
      <c r="BZ41" s="237">
        <v>98.43</v>
      </c>
      <c r="CA41" s="237">
        <v>101.97</v>
      </c>
      <c r="CB41" s="237">
        <v>15.94</v>
      </c>
      <c r="CC41" s="237">
        <v>17.63</v>
      </c>
      <c r="CD41" s="237">
        <v>18.850000000000001</v>
      </c>
      <c r="CE41" s="237">
        <v>162.43</v>
      </c>
      <c r="CF41" s="237">
        <v>107.24</v>
      </c>
      <c r="CG41" s="236"/>
      <c r="CH41" s="220"/>
      <c r="CI41" s="221"/>
      <c r="CJ41" s="221"/>
      <c r="CK41" s="221"/>
      <c r="CL41" s="221"/>
      <c r="CM41" s="221"/>
      <c r="CN41" s="221"/>
      <c r="CO41" s="211"/>
      <c r="CP41" s="211"/>
      <c r="CQ41" s="211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6"/>
      <c r="DX41" s="206"/>
      <c r="DY41" s="206"/>
      <c r="DZ41" s="206"/>
      <c r="EA41" s="206"/>
      <c r="EB41" s="206"/>
      <c r="EC41" s="206"/>
      <c r="ED41" s="206"/>
      <c r="EE41" s="213"/>
      <c r="EF41" s="204"/>
      <c r="EG41" s="204"/>
      <c r="EH41" s="204"/>
      <c r="EI41" s="204"/>
      <c r="EJ41" s="204"/>
      <c r="EK41" s="204"/>
      <c r="EL41" s="204"/>
      <c r="EM41" s="204"/>
      <c r="EN41" s="204"/>
      <c r="EO41" s="204"/>
      <c r="EP41" s="204"/>
      <c r="EQ41" s="204"/>
      <c r="ER41" s="204"/>
      <c r="ES41" s="204"/>
      <c r="ET41" s="204"/>
      <c r="EU41" s="204"/>
      <c r="EV41" s="204"/>
      <c r="EW41" s="204"/>
      <c r="EX41" s="204"/>
      <c r="EY41" s="204"/>
      <c r="EZ41" s="204"/>
      <c r="FA41" s="204"/>
      <c r="FB41" s="204"/>
      <c r="FC41" s="204"/>
      <c r="FD41" s="204"/>
      <c r="FE41" s="204"/>
      <c r="FF41" s="204"/>
      <c r="FG41" s="204"/>
      <c r="FH41" s="204"/>
      <c r="FI41" s="204"/>
    </row>
    <row r="42" spans="1:165" s="205" customFormat="1" ht="15.95" customHeight="1" x14ac:dyDescent="0.25">
      <c r="A42" s="203"/>
      <c r="B42" s="207"/>
      <c r="C42" s="207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7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16"/>
      <c r="AX42" s="203"/>
      <c r="AY42" s="203"/>
      <c r="AZ42" s="216"/>
      <c r="BA42" s="216"/>
      <c r="BB42" s="203"/>
      <c r="BC42" s="216"/>
      <c r="BD42" s="216"/>
      <c r="BE42" s="203"/>
      <c r="BF42" s="216"/>
      <c r="BG42" s="216"/>
      <c r="BH42" s="203"/>
      <c r="BI42" s="216"/>
      <c r="BJ42" s="216"/>
      <c r="BK42" s="216"/>
      <c r="BL42" s="216"/>
      <c r="BM42" s="203"/>
      <c r="BN42" s="203"/>
      <c r="BO42" s="220"/>
      <c r="BP42" s="220"/>
      <c r="BQ42" s="220"/>
      <c r="BR42" s="235">
        <v>17</v>
      </c>
      <c r="BS42" s="236" t="s">
        <v>173</v>
      </c>
      <c r="BT42" s="237">
        <v>110.25</v>
      </c>
      <c r="BU42" s="237">
        <v>165.5</v>
      </c>
      <c r="BV42" s="237">
        <v>114.68</v>
      </c>
      <c r="BW42" s="237">
        <v>140.53</v>
      </c>
      <c r="BX42" s="237">
        <v>137689.09</v>
      </c>
      <c r="BY42" s="237">
        <v>2113.91</v>
      </c>
      <c r="BZ42" s="237">
        <v>99.31</v>
      </c>
      <c r="CA42" s="237">
        <v>102.44</v>
      </c>
      <c r="CB42" s="237">
        <v>16.02</v>
      </c>
      <c r="CC42" s="237">
        <v>17.600000000000001</v>
      </c>
      <c r="CD42" s="237">
        <v>18.850000000000001</v>
      </c>
      <c r="CE42" s="237">
        <v>161.61000000000001</v>
      </c>
      <c r="CF42" s="237">
        <v>107.14</v>
      </c>
      <c r="CG42" s="236"/>
      <c r="CH42" s="220"/>
      <c r="CI42" s="221"/>
      <c r="CJ42" s="221"/>
      <c r="CK42" s="221"/>
      <c r="CL42" s="221"/>
      <c r="CM42" s="221"/>
      <c r="CN42" s="221"/>
      <c r="CO42" s="211"/>
      <c r="CP42" s="211"/>
      <c r="CQ42" s="211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6"/>
      <c r="DX42" s="206"/>
      <c r="DY42" s="206"/>
      <c r="DZ42" s="206"/>
      <c r="EA42" s="206"/>
      <c r="EB42" s="206"/>
      <c r="EC42" s="206"/>
      <c r="ED42" s="206"/>
      <c r="EE42" s="213"/>
      <c r="EF42" s="204"/>
      <c r="EG42" s="204"/>
      <c r="EH42" s="204"/>
      <c r="EI42" s="204"/>
      <c r="EJ42" s="204"/>
      <c r="EK42" s="204"/>
      <c r="EL42" s="204"/>
      <c r="EM42" s="204"/>
      <c r="EN42" s="204"/>
      <c r="EO42" s="204"/>
      <c r="EP42" s="204"/>
      <c r="EQ42" s="204"/>
      <c r="ER42" s="204"/>
      <c r="ES42" s="204"/>
      <c r="ET42" s="204"/>
      <c r="EU42" s="204"/>
      <c r="EV42" s="204"/>
      <c r="EW42" s="204"/>
      <c r="EX42" s="204"/>
      <c r="EY42" s="204"/>
      <c r="EZ42" s="204"/>
      <c r="FA42" s="204"/>
      <c r="FB42" s="204"/>
      <c r="FC42" s="204"/>
      <c r="FD42" s="204"/>
      <c r="FE42" s="204"/>
      <c r="FF42" s="204"/>
      <c r="FG42" s="204"/>
      <c r="FH42" s="204"/>
      <c r="FI42" s="204"/>
    </row>
    <row r="43" spans="1:165" s="205" customFormat="1" ht="15.95" customHeight="1" x14ac:dyDescent="0.25">
      <c r="A43" s="208"/>
      <c r="B43" s="209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10"/>
      <c r="AX43" s="206"/>
      <c r="AY43" s="206"/>
      <c r="AZ43" s="210"/>
      <c r="BA43" s="210"/>
      <c r="BB43" s="206"/>
      <c r="BC43" s="210"/>
      <c r="BD43" s="210"/>
      <c r="BE43" s="206"/>
      <c r="BF43" s="210"/>
      <c r="BG43" s="210"/>
      <c r="BH43" s="206"/>
      <c r="BI43" s="210"/>
      <c r="BJ43" s="210"/>
      <c r="BK43" s="210"/>
      <c r="BL43" s="210"/>
      <c r="BM43" s="211"/>
      <c r="BN43" s="211"/>
      <c r="BO43" s="220"/>
      <c r="BP43" s="220"/>
      <c r="BQ43" s="220"/>
      <c r="BR43" s="235">
        <v>18</v>
      </c>
      <c r="BS43" s="236" t="s">
        <v>174</v>
      </c>
      <c r="BT43" s="237">
        <v>110.65</v>
      </c>
      <c r="BU43" s="237">
        <v>165.83</v>
      </c>
      <c r="BV43" s="237">
        <v>114.71</v>
      </c>
      <c r="BW43" s="237">
        <v>140.69</v>
      </c>
      <c r="BX43" s="237">
        <v>132184.70000000001</v>
      </c>
      <c r="BY43" s="237">
        <v>1993.01</v>
      </c>
      <c r="BZ43" s="237">
        <v>100.43</v>
      </c>
      <c r="CA43" s="237">
        <v>103.06</v>
      </c>
      <c r="CB43" s="237">
        <v>16.059999999999999</v>
      </c>
      <c r="CC43" s="237">
        <v>17.690000000000001</v>
      </c>
      <c r="CD43" s="237">
        <v>18.850000000000001</v>
      </c>
      <c r="CE43" s="237">
        <v>163.03</v>
      </c>
      <c r="CF43" s="237">
        <v>107.91</v>
      </c>
      <c r="CG43" s="236"/>
      <c r="CH43" s="220"/>
      <c r="CI43" s="221"/>
      <c r="CJ43" s="221"/>
      <c r="CK43" s="221"/>
      <c r="CL43" s="221"/>
      <c r="CM43" s="221"/>
      <c r="CN43" s="221"/>
      <c r="CO43" s="211"/>
      <c r="CP43" s="211"/>
      <c r="CQ43" s="211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206"/>
      <c r="DI43" s="206"/>
      <c r="DJ43" s="206"/>
      <c r="DK43" s="206"/>
      <c r="DL43" s="206"/>
      <c r="DM43" s="206"/>
      <c r="DN43" s="206"/>
      <c r="DO43" s="206"/>
      <c r="DP43" s="206"/>
      <c r="DQ43" s="206"/>
      <c r="DR43" s="206"/>
      <c r="DS43" s="206"/>
      <c r="DT43" s="206"/>
      <c r="DU43" s="206"/>
      <c r="DV43" s="206"/>
      <c r="DW43" s="206"/>
      <c r="DX43" s="206"/>
      <c r="DY43" s="206"/>
      <c r="DZ43" s="206"/>
      <c r="EA43" s="206"/>
      <c r="EB43" s="206"/>
      <c r="EC43" s="206"/>
      <c r="ED43" s="206"/>
      <c r="EE43" s="213"/>
      <c r="EF43" s="204"/>
      <c r="EG43" s="204"/>
      <c r="EH43" s="204"/>
      <c r="EI43" s="204"/>
      <c r="EJ43" s="204"/>
      <c r="EK43" s="204"/>
      <c r="EL43" s="204"/>
      <c r="EM43" s="204"/>
      <c r="EN43" s="204"/>
      <c r="EO43" s="204"/>
      <c r="EP43" s="204"/>
      <c r="EQ43" s="204"/>
      <c r="ER43" s="204"/>
      <c r="ES43" s="204"/>
      <c r="ET43" s="204"/>
      <c r="EU43" s="204"/>
      <c r="EV43" s="204"/>
      <c r="EW43" s="204"/>
      <c r="EX43" s="204"/>
      <c r="EY43" s="204"/>
      <c r="EZ43" s="204"/>
      <c r="FA43" s="204"/>
      <c r="FB43" s="204"/>
      <c r="FC43" s="204"/>
      <c r="FD43" s="204"/>
      <c r="FE43" s="204"/>
      <c r="FF43" s="204"/>
      <c r="FG43" s="204"/>
      <c r="FH43" s="204"/>
      <c r="FI43" s="204"/>
    </row>
    <row r="44" spans="1:165" s="205" customFormat="1" ht="15.95" customHeight="1" x14ac:dyDescent="0.25">
      <c r="A44" s="208"/>
      <c r="B44" s="209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10"/>
      <c r="AX44" s="206"/>
      <c r="AY44" s="206"/>
      <c r="AZ44" s="210"/>
      <c r="BA44" s="210"/>
      <c r="BB44" s="206"/>
      <c r="BC44" s="210"/>
      <c r="BD44" s="210"/>
      <c r="BE44" s="206"/>
      <c r="BF44" s="210"/>
      <c r="BG44" s="210"/>
      <c r="BH44" s="206"/>
      <c r="BI44" s="210"/>
      <c r="BJ44" s="210"/>
      <c r="BK44" s="210"/>
      <c r="BL44" s="210"/>
      <c r="BM44" s="211"/>
      <c r="BN44" s="211"/>
      <c r="BO44" s="220"/>
      <c r="BP44" s="220"/>
      <c r="BQ44" s="220"/>
      <c r="BR44" s="235">
        <v>19</v>
      </c>
      <c r="BS44" s="236" t="s">
        <v>175</v>
      </c>
      <c r="BT44" s="237">
        <v>110.28</v>
      </c>
      <c r="BU44" s="237">
        <v>165.24</v>
      </c>
      <c r="BV44" s="237">
        <v>114.49</v>
      </c>
      <c r="BW44" s="237">
        <v>140.88999999999999</v>
      </c>
      <c r="BX44" s="237">
        <v>133316.56</v>
      </c>
      <c r="BY44" s="237">
        <v>2018.83</v>
      </c>
      <c r="BZ44" s="237">
        <v>100.52</v>
      </c>
      <c r="CA44" s="237">
        <v>103.63</v>
      </c>
      <c r="CB44" s="237">
        <v>16.07</v>
      </c>
      <c r="CC44" s="237">
        <v>17.8</v>
      </c>
      <c r="CD44" s="237">
        <v>18.89</v>
      </c>
      <c r="CE44" s="237">
        <v>162.75</v>
      </c>
      <c r="CF44" s="237">
        <v>108.13</v>
      </c>
      <c r="CG44" s="236"/>
      <c r="CH44" s="220"/>
      <c r="CI44" s="221"/>
      <c r="CJ44" s="221"/>
      <c r="CK44" s="221"/>
      <c r="CL44" s="221"/>
      <c r="CM44" s="221"/>
      <c r="CN44" s="221"/>
      <c r="CO44" s="211"/>
      <c r="CP44" s="211"/>
      <c r="CQ44" s="211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206"/>
      <c r="DX44" s="206"/>
      <c r="DY44" s="206"/>
      <c r="DZ44" s="206"/>
      <c r="EA44" s="206"/>
      <c r="EB44" s="206"/>
      <c r="EC44" s="206"/>
      <c r="ED44" s="206"/>
      <c r="EE44" s="213"/>
      <c r="EF44" s="204"/>
      <c r="EG44" s="204"/>
      <c r="EH44" s="204"/>
      <c r="EI44" s="204"/>
      <c r="EJ44" s="204"/>
      <c r="EK44" s="204"/>
      <c r="EL44" s="204"/>
      <c r="EM44" s="204"/>
      <c r="EN44" s="204"/>
      <c r="EO44" s="204"/>
      <c r="EP44" s="204"/>
      <c r="EQ44" s="204"/>
      <c r="ER44" s="204"/>
      <c r="ES44" s="204"/>
      <c r="ET44" s="204"/>
      <c r="EU44" s="204"/>
      <c r="EV44" s="204"/>
      <c r="EW44" s="204"/>
      <c r="EX44" s="204"/>
      <c r="EY44" s="204"/>
      <c r="EZ44" s="204"/>
      <c r="FA44" s="204"/>
      <c r="FB44" s="204"/>
      <c r="FC44" s="204"/>
      <c r="FD44" s="204"/>
      <c r="FE44" s="204"/>
      <c r="FF44" s="204"/>
      <c r="FG44" s="204"/>
      <c r="FH44" s="204"/>
      <c r="FI44" s="204"/>
    </row>
    <row r="45" spans="1:165" s="205" customFormat="1" ht="15.95" customHeight="1" x14ac:dyDescent="0.25">
      <c r="A45" s="208"/>
      <c r="B45" s="212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10"/>
      <c r="AX45" s="206"/>
      <c r="AY45" s="206"/>
      <c r="AZ45" s="210"/>
      <c r="BA45" s="210"/>
      <c r="BB45" s="206"/>
      <c r="BC45" s="210"/>
      <c r="BD45" s="210"/>
      <c r="BE45" s="206"/>
      <c r="BF45" s="210"/>
      <c r="BG45" s="210"/>
      <c r="BH45" s="206"/>
      <c r="BI45" s="210"/>
      <c r="BJ45" s="210"/>
      <c r="BK45" s="210"/>
      <c r="BL45" s="210"/>
      <c r="BM45" s="211"/>
      <c r="BN45" s="211"/>
      <c r="BO45" s="220"/>
      <c r="BP45" s="220"/>
      <c r="BQ45" s="220"/>
      <c r="BR45" s="235">
        <v>20</v>
      </c>
      <c r="BS45" s="236" t="s">
        <v>176</v>
      </c>
      <c r="BT45" s="237">
        <v>109.08</v>
      </c>
      <c r="BU45" s="237">
        <v>164.63</v>
      </c>
      <c r="BV45" s="237">
        <v>114.28</v>
      </c>
      <c r="BW45" s="237">
        <v>140.96</v>
      </c>
      <c r="BX45" s="237">
        <v>129742.52</v>
      </c>
      <c r="BY45" s="237">
        <v>2027.01</v>
      </c>
      <c r="BZ45" s="237">
        <v>99.78</v>
      </c>
      <c r="CA45" s="237">
        <v>103.11</v>
      </c>
      <c r="CB45" s="237">
        <v>16.07</v>
      </c>
      <c r="CC45" s="237">
        <v>17.89</v>
      </c>
      <c r="CD45" s="237">
        <v>18.899999999999999</v>
      </c>
      <c r="CE45" s="237">
        <v>162.38999999999999</v>
      </c>
      <c r="CF45" s="237">
        <v>107.99</v>
      </c>
      <c r="CG45" s="236"/>
      <c r="CH45" s="220"/>
      <c r="CI45" s="221"/>
      <c r="CJ45" s="221"/>
      <c r="CK45" s="221"/>
      <c r="CL45" s="221"/>
      <c r="CM45" s="221"/>
      <c r="CN45" s="221"/>
      <c r="CO45" s="211"/>
      <c r="CP45" s="211"/>
      <c r="CQ45" s="211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6"/>
      <c r="DU45" s="206"/>
      <c r="DV45" s="206"/>
      <c r="DW45" s="206"/>
      <c r="DX45" s="206"/>
      <c r="DY45" s="206"/>
      <c r="DZ45" s="206"/>
      <c r="EA45" s="206"/>
      <c r="EB45" s="206"/>
      <c r="EC45" s="206"/>
      <c r="ED45" s="206"/>
      <c r="EE45" s="213"/>
      <c r="EF45" s="204"/>
      <c r="EG45" s="204"/>
      <c r="EH45" s="204"/>
      <c r="EI45" s="204"/>
      <c r="EJ45" s="204"/>
      <c r="EK45" s="204"/>
      <c r="EL45" s="204"/>
      <c r="EM45" s="204"/>
      <c r="EN45" s="204"/>
      <c r="EO45" s="204"/>
      <c r="EP45" s="204"/>
      <c r="EQ45" s="204"/>
      <c r="ER45" s="204"/>
      <c r="ES45" s="204"/>
      <c r="ET45" s="204"/>
      <c r="EU45" s="204"/>
      <c r="EV45" s="204"/>
      <c r="EW45" s="204"/>
      <c r="EX45" s="204"/>
      <c r="EY45" s="204"/>
      <c r="EZ45" s="204"/>
      <c r="FA45" s="204"/>
      <c r="FB45" s="204"/>
      <c r="FC45" s="204"/>
      <c r="FD45" s="204"/>
      <c r="FE45" s="204"/>
      <c r="FF45" s="204"/>
      <c r="FG45" s="204"/>
      <c r="FH45" s="204"/>
      <c r="FI45" s="204"/>
    </row>
    <row r="46" spans="1:165" s="205" customFormat="1" ht="15.95" customHeight="1" x14ac:dyDescent="0.25">
      <c r="A46" s="208"/>
      <c r="B46" s="212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10"/>
      <c r="AX46" s="206"/>
      <c r="AY46" s="206"/>
      <c r="AZ46" s="210"/>
      <c r="BA46" s="210"/>
      <c r="BB46" s="206"/>
      <c r="BC46" s="210"/>
      <c r="BD46" s="210"/>
      <c r="BE46" s="206"/>
      <c r="BF46" s="210"/>
      <c r="BG46" s="210"/>
      <c r="BH46" s="206"/>
      <c r="BI46" s="210"/>
      <c r="BJ46" s="210"/>
      <c r="BK46" s="210"/>
      <c r="BL46" s="210"/>
      <c r="BM46" s="211"/>
      <c r="BN46" s="211"/>
      <c r="BO46" s="221"/>
      <c r="BP46" s="221"/>
      <c r="BQ46" s="222"/>
      <c r="BR46" s="235"/>
      <c r="BS46" s="236"/>
      <c r="BT46" s="237"/>
      <c r="BU46" s="237"/>
      <c r="BV46" s="237"/>
      <c r="BW46" s="237"/>
      <c r="BX46" s="237"/>
      <c r="BY46" s="237"/>
      <c r="BZ46" s="237"/>
      <c r="CA46" s="237"/>
      <c r="CB46" s="237"/>
      <c r="CC46" s="237"/>
      <c r="CD46" s="237"/>
      <c r="CE46" s="237"/>
      <c r="CF46" s="237"/>
      <c r="CG46" s="236"/>
      <c r="CH46" s="220"/>
      <c r="CI46" s="221"/>
      <c r="CJ46" s="221"/>
      <c r="CK46" s="221"/>
      <c r="CL46" s="221"/>
      <c r="CM46" s="221"/>
      <c r="CN46" s="221"/>
      <c r="CO46" s="211"/>
      <c r="CP46" s="211"/>
      <c r="CQ46" s="211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  <c r="DT46" s="206"/>
      <c r="DU46" s="206"/>
      <c r="DV46" s="206"/>
      <c r="DW46" s="206"/>
      <c r="DX46" s="206"/>
      <c r="DY46" s="206"/>
      <c r="DZ46" s="206"/>
      <c r="EA46" s="206"/>
      <c r="EB46" s="206"/>
      <c r="EC46" s="206"/>
      <c r="ED46" s="206"/>
      <c r="EE46" s="213"/>
      <c r="EF46" s="204"/>
      <c r="EG46" s="204"/>
      <c r="EH46" s="204"/>
      <c r="EI46" s="204"/>
      <c r="EJ46" s="204"/>
      <c r="EK46" s="204"/>
      <c r="EL46" s="204"/>
      <c r="EM46" s="204"/>
      <c r="EN46" s="204"/>
      <c r="EO46" s="204"/>
      <c r="EP46" s="204"/>
      <c r="EQ46" s="204"/>
      <c r="ER46" s="204"/>
      <c r="ES46" s="204"/>
      <c r="ET46" s="204"/>
      <c r="EU46" s="204"/>
      <c r="EV46" s="204"/>
      <c r="EW46" s="204"/>
      <c r="EX46" s="204"/>
      <c r="EY46" s="204"/>
      <c r="EZ46" s="204"/>
      <c r="FA46" s="204"/>
      <c r="FB46" s="204"/>
      <c r="FC46" s="204"/>
      <c r="FD46" s="204"/>
      <c r="FE46" s="204"/>
      <c r="FF46" s="204"/>
      <c r="FG46" s="204"/>
      <c r="FH46" s="204"/>
      <c r="FI46" s="204"/>
    </row>
    <row r="47" spans="1:165" s="205" customFormat="1" ht="15.95" customHeight="1" x14ac:dyDescent="0.25">
      <c r="A47" s="208"/>
      <c r="B47" s="212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10"/>
      <c r="AX47" s="206"/>
      <c r="AY47" s="206"/>
      <c r="AZ47" s="210"/>
      <c r="BA47" s="210"/>
      <c r="BB47" s="206"/>
      <c r="BC47" s="210"/>
      <c r="BD47" s="210"/>
      <c r="BE47" s="206"/>
      <c r="BF47" s="210"/>
      <c r="BG47" s="210"/>
      <c r="BH47" s="206"/>
      <c r="BI47" s="210"/>
      <c r="BJ47" s="210"/>
      <c r="BK47" s="210"/>
      <c r="BL47" s="210"/>
      <c r="BM47" s="211"/>
      <c r="BN47" s="211"/>
      <c r="BO47" s="221"/>
      <c r="BP47" s="221"/>
      <c r="BQ47" s="222"/>
      <c r="BR47" s="235"/>
      <c r="BS47" s="234"/>
      <c r="BT47" s="237">
        <f>AVERAGE(BT26:BT45)</f>
        <v>109.80000000000003</v>
      </c>
      <c r="BU47" s="237">
        <f t="shared" ref="BU47:CE47" si="1">AVERAGE(BU26:BU45)</f>
        <v>165.44499999999999</v>
      </c>
      <c r="BV47" s="237">
        <f t="shared" si="1"/>
        <v>114.42749999999998</v>
      </c>
      <c r="BW47" s="237">
        <f t="shared" si="1"/>
        <v>140.9615</v>
      </c>
      <c r="BX47" s="237">
        <f t="shared" si="1"/>
        <v>143407.86650000003</v>
      </c>
      <c r="BY47" s="237">
        <f t="shared" si="1"/>
        <v>2250.6215000000002</v>
      </c>
      <c r="BZ47" s="237">
        <f t="shared" si="1"/>
        <v>100.774</v>
      </c>
      <c r="CA47" s="237">
        <f t="shared" si="1"/>
        <v>103.69250000000002</v>
      </c>
      <c r="CB47" s="237">
        <f t="shared" si="1"/>
        <v>16.255500000000001</v>
      </c>
      <c r="CC47" s="237">
        <f t="shared" si="1"/>
        <v>18.235000000000003</v>
      </c>
      <c r="CD47" s="237">
        <f t="shared" si="1"/>
        <v>18.909500000000001</v>
      </c>
      <c r="CE47" s="237">
        <f t="shared" si="1"/>
        <v>161.80549999999999</v>
      </c>
      <c r="CF47" s="237">
        <f>AVERAGE(CF26:CF45)</f>
        <v>106.89200000000001</v>
      </c>
      <c r="CG47" s="234"/>
      <c r="CH47" s="220"/>
      <c r="CI47" s="221"/>
      <c r="CJ47" s="221"/>
      <c r="CK47" s="221"/>
      <c r="CL47" s="221"/>
      <c r="CM47" s="221"/>
      <c r="CN47" s="221"/>
      <c r="CO47" s="211"/>
      <c r="CP47" s="211"/>
      <c r="CQ47" s="211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6"/>
      <c r="DS47" s="206"/>
      <c r="DT47" s="206"/>
      <c r="DU47" s="206"/>
      <c r="DV47" s="206"/>
      <c r="DW47" s="206"/>
      <c r="DX47" s="206"/>
      <c r="DY47" s="206"/>
      <c r="DZ47" s="206"/>
      <c r="EA47" s="206"/>
      <c r="EB47" s="206"/>
      <c r="EC47" s="206"/>
      <c r="ED47" s="206"/>
      <c r="EE47" s="213"/>
      <c r="EF47" s="204"/>
      <c r="EG47" s="204"/>
      <c r="EH47" s="204"/>
      <c r="EI47" s="204"/>
      <c r="EJ47" s="204"/>
      <c r="EK47" s="204"/>
      <c r="EL47" s="204"/>
      <c r="EM47" s="204"/>
      <c r="EN47" s="204"/>
      <c r="EO47" s="204"/>
      <c r="EP47" s="204"/>
      <c r="EQ47" s="204"/>
      <c r="ER47" s="204"/>
      <c r="ES47" s="204"/>
      <c r="ET47" s="204"/>
      <c r="EU47" s="204"/>
      <c r="EV47" s="204"/>
      <c r="EW47" s="204"/>
      <c r="EX47" s="204"/>
      <c r="EY47" s="204"/>
      <c r="EZ47" s="204"/>
      <c r="FA47" s="204"/>
      <c r="FB47" s="204"/>
      <c r="FC47" s="204"/>
      <c r="FD47" s="204"/>
      <c r="FE47" s="204"/>
      <c r="FF47" s="204"/>
      <c r="FG47" s="204"/>
      <c r="FH47" s="204"/>
      <c r="FI47" s="204"/>
    </row>
    <row r="48" spans="1:165" s="205" customFormat="1" ht="15.95" customHeight="1" x14ac:dyDescent="0.25">
      <c r="A48" s="214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5"/>
      <c r="AX48" s="214"/>
      <c r="AY48" s="214"/>
      <c r="AZ48" s="215"/>
      <c r="BA48" s="215"/>
      <c r="BB48" s="214"/>
      <c r="BC48" s="215"/>
      <c r="BD48" s="215"/>
      <c r="BE48" s="214"/>
      <c r="BF48" s="215"/>
      <c r="BG48" s="215"/>
      <c r="BH48" s="214"/>
      <c r="BI48" s="215"/>
      <c r="BJ48" s="215"/>
      <c r="BK48" s="210"/>
      <c r="BL48" s="210"/>
      <c r="BM48" s="211"/>
      <c r="BN48" s="211"/>
      <c r="BO48" s="221"/>
      <c r="BP48" s="221"/>
      <c r="BQ48" s="222"/>
      <c r="BR48" s="235"/>
      <c r="BS48" s="237"/>
      <c r="BT48" s="237">
        <v>109.80000000000003</v>
      </c>
      <c r="BU48" s="237">
        <v>165.44499999999999</v>
      </c>
      <c r="BV48" s="237">
        <v>114.42749999999998</v>
      </c>
      <c r="BW48" s="237">
        <v>140.9615</v>
      </c>
      <c r="BX48" s="237">
        <v>143407.86650000003</v>
      </c>
      <c r="BY48" s="237">
        <v>2250.6215000000002</v>
      </c>
      <c r="BZ48" s="237">
        <v>100.774</v>
      </c>
      <c r="CA48" s="237">
        <v>103.69250000000002</v>
      </c>
      <c r="CB48" s="237">
        <v>16.255500000000001</v>
      </c>
      <c r="CC48" s="237">
        <v>18.235000000000003</v>
      </c>
      <c r="CD48" s="237">
        <v>18.909500000000001</v>
      </c>
      <c r="CE48" s="237">
        <v>161.80549999999999</v>
      </c>
      <c r="CF48" s="237">
        <v>106.89200000000001</v>
      </c>
      <c r="CG48" s="237"/>
      <c r="CH48" s="220"/>
      <c r="CI48" s="221"/>
      <c r="CJ48" s="221"/>
      <c r="CK48" s="221"/>
      <c r="CL48" s="221"/>
      <c r="CM48" s="221"/>
      <c r="CN48" s="221"/>
      <c r="CO48" s="211"/>
      <c r="CP48" s="211"/>
      <c r="CQ48" s="211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6"/>
      <c r="DE48" s="206"/>
      <c r="DF48" s="206"/>
      <c r="DG48" s="206"/>
      <c r="DH48" s="206"/>
      <c r="DI48" s="206"/>
      <c r="DJ48" s="206"/>
      <c r="DK48" s="206"/>
      <c r="DL48" s="206"/>
      <c r="DM48" s="206"/>
      <c r="DN48" s="206"/>
      <c r="DO48" s="206"/>
      <c r="DP48" s="206"/>
      <c r="DQ48" s="206"/>
      <c r="DR48" s="206"/>
      <c r="DS48" s="206"/>
      <c r="DT48" s="206"/>
      <c r="DU48" s="206"/>
      <c r="DV48" s="206"/>
      <c r="DW48" s="206"/>
      <c r="DX48" s="206"/>
      <c r="DY48" s="206"/>
      <c r="DZ48" s="206"/>
      <c r="EA48" s="206"/>
      <c r="EB48" s="206"/>
      <c r="EC48" s="206"/>
      <c r="ED48" s="206"/>
      <c r="EE48" s="213"/>
      <c r="EF48" s="204"/>
      <c r="EG48" s="204"/>
      <c r="EH48" s="204"/>
      <c r="EI48" s="204"/>
      <c r="EJ48" s="204"/>
      <c r="EK48" s="204"/>
      <c r="EL48" s="204"/>
      <c r="EM48" s="204"/>
      <c r="EN48" s="204"/>
      <c r="EO48" s="204"/>
      <c r="EP48" s="204"/>
      <c r="EQ48" s="204"/>
      <c r="ER48" s="204"/>
      <c r="ES48" s="204"/>
      <c r="ET48" s="204"/>
      <c r="EU48" s="204"/>
      <c r="EV48" s="204"/>
      <c r="EW48" s="204"/>
      <c r="EX48" s="204"/>
      <c r="EY48" s="204"/>
      <c r="EZ48" s="204"/>
      <c r="FA48" s="204"/>
      <c r="FB48" s="204"/>
      <c r="FC48" s="204"/>
      <c r="FD48" s="204"/>
      <c r="FE48" s="204"/>
      <c r="FF48" s="204"/>
      <c r="FG48" s="204"/>
      <c r="FH48" s="204"/>
      <c r="FI48" s="204"/>
    </row>
    <row r="49" spans="1:165" s="205" customFormat="1" ht="15.95" customHeight="1" x14ac:dyDescent="0.25">
      <c r="A49" s="203"/>
      <c r="B49" s="207"/>
      <c r="C49" s="207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7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16"/>
      <c r="AX49" s="203"/>
      <c r="AY49" s="203"/>
      <c r="AZ49" s="216"/>
      <c r="BA49" s="216"/>
      <c r="BB49" s="203"/>
      <c r="BC49" s="216"/>
      <c r="BD49" s="216"/>
      <c r="BE49" s="203"/>
      <c r="BF49" s="216"/>
      <c r="BG49" s="216"/>
      <c r="BH49" s="203"/>
      <c r="BI49" s="216"/>
      <c r="BJ49" s="216"/>
      <c r="BK49" s="216"/>
      <c r="BL49" s="216"/>
      <c r="BM49" s="203"/>
      <c r="BN49" s="203"/>
      <c r="BO49" s="221"/>
      <c r="BP49" s="221"/>
      <c r="BQ49" s="222"/>
      <c r="BR49" s="235"/>
      <c r="BS49" s="237"/>
      <c r="BT49" s="237">
        <f>BT48-BT47</f>
        <v>0</v>
      </c>
      <c r="BU49" s="237">
        <f t="shared" ref="BU49:CF49" si="2">BU48-BU47</f>
        <v>0</v>
      </c>
      <c r="BV49" s="237">
        <f t="shared" si="2"/>
        <v>0</v>
      </c>
      <c r="BW49" s="237">
        <f t="shared" si="2"/>
        <v>0</v>
      </c>
      <c r="BX49" s="237">
        <f t="shared" si="2"/>
        <v>0</v>
      </c>
      <c r="BY49" s="237">
        <f t="shared" si="2"/>
        <v>0</v>
      </c>
      <c r="BZ49" s="237">
        <f t="shared" si="2"/>
        <v>0</v>
      </c>
      <c r="CA49" s="237">
        <f t="shared" si="2"/>
        <v>0</v>
      </c>
      <c r="CB49" s="237">
        <f t="shared" si="2"/>
        <v>0</v>
      </c>
      <c r="CC49" s="237">
        <f t="shared" si="2"/>
        <v>0</v>
      </c>
      <c r="CD49" s="237">
        <f t="shared" si="2"/>
        <v>0</v>
      </c>
      <c r="CE49" s="237">
        <f t="shared" si="2"/>
        <v>0</v>
      </c>
      <c r="CF49" s="237">
        <f t="shared" si="2"/>
        <v>0</v>
      </c>
      <c r="CG49" s="237"/>
      <c r="CH49" s="220"/>
      <c r="CI49" s="221"/>
      <c r="CJ49" s="221"/>
      <c r="CK49" s="221"/>
      <c r="CL49" s="221"/>
      <c r="CM49" s="221"/>
      <c r="CN49" s="221"/>
      <c r="CO49" s="211"/>
      <c r="CP49" s="211"/>
      <c r="CQ49" s="211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06"/>
      <c r="DD49" s="206"/>
      <c r="DE49" s="206"/>
      <c r="DF49" s="206"/>
      <c r="DG49" s="206"/>
      <c r="DH49" s="206"/>
      <c r="DI49" s="206"/>
      <c r="DJ49" s="206"/>
      <c r="DK49" s="206"/>
      <c r="DL49" s="206"/>
      <c r="DM49" s="206"/>
      <c r="DN49" s="206"/>
      <c r="DO49" s="206"/>
      <c r="DP49" s="206"/>
      <c r="DQ49" s="206"/>
      <c r="DR49" s="206"/>
      <c r="DS49" s="206"/>
      <c r="DT49" s="206"/>
      <c r="DU49" s="206"/>
      <c r="DV49" s="206"/>
      <c r="DW49" s="206"/>
      <c r="DX49" s="206"/>
      <c r="DY49" s="206"/>
      <c r="DZ49" s="206"/>
      <c r="EA49" s="206"/>
      <c r="EB49" s="206"/>
      <c r="EC49" s="206"/>
      <c r="ED49" s="206"/>
      <c r="EE49" s="213"/>
      <c r="EF49" s="204"/>
      <c r="EG49" s="204"/>
      <c r="EH49" s="204"/>
      <c r="EI49" s="204"/>
      <c r="EJ49" s="204"/>
      <c r="EK49" s="204"/>
      <c r="EL49" s="204"/>
      <c r="EM49" s="204"/>
      <c r="EN49" s="204"/>
      <c r="EO49" s="204"/>
      <c r="EP49" s="204"/>
      <c r="EQ49" s="204"/>
      <c r="ER49" s="204"/>
      <c r="ES49" s="204"/>
      <c r="ET49" s="204"/>
      <c r="EU49" s="204"/>
      <c r="EV49" s="204"/>
      <c r="EW49" s="204"/>
      <c r="EX49" s="204"/>
      <c r="EY49" s="204"/>
      <c r="EZ49" s="204"/>
      <c r="FA49" s="204"/>
      <c r="FB49" s="204"/>
      <c r="FC49" s="204"/>
      <c r="FD49" s="204"/>
      <c r="FE49" s="204"/>
      <c r="FF49" s="204"/>
      <c r="FG49" s="204"/>
      <c r="FH49" s="204"/>
      <c r="FI49" s="204"/>
    </row>
    <row r="50" spans="1:165" s="205" customFormat="1" ht="15.95" customHeight="1" x14ac:dyDescent="0.25">
      <c r="A50" s="203"/>
      <c r="B50" s="207"/>
      <c r="C50" s="207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7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16"/>
      <c r="AX50" s="203"/>
      <c r="AY50" s="203"/>
      <c r="AZ50" s="216"/>
      <c r="BA50" s="216"/>
      <c r="BB50" s="203"/>
      <c r="BC50" s="216"/>
      <c r="BD50" s="216"/>
      <c r="BE50" s="203"/>
      <c r="BF50" s="216"/>
      <c r="BG50" s="216"/>
      <c r="BH50" s="203"/>
      <c r="BI50" s="216"/>
      <c r="BJ50" s="216"/>
      <c r="BK50" s="216"/>
      <c r="BL50" s="216"/>
      <c r="BM50" s="203"/>
      <c r="BN50" s="203"/>
      <c r="BO50" s="25"/>
      <c r="BP50" s="25"/>
      <c r="BQ50" s="18"/>
      <c r="BR50" s="187"/>
      <c r="BS50" s="181"/>
      <c r="BT50" s="181"/>
      <c r="BU50" s="181"/>
      <c r="BV50" s="181"/>
      <c r="BW50" s="181"/>
      <c r="BX50" s="228"/>
      <c r="BY50" s="182"/>
      <c r="BZ50" s="182"/>
      <c r="CA50" s="182"/>
      <c r="CB50" s="182"/>
      <c r="CC50" s="182"/>
      <c r="CD50" s="182"/>
      <c r="CE50" s="182"/>
      <c r="CF50" s="182"/>
      <c r="CG50" s="181"/>
      <c r="CH50" s="47"/>
      <c r="CI50" s="19"/>
      <c r="CJ50" s="19"/>
      <c r="CK50" s="19"/>
      <c r="CL50" s="19"/>
      <c r="CM50" s="19"/>
      <c r="CN50" s="19"/>
      <c r="CO50" s="211"/>
      <c r="CP50" s="211"/>
      <c r="CQ50" s="211"/>
      <c r="CR50" s="206"/>
      <c r="CS50" s="206"/>
      <c r="CT50" s="206"/>
      <c r="CU50" s="206"/>
      <c r="CV50" s="206"/>
      <c r="CW50" s="206"/>
      <c r="CX50" s="206"/>
      <c r="CY50" s="206"/>
      <c r="CZ50" s="206"/>
      <c r="DA50" s="206"/>
      <c r="DB50" s="206"/>
      <c r="DC50" s="206"/>
      <c r="DD50" s="206"/>
      <c r="DE50" s="206"/>
      <c r="DF50" s="206"/>
      <c r="DG50" s="206"/>
      <c r="DH50" s="206"/>
      <c r="DI50" s="206"/>
      <c r="DJ50" s="206"/>
      <c r="DK50" s="206"/>
      <c r="DL50" s="206"/>
      <c r="DM50" s="206"/>
      <c r="DN50" s="206"/>
      <c r="DO50" s="206"/>
      <c r="DP50" s="206"/>
      <c r="DQ50" s="206"/>
      <c r="DR50" s="206"/>
      <c r="DS50" s="206"/>
      <c r="DT50" s="206"/>
      <c r="DU50" s="206"/>
      <c r="DV50" s="206"/>
      <c r="DW50" s="206"/>
      <c r="DX50" s="206"/>
      <c r="DY50" s="206"/>
      <c r="DZ50" s="206"/>
      <c r="EA50" s="206"/>
      <c r="EB50" s="206"/>
      <c r="EC50" s="206"/>
      <c r="ED50" s="206"/>
      <c r="EE50" s="213"/>
      <c r="EF50" s="204"/>
      <c r="EG50" s="204"/>
      <c r="EH50" s="204"/>
      <c r="EI50" s="204"/>
      <c r="EJ50" s="204"/>
      <c r="EK50" s="204"/>
      <c r="EL50" s="204"/>
      <c r="EM50" s="204"/>
      <c r="EN50" s="204"/>
      <c r="EO50" s="204"/>
      <c r="EP50" s="204"/>
      <c r="EQ50" s="204"/>
      <c r="ER50" s="204"/>
      <c r="ES50" s="204"/>
      <c r="ET50" s="204"/>
      <c r="EU50" s="204"/>
      <c r="EV50" s="204"/>
      <c r="EW50" s="204"/>
      <c r="EX50" s="204"/>
      <c r="EY50" s="204"/>
      <c r="EZ50" s="204"/>
      <c r="FA50" s="204"/>
      <c r="FB50" s="204"/>
      <c r="FC50" s="204"/>
      <c r="FD50" s="204"/>
      <c r="FE50" s="204"/>
      <c r="FF50" s="204"/>
      <c r="FG50" s="204"/>
      <c r="FH50" s="204"/>
      <c r="FI50" s="204"/>
    </row>
    <row r="51" spans="1:165" s="205" customFormat="1" ht="15.95" customHeight="1" x14ac:dyDescent="0.25">
      <c r="A51" s="203"/>
      <c r="B51" s="207"/>
      <c r="C51" s="207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7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16"/>
      <c r="AX51" s="203"/>
      <c r="AY51" s="203"/>
      <c r="AZ51" s="216"/>
      <c r="BA51" s="216"/>
      <c r="BB51" s="203"/>
      <c r="BC51" s="216"/>
      <c r="BD51" s="216"/>
      <c r="BE51" s="203"/>
      <c r="BF51" s="216"/>
      <c r="BG51" s="216"/>
      <c r="BH51" s="203"/>
      <c r="BI51" s="216"/>
      <c r="BJ51" s="216"/>
      <c r="BK51" s="216"/>
      <c r="BL51" s="216"/>
      <c r="BM51" s="203"/>
      <c r="BN51" s="203"/>
      <c r="BO51" s="25"/>
      <c r="BP51" s="25"/>
      <c r="BQ51" s="18"/>
      <c r="BR51" s="187"/>
      <c r="BS51" s="181"/>
      <c r="BT51" s="181">
        <f>BT47-BT45</f>
        <v>0.72000000000002728</v>
      </c>
      <c r="BU51" s="181">
        <f>BU47-BU45</f>
        <v>0.81499999999999773</v>
      </c>
      <c r="BV51" s="181"/>
      <c r="BW51" s="181"/>
      <c r="BX51" s="181"/>
      <c r="BY51" s="181"/>
      <c r="BZ51" s="181"/>
      <c r="CA51" s="181"/>
      <c r="CB51" s="181"/>
      <c r="CC51" s="181"/>
      <c r="CD51" s="181"/>
      <c r="CE51" s="181"/>
      <c r="CF51" s="181"/>
      <c r="CG51" s="181"/>
      <c r="CH51" s="47"/>
      <c r="CI51" s="19"/>
      <c r="CJ51" s="19"/>
      <c r="CK51" s="19"/>
      <c r="CL51" s="19"/>
      <c r="CM51" s="19"/>
      <c r="CN51" s="19"/>
      <c r="CO51" s="211"/>
      <c r="CP51" s="211"/>
      <c r="CQ51" s="211"/>
      <c r="CR51" s="206"/>
      <c r="CS51" s="206"/>
      <c r="CT51" s="206"/>
      <c r="CU51" s="206"/>
      <c r="CV51" s="206"/>
      <c r="CW51" s="206"/>
      <c r="CX51" s="206"/>
      <c r="CY51" s="206"/>
      <c r="CZ51" s="206"/>
      <c r="DA51" s="206"/>
      <c r="DB51" s="206"/>
      <c r="DC51" s="206"/>
      <c r="DD51" s="206"/>
      <c r="DE51" s="206"/>
      <c r="DF51" s="206"/>
      <c r="DG51" s="206"/>
      <c r="DH51" s="206"/>
      <c r="DI51" s="206"/>
      <c r="DJ51" s="206"/>
      <c r="DK51" s="206"/>
      <c r="DL51" s="206"/>
      <c r="DM51" s="206"/>
      <c r="DN51" s="206"/>
      <c r="DO51" s="206"/>
      <c r="DP51" s="206"/>
      <c r="DQ51" s="206"/>
      <c r="DR51" s="206"/>
      <c r="DS51" s="206"/>
      <c r="DT51" s="206"/>
      <c r="DU51" s="206"/>
      <c r="DV51" s="206"/>
      <c r="DW51" s="206"/>
      <c r="DX51" s="206"/>
      <c r="DY51" s="206"/>
      <c r="DZ51" s="206"/>
      <c r="EA51" s="206"/>
      <c r="EB51" s="206"/>
      <c r="EC51" s="206"/>
      <c r="ED51" s="206"/>
      <c r="EE51" s="213"/>
      <c r="EF51" s="204"/>
      <c r="EG51" s="204"/>
      <c r="EH51" s="204"/>
      <c r="EI51" s="204"/>
      <c r="EJ51" s="204"/>
      <c r="EK51" s="204"/>
      <c r="EL51" s="204"/>
      <c r="EM51" s="204"/>
      <c r="EN51" s="204"/>
      <c r="EO51" s="204"/>
      <c r="EP51" s="204"/>
      <c r="EQ51" s="204"/>
      <c r="ER51" s="204"/>
      <c r="ES51" s="204"/>
      <c r="ET51" s="204"/>
      <c r="EU51" s="204"/>
      <c r="EV51" s="204"/>
      <c r="EW51" s="204"/>
      <c r="EX51" s="204"/>
      <c r="EY51" s="204"/>
      <c r="EZ51" s="204"/>
      <c r="FA51" s="204"/>
      <c r="FB51" s="204"/>
      <c r="FC51" s="204"/>
      <c r="FD51" s="204"/>
      <c r="FE51" s="204"/>
      <c r="FF51" s="204"/>
      <c r="FG51" s="204"/>
      <c r="FH51" s="204"/>
      <c r="FI51" s="204"/>
    </row>
    <row r="52" spans="1:165" ht="15.95" customHeight="1" x14ac:dyDescent="0.25">
      <c r="A52" s="198"/>
      <c r="B52" s="18"/>
      <c r="C52" s="18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18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6"/>
      <c r="AX52" s="25"/>
      <c r="AY52" s="25"/>
      <c r="AZ52" s="26"/>
      <c r="BA52" s="26"/>
      <c r="BB52" s="25"/>
      <c r="BC52" s="26"/>
      <c r="BD52" s="26"/>
      <c r="BE52" s="25"/>
      <c r="BF52" s="26"/>
      <c r="BG52" s="26"/>
      <c r="BH52" s="25"/>
      <c r="BI52" s="26"/>
      <c r="BJ52" s="26"/>
      <c r="BK52" s="26"/>
      <c r="BL52" s="26"/>
      <c r="BM52" s="25"/>
      <c r="BN52" s="25"/>
      <c r="BO52" s="25"/>
      <c r="BP52" s="25"/>
      <c r="BQ52" s="18"/>
      <c r="BR52" s="187"/>
      <c r="BS52" s="181"/>
      <c r="BT52" s="181"/>
      <c r="BU52" s="181"/>
      <c r="BV52" s="181"/>
      <c r="BW52" s="181"/>
      <c r="BX52" s="228"/>
      <c r="CG52" s="181"/>
      <c r="CH52" s="47"/>
      <c r="CO52" s="47"/>
      <c r="CP52" s="47"/>
      <c r="CQ52" s="47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12"/>
    </row>
    <row r="53" spans="1:165" ht="15.95" customHeight="1" x14ac:dyDescent="0.25">
      <c r="A53" s="198"/>
      <c r="B53" s="18"/>
      <c r="C53" s="1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18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6"/>
      <c r="AX53" s="25"/>
      <c r="AY53" s="25"/>
      <c r="AZ53" s="26"/>
      <c r="BA53" s="26"/>
      <c r="BB53" s="25"/>
      <c r="BC53" s="26"/>
      <c r="BD53" s="26"/>
      <c r="BE53" s="25"/>
      <c r="BF53" s="26"/>
      <c r="BG53" s="26"/>
      <c r="BH53" s="25"/>
      <c r="BI53" s="26"/>
      <c r="BJ53" s="26"/>
      <c r="BK53" s="26"/>
      <c r="BL53" s="26"/>
      <c r="BM53" s="25"/>
      <c r="BN53" s="25"/>
      <c r="BO53" s="25"/>
      <c r="BP53" s="25"/>
      <c r="BQ53" s="18"/>
      <c r="BR53" s="187"/>
      <c r="BS53" s="181"/>
      <c r="BT53" s="181"/>
      <c r="BU53" s="181"/>
      <c r="BV53" s="181"/>
      <c r="BW53" s="181"/>
      <c r="BX53" s="228"/>
      <c r="CG53" s="181"/>
      <c r="CH53" s="47"/>
      <c r="CO53" s="47"/>
      <c r="CP53" s="47"/>
      <c r="CQ53" s="47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12"/>
    </row>
    <row r="54" spans="1:165" ht="15.95" customHeight="1" x14ac:dyDescent="0.25">
      <c r="A54" s="198"/>
      <c r="B54" s="18"/>
      <c r="C54" s="1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18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6"/>
      <c r="AX54" s="25"/>
      <c r="AY54" s="25"/>
      <c r="AZ54" s="26"/>
      <c r="BA54" s="26"/>
      <c r="BB54" s="25"/>
      <c r="BC54" s="26"/>
      <c r="BD54" s="26"/>
      <c r="BE54" s="25"/>
      <c r="BF54" s="26"/>
      <c r="BG54" s="26"/>
      <c r="BH54" s="25"/>
      <c r="BI54" s="26"/>
      <c r="BJ54" s="26"/>
      <c r="BK54" s="26"/>
      <c r="BL54" s="26"/>
      <c r="BM54" s="25"/>
      <c r="BN54" s="25"/>
      <c r="BP54" s="20"/>
      <c r="BQ54" s="69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8"/>
      <c r="CD54" s="188"/>
      <c r="CE54" s="188"/>
      <c r="CF54" s="188"/>
      <c r="CG54" s="188"/>
      <c r="CH54" s="47"/>
      <c r="CO54" s="47"/>
      <c r="CP54" s="47"/>
      <c r="CQ54" s="47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12"/>
    </row>
    <row r="55" spans="1:165" ht="15.95" customHeight="1" x14ac:dyDescent="0.25">
      <c r="A55" s="198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18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6"/>
      <c r="AX55" s="25"/>
      <c r="AY55" s="25"/>
      <c r="AZ55" s="26"/>
      <c r="BA55" s="26"/>
      <c r="BB55" s="25"/>
      <c r="BC55" s="26"/>
      <c r="BD55" s="26"/>
      <c r="BE55" s="25"/>
      <c r="BF55" s="26"/>
      <c r="BG55" s="26"/>
      <c r="BH55" s="25"/>
      <c r="BI55" s="26"/>
      <c r="BJ55" s="26"/>
      <c r="BK55" s="26"/>
      <c r="BL55" s="26"/>
      <c r="BM55" s="25"/>
      <c r="BN55" s="25"/>
      <c r="BP55" s="20"/>
      <c r="BQ55" s="69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8"/>
      <c r="CE55" s="188"/>
      <c r="CF55" s="188"/>
      <c r="CG55" s="188"/>
      <c r="CH55" s="47"/>
      <c r="CO55" s="47"/>
      <c r="CP55" s="47"/>
      <c r="CQ55" s="47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12"/>
    </row>
    <row r="56" spans="1:165" ht="15.95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7"/>
      <c r="R56" s="55"/>
      <c r="S56" s="55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N56" s="20"/>
      <c r="BP56" s="20"/>
      <c r="BQ56" s="69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8"/>
      <c r="CF56" s="188"/>
      <c r="CG56" s="188"/>
      <c r="CH56" s="47"/>
      <c r="CO56" s="47"/>
      <c r="CP56" s="47"/>
      <c r="CQ56" s="47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12"/>
    </row>
    <row r="57" spans="1:165" ht="15.9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7"/>
      <c r="R57" s="55"/>
      <c r="S57" s="55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N57" s="20"/>
      <c r="BP57" s="20"/>
      <c r="BQ57" s="69"/>
      <c r="BR57" s="188"/>
      <c r="BS57" s="188"/>
      <c r="BT57" s="188"/>
      <c r="BU57" s="188"/>
      <c r="BV57" s="188"/>
      <c r="BW57" s="188"/>
      <c r="BX57" s="188"/>
      <c r="BY57" s="188"/>
      <c r="BZ57" s="188"/>
      <c r="CA57" s="188"/>
      <c r="CB57" s="188"/>
      <c r="CC57" s="188"/>
      <c r="CD57" s="188"/>
      <c r="CE57" s="188"/>
      <c r="CF57" s="188"/>
      <c r="CG57" s="188"/>
      <c r="CH57" s="47"/>
      <c r="CO57" s="47"/>
      <c r="CP57" s="47"/>
      <c r="CQ57" s="47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12"/>
    </row>
    <row r="58" spans="1:165" ht="15.9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157"/>
      <c r="R58" s="55"/>
      <c r="S58" s="55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N58" s="20"/>
      <c r="BP58" s="20"/>
      <c r="BQ58" s="69"/>
      <c r="BR58" s="188"/>
      <c r="BS58" s="188" t="s">
        <v>84</v>
      </c>
      <c r="BT58" s="188"/>
      <c r="BU58" s="188"/>
      <c r="BV58" s="188"/>
      <c r="BW58" s="188"/>
      <c r="BX58" s="188"/>
      <c r="BY58" s="188"/>
      <c r="BZ58" s="188"/>
      <c r="CA58" s="188"/>
      <c r="CB58" s="188"/>
      <c r="CC58" s="188"/>
      <c r="CD58" s="188"/>
      <c r="CE58" s="188"/>
      <c r="CF58" s="188"/>
      <c r="CG58" s="223"/>
      <c r="CH58" s="47"/>
      <c r="CO58" s="47"/>
      <c r="CP58" s="47"/>
      <c r="CQ58" s="47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12"/>
    </row>
    <row r="59" spans="1:165" ht="15.9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7"/>
      <c r="R59" s="55"/>
      <c r="S59" s="55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N59" s="20"/>
      <c r="BO59" s="113"/>
      <c r="BP59" s="69"/>
      <c r="BQ59" s="69"/>
      <c r="BR59" s="188"/>
      <c r="BS59" s="188"/>
      <c r="BT59" s="183" t="s">
        <v>178</v>
      </c>
      <c r="BU59" s="183" t="s">
        <v>6</v>
      </c>
      <c r="BV59" s="183" t="s">
        <v>7</v>
      </c>
      <c r="BW59" s="183" t="s">
        <v>8</v>
      </c>
      <c r="BX59" s="228" t="s">
        <v>9</v>
      </c>
      <c r="BY59" s="182" t="s">
        <v>10</v>
      </c>
      <c r="BZ59" s="182" t="s">
        <v>11</v>
      </c>
      <c r="CA59" s="182" t="s">
        <v>12</v>
      </c>
      <c r="CB59" s="182" t="s">
        <v>13</v>
      </c>
      <c r="CC59" s="182" t="s">
        <v>14</v>
      </c>
      <c r="CD59" s="182" t="s">
        <v>15</v>
      </c>
      <c r="CE59" s="182" t="s">
        <v>16</v>
      </c>
      <c r="CF59" s="182" t="s">
        <v>17</v>
      </c>
      <c r="CG59" s="188"/>
      <c r="CH59" s="47"/>
      <c r="CO59" s="47"/>
      <c r="CP59" s="47"/>
      <c r="CQ59" s="47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12"/>
    </row>
    <row r="60" spans="1:165" ht="15.9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57"/>
      <c r="R60" s="55"/>
      <c r="S60" s="55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N60" s="20"/>
      <c r="BO60" s="47"/>
      <c r="BP60" s="47"/>
      <c r="BQ60" s="47"/>
      <c r="BR60" s="235">
        <v>1</v>
      </c>
      <c r="BS60" s="236" t="s">
        <v>157</v>
      </c>
      <c r="BT60" s="224">
        <v>100.35</v>
      </c>
      <c r="BU60" s="224">
        <v>0.6552</v>
      </c>
      <c r="BV60" s="224">
        <v>0.95609999999999995</v>
      </c>
      <c r="BW60" s="224">
        <v>0.76780000000000004</v>
      </c>
      <c r="BX60" s="224">
        <v>1396.36</v>
      </c>
      <c r="BY60" s="224">
        <v>22.41</v>
      </c>
      <c r="BZ60" s="224">
        <v>1.0373000000000001</v>
      </c>
      <c r="CA60" s="224">
        <v>1.0358000000000001</v>
      </c>
      <c r="CB60" s="224">
        <v>6.5769000000000002</v>
      </c>
      <c r="CC60" s="224">
        <v>5.8301999999999996</v>
      </c>
      <c r="CD60" s="224">
        <v>5.7226999999999997</v>
      </c>
      <c r="CE60" s="224">
        <v>0.66720999999999997</v>
      </c>
      <c r="CF60" s="235">
        <v>1</v>
      </c>
      <c r="CG60" s="236"/>
      <c r="CO60" s="47"/>
      <c r="CP60" s="47"/>
      <c r="CQ60" s="47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12"/>
    </row>
    <row r="61" spans="1:165" ht="15.9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57"/>
      <c r="R61" s="55"/>
      <c r="S61" s="55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 s="55"/>
      <c r="BL61" s="55"/>
      <c r="BM61" s="113"/>
      <c r="BN61" s="69"/>
      <c r="BO61" s="47"/>
      <c r="BP61" s="47"/>
      <c r="BQ61" s="47"/>
      <c r="BR61" s="235">
        <v>2</v>
      </c>
      <c r="BS61" s="236" t="s">
        <v>158</v>
      </c>
      <c r="BT61" s="224">
        <v>100.14</v>
      </c>
      <c r="BU61" s="224">
        <v>0.65359999999999996</v>
      </c>
      <c r="BV61" s="224">
        <v>0.94850000000000001</v>
      </c>
      <c r="BW61" s="224">
        <v>0.76449999999999996</v>
      </c>
      <c r="BX61" s="224">
        <v>1402.86</v>
      </c>
      <c r="BY61" s="224">
        <v>22.55</v>
      </c>
      <c r="BZ61" s="224">
        <v>1.0361</v>
      </c>
      <c r="CA61" s="224">
        <v>1.0322</v>
      </c>
      <c r="CB61" s="224">
        <v>6.5563000000000002</v>
      </c>
      <c r="CC61" s="224">
        <v>5.8075000000000001</v>
      </c>
      <c r="CD61" s="224">
        <v>5.6981000000000002</v>
      </c>
      <c r="CE61" s="224">
        <v>0.66651000000000005</v>
      </c>
      <c r="CF61" s="235">
        <v>1</v>
      </c>
      <c r="CG61" s="236"/>
      <c r="CO61" s="47"/>
      <c r="CP61" s="47"/>
      <c r="CQ61" s="47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12"/>
    </row>
    <row r="62" spans="1:165" ht="15.95" customHeight="1" x14ac:dyDescent="0.25">
      <c r="A62" s="194"/>
      <c r="B62" s="11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16"/>
      <c r="AX62" s="6"/>
      <c r="AY62" s="6"/>
      <c r="AZ62" s="16"/>
      <c r="BA62" s="16"/>
      <c r="BB62" s="6"/>
      <c r="BC62" s="16"/>
      <c r="BD62" s="16"/>
      <c r="BE62" s="6"/>
      <c r="BF62" s="16"/>
      <c r="BG62" s="16"/>
      <c r="BH62" s="6"/>
      <c r="BI62" s="16"/>
      <c r="BJ62" s="16"/>
      <c r="BK62" s="16"/>
      <c r="BL62" s="16"/>
      <c r="BM62" s="47"/>
      <c r="BN62" s="47"/>
      <c r="BO62" s="25"/>
      <c r="BP62" s="18"/>
      <c r="BQ62" s="47"/>
      <c r="BR62" s="235">
        <v>3</v>
      </c>
      <c r="BS62" s="236" t="s">
        <v>159</v>
      </c>
      <c r="BT62" s="224">
        <v>99.63</v>
      </c>
      <c r="BU62" s="224">
        <v>0.65100000000000002</v>
      </c>
      <c r="BV62" s="224">
        <v>0.94810000000000005</v>
      </c>
      <c r="BW62" s="224">
        <v>0.76500000000000001</v>
      </c>
      <c r="BX62" s="224">
        <v>1396.86</v>
      </c>
      <c r="BY62" s="224">
        <v>22.44</v>
      </c>
      <c r="BZ62" s="224">
        <v>1.0431999999999999</v>
      </c>
      <c r="CA62" s="224">
        <v>1.0338000000000001</v>
      </c>
      <c r="CB62" s="224">
        <v>6.5762</v>
      </c>
      <c r="CC62" s="224">
        <v>5.8120000000000003</v>
      </c>
      <c r="CD62" s="224">
        <v>5.702</v>
      </c>
      <c r="CE62" s="224">
        <v>0.66476999999999997</v>
      </c>
      <c r="CF62" s="235">
        <v>1</v>
      </c>
      <c r="CG62" s="236"/>
    </row>
    <row r="63" spans="1:165" ht="15.95" customHeight="1" x14ac:dyDescent="0.25">
      <c r="A63" s="219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17"/>
      <c r="AX63" s="17"/>
      <c r="AY63" s="17"/>
      <c r="AZ63" s="117"/>
      <c r="BA63" s="117"/>
      <c r="BB63" s="17"/>
      <c r="BC63" s="117"/>
      <c r="BD63" s="117"/>
      <c r="BE63" s="17"/>
      <c r="BF63" s="117"/>
      <c r="BG63" s="117"/>
      <c r="BH63" s="17"/>
      <c r="BI63" s="117"/>
      <c r="BJ63" s="117"/>
      <c r="BK63" s="16"/>
      <c r="BL63" s="16"/>
      <c r="BM63" s="47"/>
      <c r="BN63" s="47"/>
      <c r="BO63" s="25"/>
      <c r="BP63" s="18"/>
      <c r="BQ63" s="47"/>
      <c r="BR63" s="235">
        <v>4</v>
      </c>
      <c r="BS63" s="236" t="s">
        <v>160</v>
      </c>
      <c r="BT63" s="224">
        <v>99.11</v>
      </c>
      <c r="BU63" s="224">
        <v>0.6472</v>
      </c>
      <c r="BV63" s="224">
        <v>0.94099999999999995</v>
      </c>
      <c r="BW63" s="224">
        <v>0.76229999999999998</v>
      </c>
      <c r="BX63" s="224">
        <v>1397.99</v>
      </c>
      <c r="BY63" s="224">
        <v>22.41</v>
      </c>
      <c r="BZ63" s="224">
        <v>1.0543</v>
      </c>
      <c r="CA63" s="224">
        <v>1.0325</v>
      </c>
      <c r="CB63" s="224">
        <v>6.5708000000000002</v>
      </c>
      <c r="CC63" s="224">
        <v>5.8014000000000001</v>
      </c>
      <c r="CD63" s="224">
        <v>5.6821000000000002</v>
      </c>
      <c r="CE63" s="224">
        <v>0.66464999999999996</v>
      </c>
      <c r="CF63" s="235">
        <v>1</v>
      </c>
      <c r="CG63" s="236"/>
    </row>
    <row r="64" spans="1:165" ht="15.95" customHeight="1" x14ac:dyDescent="0.25">
      <c r="A64" s="198"/>
      <c r="B64" s="18"/>
      <c r="C64" s="18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18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6"/>
      <c r="AX64" s="25"/>
      <c r="AY64" s="25"/>
      <c r="AZ64" s="26"/>
      <c r="BA64" s="26"/>
      <c r="BB64" s="25"/>
      <c r="BC64" s="26"/>
      <c r="BD64" s="26"/>
      <c r="BE64" s="25"/>
      <c r="BF64" s="26"/>
      <c r="BG64" s="26"/>
      <c r="BH64" s="25"/>
      <c r="BI64" s="26"/>
      <c r="BJ64" s="26"/>
      <c r="BK64" s="26"/>
      <c r="BL64" s="26"/>
      <c r="BM64" s="25"/>
      <c r="BN64" s="18"/>
      <c r="BO64" s="25"/>
      <c r="BP64" s="18"/>
      <c r="BQ64" s="47"/>
      <c r="BR64" s="235">
        <v>5</v>
      </c>
      <c r="BS64" s="236" t="s">
        <v>161</v>
      </c>
      <c r="BT64" s="224">
        <v>96.09</v>
      </c>
      <c r="BU64" s="224">
        <v>0.64239999999999997</v>
      </c>
      <c r="BV64" s="224">
        <v>0.92830000000000001</v>
      </c>
      <c r="BW64" s="224">
        <v>0.75580000000000003</v>
      </c>
      <c r="BX64" s="224">
        <v>1411.25</v>
      </c>
      <c r="BY64" s="224">
        <v>22.65</v>
      </c>
      <c r="BZ64" s="224">
        <v>1.0528999999999999</v>
      </c>
      <c r="CA64" s="224">
        <v>1.0261</v>
      </c>
      <c r="CB64" s="224">
        <v>6.5509000000000004</v>
      </c>
      <c r="CC64" s="224">
        <v>5.7590000000000003</v>
      </c>
      <c r="CD64" s="224">
        <v>5.6326999999999998</v>
      </c>
      <c r="CE64" s="224">
        <v>0.66300999999999999</v>
      </c>
      <c r="CF64" s="235">
        <v>1</v>
      </c>
      <c r="CG64" s="236"/>
    </row>
    <row r="65" spans="1:85" ht="15.95" customHeight="1" x14ac:dyDescent="0.25">
      <c r="A65" s="198"/>
      <c r="B65" s="18"/>
      <c r="C65" s="18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18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6"/>
      <c r="AX65" s="25"/>
      <c r="AY65" s="25"/>
      <c r="AZ65" s="26"/>
      <c r="BA65" s="26"/>
      <c r="BB65" s="25"/>
      <c r="BC65" s="26"/>
      <c r="BD65" s="26"/>
      <c r="BE65" s="25"/>
      <c r="BF65" s="26"/>
      <c r="BG65" s="26"/>
      <c r="BH65" s="25"/>
      <c r="BI65" s="26"/>
      <c r="BJ65" s="26"/>
      <c r="BK65" s="26"/>
      <c r="BL65" s="26"/>
      <c r="BM65" s="25"/>
      <c r="BN65" s="18"/>
      <c r="BO65" s="25"/>
      <c r="BP65" s="18"/>
      <c r="BQ65" s="47"/>
      <c r="BR65" s="235">
        <v>6</v>
      </c>
      <c r="BS65" s="236" t="s">
        <v>162</v>
      </c>
      <c r="BT65" s="224">
        <v>98.71</v>
      </c>
      <c r="BU65" s="224">
        <v>0.64449999999999996</v>
      </c>
      <c r="BV65" s="224">
        <v>0.93730000000000002</v>
      </c>
      <c r="BW65" s="224">
        <v>0.75690000000000002</v>
      </c>
      <c r="BX65" s="224">
        <v>1377</v>
      </c>
      <c r="BY65" s="224">
        <v>21.52</v>
      </c>
      <c r="BZ65" s="224">
        <v>1.0615000000000001</v>
      </c>
      <c r="CA65" s="224">
        <v>1.0192000000000001</v>
      </c>
      <c r="CB65" s="224">
        <v>6.5967000000000002</v>
      </c>
      <c r="CC65" s="224">
        <v>5.7664</v>
      </c>
      <c r="CD65" s="224">
        <v>5.6425000000000001</v>
      </c>
      <c r="CE65" s="224">
        <v>0.65791999999999995</v>
      </c>
      <c r="CF65" s="235">
        <v>1</v>
      </c>
      <c r="CG65" s="236"/>
    </row>
    <row r="66" spans="1:85" ht="15.95" customHeight="1" x14ac:dyDescent="0.25">
      <c r="A66" s="198"/>
      <c r="B66" s="18"/>
      <c r="C66" s="18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18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6"/>
      <c r="AX66" s="25"/>
      <c r="AY66" s="25"/>
      <c r="AZ66" s="26"/>
      <c r="BA66" s="26"/>
      <c r="BB66" s="25"/>
      <c r="BC66" s="26"/>
      <c r="BD66" s="26"/>
      <c r="BE66" s="25"/>
      <c r="BF66" s="26"/>
      <c r="BG66" s="26"/>
      <c r="BH66" s="25"/>
      <c r="BI66" s="26"/>
      <c r="BJ66" s="26"/>
      <c r="BK66" s="26"/>
      <c r="BL66" s="26"/>
      <c r="BM66" s="25"/>
      <c r="BN66" s="18"/>
      <c r="BO66" s="25"/>
      <c r="BP66" s="18"/>
      <c r="BQ66" s="47"/>
      <c r="BR66" s="235">
        <v>7</v>
      </c>
      <c r="BS66" s="236" t="s">
        <v>177</v>
      </c>
      <c r="BT66" s="224">
        <v>97.18</v>
      </c>
      <c r="BU66" s="224">
        <v>0.64290000000000003</v>
      </c>
      <c r="BV66" s="224">
        <v>0.92810000000000004</v>
      </c>
      <c r="BW66" s="224">
        <v>0.75249999999999995</v>
      </c>
      <c r="BX66" s="224">
        <v>1370.59</v>
      </c>
      <c r="BY66" s="224">
        <v>21.68</v>
      </c>
      <c r="BZ66" s="224">
        <v>1.0690999999999999</v>
      </c>
      <c r="CA66" s="224">
        <v>1.0222</v>
      </c>
      <c r="CB66" s="224">
        <v>6.5749000000000004</v>
      </c>
      <c r="CC66" s="224">
        <v>5.7618</v>
      </c>
      <c r="CD66" s="224">
        <v>5.6113</v>
      </c>
      <c r="CE66" s="224">
        <v>0.66039999999999999</v>
      </c>
      <c r="CF66" s="235">
        <v>1</v>
      </c>
      <c r="CG66" s="236"/>
    </row>
    <row r="67" spans="1:85" ht="15.95" customHeight="1" x14ac:dyDescent="0.25">
      <c r="A67" s="198"/>
      <c r="B67" s="18"/>
      <c r="C67" s="18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18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6"/>
      <c r="AX67" s="25"/>
      <c r="AY67" s="25"/>
      <c r="AZ67" s="26"/>
      <c r="BA67" s="26"/>
      <c r="BB67" s="25"/>
      <c r="BC67" s="26"/>
      <c r="BD67" s="26"/>
      <c r="BE67" s="25"/>
      <c r="BF67" s="26"/>
      <c r="BG67" s="26"/>
      <c r="BH67" s="25"/>
      <c r="BI67" s="26"/>
      <c r="BJ67" s="26"/>
      <c r="BK67" s="26"/>
      <c r="BL67" s="26"/>
      <c r="BM67" s="25"/>
      <c r="BN67" s="18"/>
      <c r="BO67" s="25"/>
      <c r="BP67" s="18"/>
      <c r="BQ67" s="47"/>
      <c r="BR67" s="235">
        <v>8</v>
      </c>
      <c r="BS67" s="236" t="s">
        <v>164</v>
      </c>
      <c r="BT67" s="224">
        <v>96.69</v>
      </c>
      <c r="BU67" s="224">
        <v>0.63790000000000002</v>
      </c>
      <c r="BV67" s="224">
        <v>0.92730000000000001</v>
      </c>
      <c r="BW67" s="224">
        <v>0.75270000000000004</v>
      </c>
      <c r="BX67" s="224">
        <v>1377.36</v>
      </c>
      <c r="BY67" s="224">
        <v>21.75</v>
      </c>
      <c r="BZ67" s="224">
        <v>1.0483</v>
      </c>
      <c r="CA67" s="224">
        <v>1.0173000000000001</v>
      </c>
      <c r="CB67" s="224">
        <v>6.5419999999999998</v>
      </c>
      <c r="CC67" s="224">
        <v>5.7690000000000001</v>
      </c>
      <c r="CD67" s="224">
        <v>5.6121999999999996</v>
      </c>
      <c r="CE67" s="224">
        <v>0.65856000000000003</v>
      </c>
      <c r="CF67" s="235">
        <v>1</v>
      </c>
      <c r="CG67" s="236"/>
    </row>
    <row r="68" spans="1:85" ht="15.95" customHeight="1" x14ac:dyDescent="0.25">
      <c r="A68" s="198"/>
      <c r="B68" s="18"/>
      <c r="C68" s="1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18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6"/>
      <c r="AX68" s="25"/>
      <c r="AY68" s="25"/>
      <c r="AZ68" s="26"/>
      <c r="BA68" s="26"/>
      <c r="BB68" s="25"/>
      <c r="BC68" s="26"/>
      <c r="BD68" s="26"/>
      <c r="BE68" s="25"/>
      <c r="BF68" s="26"/>
      <c r="BG68" s="26"/>
      <c r="BH68" s="25"/>
      <c r="BI68" s="26"/>
      <c r="BJ68" s="26"/>
      <c r="BK68" s="26"/>
      <c r="BL68" s="26"/>
      <c r="BM68" s="25"/>
      <c r="BN68" s="18"/>
      <c r="BO68" s="25"/>
      <c r="BP68" s="18"/>
      <c r="BQ68" s="47"/>
      <c r="BR68" s="235">
        <v>9</v>
      </c>
      <c r="BS68" s="236" t="s">
        <v>165</v>
      </c>
      <c r="BT68" s="224">
        <v>94.37</v>
      </c>
      <c r="BU68" s="224">
        <v>0.6391</v>
      </c>
      <c r="BV68" s="224">
        <v>0.92120000000000002</v>
      </c>
      <c r="BW68" s="224">
        <v>0.75049999999999994</v>
      </c>
      <c r="BX68" s="224">
        <v>1386.75</v>
      </c>
      <c r="BY68" s="224">
        <v>21.81</v>
      </c>
      <c r="BZ68" s="224">
        <v>1.0515000000000001</v>
      </c>
      <c r="CA68" s="224">
        <v>1.0168999999999999</v>
      </c>
      <c r="CB68" s="224">
        <v>6.5259</v>
      </c>
      <c r="CC68" s="224">
        <v>5.7835000000000001</v>
      </c>
      <c r="CD68" s="224">
        <v>5.5968</v>
      </c>
      <c r="CE68" s="224">
        <v>0.65756000000000003</v>
      </c>
      <c r="CF68" s="235">
        <v>1</v>
      </c>
      <c r="CG68" s="236"/>
    </row>
    <row r="69" spans="1:85" ht="15.95" customHeight="1" x14ac:dyDescent="0.25">
      <c r="A69" s="198"/>
      <c r="B69" s="18"/>
      <c r="C69" s="1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18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6"/>
      <c r="AX69" s="25"/>
      <c r="AY69" s="25"/>
      <c r="AZ69" s="26"/>
      <c r="BA69" s="26"/>
      <c r="BB69" s="25"/>
      <c r="BC69" s="26"/>
      <c r="BD69" s="26"/>
      <c r="BE69" s="25"/>
      <c r="BF69" s="26"/>
      <c r="BG69" s="26"/>
      <c r="BH69" s="25"/>
      <c r="BI69" s="26"/>
      <c r="BJ69" s="26"/>
      <c r="BK69" s="26"/>
      <c r="BL69" s="26"/>
      <c r="BM69" s="25"/>
      <c r="BN69" s="18"/>
      <c r="BO69" s="25"/>
      <c r="BP69" s="18"/>
      <c r="BQ69" s="47"/>
      <c r="BR69" s="235">
        <v>10</v>
      </c>
      <c r="BS69" s="236" t="s">
        <v>166</v>
      </c>
      <c r="BT69" s="224">
        <v>94.93</v>
      </c>
      <c r="BU69" s="224">
        <v>0.63980000000000004</v>
      </c>
      <c r="BV69" s="224">
        <v>0.92359999999999998</v>
      </c>
      <c r="BW69" s="224">
        <v>0.75060000000000004</v>
      </c>
      <c r="BX69" s="224">
        <v>1380.19</v>
      </c>
      <c r="BY69" s="224">
        <v>21.73</v>
      </c>
      <c r="BZ69" s="224">
        <v>1.0409999999999999</v>
      </c>
      <c r="CA69" s="224">
        <v>1.0164</v>
      </c>
      <c r="CB69" s="224">
        <v>6.4669999999999996</v>
      </c>
      <c r="CC69" s="224">
        <v>5.7343000000000002</v>
      </c>
      <c r="CD69" s="224">
        <v>5.5979000000000001</v>
      </c>
      <c r="CE69" s="224">
        <v>0.65532000000000001</v>
      </c>
      <c r="CF69" s="235">
        <v>1</v>
      </c>
      <c r="CG69" s="236"/>
    </row>
    <row r="70" spans="1:85" ht="15.95" customHeight="1" x14ac:dyDescent="0.25">
      <c r="A70" s="198"/>
      <c r="B70" s="18"/>
      <c r="C70" s="1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18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6"/>
      <c r="AX70" s="25"/>
      <c r="AY70" s="25"/>
      <c r="AZ70" s="26"/>
      <c r="BA70" s="26"/>
      <c r="BB70" s="25"/>
      <c r="BC70" s="26"/>
      <c r="BD70" s="26"/>
      <c r="BE70" s="25"/>
      <c r="BF70" s="26"/>
      <c r="BG70" s="26"/>
      <c r="BH70" s="25"/>
      <c r="BI70" s="26"/>
      <c r="BJ70" s="26"/>
      <c r="BK70" s="26"/>
      <c r="BL70" s="26"/>
      <c r="BM70" s="25"/>
      <c r="BN70" s="18"/>
      <c r="BO70" s="25"/>
      <c r="BP70" s="18"/>
      <c r="BQ70" s="47"/>
      <c r="BR70" s="235">
        <v>11</v>
      </c>
      <c r="BS70" s="236" t="s">
        <v>167</v>
      </c>
      <c r="BT70" s="224">
        <v>94.87</v>
      </c>
      <c r="BU70" s="224">
        <v>0.63629999999999998</v>
      </c>
      <c r="BV70" s="224">
        <v>0.92310000000000003</v>
      </c>
      <c r="BW70" s="224">
        <v>0.74950000000000006</v>
      </c>
      <c r="BX70" s="224">
        <v>1385.6</v>
      </c>
      <c r="BY70" s="224">
        <v>21.9</v>
      </c>
      <c r="BZ70" s="224">
        <v>1.0406</v>
      </c>
      <c r="CA70" s="224">
        <v>1.0150999999999999</v>
      </c>
      <c r="CB70" s="224">
        <v>6.4448999999999996</v>
      </c>
      <c r="CC70" s="224">
        <v>5.7218999999999998</v>
      </c>
      <c r="CD70" s="224">
        <v>5.5879000000000003</v>
      </c>
      <c r="CE70" s="224">
        <v>0.65598999999999996</v>
      </c>
      <c r="CF70" s="235">
        <v>1</v>
      </c>
      <c r="CG70" s="236"/>
    </row>
    <row r="71" spans="1:85" ht="15.95" customHeight="1" x14ac:dyDescent="0.25">
      <c r="A71" s="198"/>
      <c r="B71" s="118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18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6"/>
      <c r="AX71" s="25"/>
      <c r="AY71" s="25"/>
      <c r="AZ71" s="26"/>
      <c r="BA71" s="26"/>
      <c r="BB71" s="25"/>
      <c r="BC71" s="26"/>
      <c r="BD71" s="26"/>
      <c r="BE71" s="25"/>
      <c r="BF71" s="26"/>
      <c r="BG71" s="26"/>
      <c r="BH71" s="25"/>
      <c r="BI71" s="26"/>
      <c r="BJ71" s="26"/>
      <c r="BK71" s="26"/>
      <c r="BL71" s="26"/>
      <c r="BM71" s="25"/>
      <c r="BN71" s="18"/>
      <c r="BO71" s="25"/>
      <c r="BP71" s="18"/>
      <c r="BQ71" s="47"/>
      <c r="BR71" s="235">
        <v>12</v>
      </c>
      <c r="BS71" s="236" t="s">
        <v>168</v>
      </c>
      <c r="BT71" s="224">
        <v>95.21</v>
      </c>
      <c r="BU71" s="224">
        <v>0.63870000000000005</v>
      </c>
      <c r="BV71" s="224">
        <v>0.91969999999999996</v>
      </c>
      <c r="BW71" s="224">
        <v>0.74770000000000003</v>
      </c>
      <c r="BX71" s="224">
        <v>1377.6</v>
      </c>
      <c r="BY71" s="224">
        <v>21.75</v>
      </c>
      <c r="BZ71" s="224">
        <v>1.0586</v>
      </c>
      <c r="CA71" s="224">
        <v>1.0207999999999999</v>
      </c>
      <c r="CB71" s="224">
        <v>6.4778000000000002</v>
      </c>
      <c r="CC71" s="224">
        <v>5.7489999999999997</v>
      </c>
      <c r="CD71" s="224">
        <v>5.577</v>
      </c>
      <c r="CE71" s="224">
        <v>0.65522000000000002</v>
      </c>
      <c r="CF71" s="235">
        <v>1</v>
      </c>
      <c r="CG71" s="236"/>
    </row>
    <row r="72" spans="1:85" ht="15.95" customHeight="1" x14ac:dyDescent="0.25">
      <c r="A72" s="198"/>
      <c r="B72" s="118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18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119"/>
      <c r="BL72" s="119"/>
      <c r="BM72" s="25"/>
      <c r="BN72" s="18"/>
      <c r="BO72" s="25"/>
      <c r="BP72" s="18"/>
      <c r="BQ72" s="47"/>
      <c r="BR72" s="235">
        <v>13</v>
      </c>
      <c r="BS72" s="236" t="s">
        <v>169</v>
      </c>
      <c r="BT72" s="224">
        <v>95.03</v>
      </c>
      <c r="BU72" s="224">
        <v>0.64039999999999997</v>
      </c>
      <c r="BV72" s="224">
        <v>0.92010000000000003</v>
      </c>
      <c r="BW72" s="224">
        <v>0.74660000000000004</v>
      </c>
      <c r="BX72" s="224">
        <v>1366.11</v>
      </c>
      <c r="BY72" s="224">
        <v>21.63</v>
      </c>
      <c r="BZ72" s="224">
        <v>1.0521</v>
      </c>
      <c r="CA72" s="224">
        <v>1.0206</v>
      </c>
      <c r="CB72" s="224">
        <v>6.4105999999999996</v>
      </c>
      <c r="CC72" s="224">
        <v>5.7332000000000001</v>
      </c>
      <c r="CD72" s="224">
        <v>5.5685000000000002</v>
      </c>
      <c r="CE72" s="224">
        <v>0.65519000000000005</v>
      </c>
      <c r="CF72" s="235">
        <v>1</v>
      </c>
      <c r="CG72" s="236"/>
    </row>
    <row r="73" spans="1:85" ht="15.95" customHeight="1" x14ac:dyDescent="0.25">
      <c r="A73" s="198"/>
      <c r="B73" s="118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18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119"/>
      <c r="BL73" s="119"/>
      <c r="BM73" s="25"/>
      <c r="BN73" s="18"/>
      <c r="BO73" s="25"/>
      <c r="BP73" s="18"/>
      <c r="BQ73" s="47"/>
      <c r="BR73" s="235">
        <v>14</v>
      </c>
      <c r="BS73" s="236" t="s">
        <v>170</v>
      </c>
      <c r="BT73" s="224">
        <v>98.12</v>
      </c>
      <c r="BU73" s="224">
        <v>0.64739999999999998</v>
      </c>
      <c r="BV73" s="224">
        <v>0.93530000000000002</v>
      </c>
      <c r="BW73" s="224">
        <v>0.75839999999999996</v>
      </c>
      <c r="BX73" s="224">
        <v>1290.19</v>
      </c>
      <c r="BY73" s="224">
        <v>19.84</v>
      </c>
      <c r="BZ73" s="224">
        <v>1.0903</v>
      </c>
      <c r="CA73" s="224">
        <v>1.0374000000000001</v>
      </c>
      <c r="CB73" s="224">
        <v>6.5039999999999996</v>
      </c>
      <c r="CC73" s="224">
        <v>5.9020000000000001</v>
      </c>
      <c r="CD73" s="224">
        <v>5.6555999999999997</v>
      </c>
      <c r="CE73" s="224">
        <v>0.65478000000000003</v>
      </c>
      <c r="CF73" s="235">
        <v>1</v>
      </c>
      <c r="CG73" s="236"/>
    </row>
    <row r="74" spans="1:85" ht="15.95" customHeight="1" x14ac:dyDescent="0.25">
      <c r="A74" s="198"/>
      <c r="B74" s="118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18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119"/>
      <c r="BL74" s="119"/>
      <c r="BM74" s="25"/>
      <c r="BN74" s="18"/>
      <c r="BO74" s="25"/>
      <c r="BP74" s="18"/>
      <c r="BQ74" s="47"/>
      <c r="BR74" s="235">
        <v>15</v>
      </c>
      <c r="BS74" s="236" t="s">
        <v>171</v>
      </c>
      <c r="BT74" s="224">
        <v>97.43</v>
      </c>
      <c r="BU74" s="224">
        <v>0.64600000000000002</v>
      </c>
      <c r="BV74" s="224">
        <v>0.9274</v>
      </c>
      <c r="BW74" s="224">
        <v>0.75619999999999998</v>
      </c>
      <c r="BX74" s="224">
        <v>1294.19</v>
      </c>
      <c r="BY74" s="224">
        <v>19.809999999999999</v>
      </c>
      <c r="BZ74" s="224">
        <v>1.0813999999999999</v>
      </c>
      <c r="CA74" s="224">
        <v>1.0364</v>
      </c>
      <c r="CB74" s="224">
        <v>6.5720000000000001</v>
      </c>
      <c r="CC74" s="224">
        <v>5.9649999999999999</v>
      </c>
      <c r="CD74" s="224">
        <v>5.6393000000000004</v>
      </c>
      <c r="CE74" s="224">
        <v>0.66078000000000003</v>
      </c>
      <c r="CF74" s="235">
        <v>1</v>
      </c>
      <c r="CG74" s="236"/>
    </row>
    <row r="75" spans="1:85" ht="15.95" customHeight="1" x14ac:dyDescent="0.25">
      <c r="A75" s="198"/>
      <c r="B75" s="118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18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119"/>
      <c r="BL75" s="119"/>
      <c r="BM75" s="25"/>
      <c r="BN75" s="18"/>
      <c r="BO75" s="25"/>
      <c r="BP75" s="18"/>
      <c r="BQ75" s="18"/>
      <c r="BR75" s="235">
        <v>16</v>
      </c>
      <c r="BS75" s="236" t="s">
        <v>172</v>
      </c>
      <c r="BT75" s="224">
        <v>97.85</v>
      </c>
      <c r="BU75" s="224">
        <v>0.65110000000000001</v>
      </c>
      <c r="BV75" s="224">
        <v>0.93410000000000004</v>
      </c>
      <c r="BW75" s="224">
        <v>0.76280000000000003</v>
      </c>
      <c r="BX75" s="224">
        <v>1282.26</v>
      </c>
      <c r="BY75" s="224">
        <v>19.68</v>
      </c>
      <c r="BZ75" s="224">
        <v>1.0893999999999999</v>
      </c>
      <c r="CA75" s="224">
        <v>1.0517000000000001</v>
      </c>
      <c r="CB75" s="224">
        <v>6.7262000000000004</v>
      </c>
      <c r="CC75" s="224">
        <v>6.0829000000000004</v>
      </c>
      <c r="CD75" s="224">
        <v>5.6881000000000004</v>
      </c>
      <c r="CE75" s="224">
        <v>0.66022999999999998</v>
      </c>
      <c r="CF75" s="235">
        <v>1</v>
      </c>
      <c r="CG75" s="236"/>
    </row>
    <row r="76" spans="1:85" ht="15.95" customHeight="1" x14ac:dyDescent="0.25">
      <c r="A76" s="198"/>
      <c r="B76" s="11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18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119"/>
      <c r="BL76" s="119"/>
      <c r="BM76" s="25"/>
      <c r="BN76" s="18"/>
      <c r="BO76" s="25"/>
      <c r="BP76" s="18"/>
      <c r="BQ76" s="18"/>
      <c r="BR76" s="235">
        <v>17</v>
      </c>
      <c r="BS76" s="236" t="s">
        <v>173</v>
      </c>
      <c r="BT76" s="224">
        <v>97.18</v>
      </c>
      <c r="BU76" s="224">
        <v>0.64739999999999998</v>
      </c>
      <c r="BV76" s="224">
        <v>0.93430000000000002</v>
      </c>
      <c r="BW76" s="224">
        <v>0.76229999999999998</v>
      </c>
      <c r="BX76" s="224">
        <v>1285.1099999999999</v>
      </c>
      <c r="BY76" s="224">
        <v>19.73</v>
      </c>
      <c r="BZ76" s="224">
        <v>1.0789</v>
      </c>
      <c r="CA76" s="224">
        <v>1.0459000000000001</v>
      </c>
      <c r="CB76" s="224">
        <v>6.6890000000000001</v>
      </c>
      <c r="CC76" s="224">
        <v>6.0864000000000003</v>
      </c>
      <c r="CD76" s="224">
        <v>5.6847000000000003</v>
      </c>
      <c r="CE76" s="224">
        <v>0.66296999999999995</v>
      </c>
      <c r="CF76" s="235">
        <v>1</v>
      </c>
      <c r="CG76" s="236"/>
    </row>
    <row r="77" spans="1:85" ht="15.95" customHeight="1" x14ac:dyDescent="0.25">
      <c r="A77" s="198"/>
      <c r="B77" s="118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18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119"/>
      <c r="BL77" s="119"/>
      <c r="BM77" s="25"/>
      <c r="BN77" s="18"/>
      <c r="BO77" s="25"/>
      <c r="BP77" s="18"/>
      <c r="BQ77" s="18"/>
      <c r="BR77" s="235">
        <v>18</v>
      </c>
      <c r="BS77" s="236" t="s">
        <v>174</v>
      </c>
      <c r="BT77" s="224">
        <v>97.52</v>
      </c>
      <c r="BU77" s="224">
        <v>0.65069999999999995</v>
      </c>
      <c r="BV77" s="224">
        <v>0.94069999999999998</v>
      </c>
      <c r="BW77" s="224">
        <v>0.76729999999999998</v>
      </c>
      <c r="BX77" s="224">
        <v>1225.01</v>
      </c>
      <c r="BY77" s="224">
        <v>18.47</v>
      </c>
      <c r="BZ77" s="224">
        <v>1.0745</v>
      </c>
      <c r="CA77" s="224">
        <v>1.0469999999999999</v>
      </c>
      <c r="CB77" s="224">
        <v>6.7202000000000002</v>
      </c>
      <c r="CC77" s="224">
        <v>6.1006999999999998</v>
      </c>
      <c r="CD77" s="224">
        <v>5.7232000000000003</v>
      </c>
      <c r="CE77" s="224">
        <v>0.66185000000000005</v>
      </c>
      <c r="CF77" s="235">
        <v>1</v>
      </c>
      <c r="CG77" s="236"/>
    </row>
    <row r="78" spans="1:85" ht="15.95" customHeight="1" x14ac:dyDescent="0.25">
      <c r="A78" s="198"/>
      <c r="B78" s="118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18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119"/>
      <c r="BL78" s="119"/>
      <c r="BM78" s="25"/>
      <c r="BN78" s="18"/>
      <c r="BR78" s="235">
        <v>19</v>
      </c>
      <c r="BS78" s="236" t="s">
        <v>175</v>
      </c>
      <c r="BT78" s="224">
        <v>98.05</v>
      </c>
      <c r="BU78" s="224">
        <v>0.65439999999999998</v>
      </c>
      <c r="BV78" s="224">
        <v>0.94450000000000001</v>
      </c>
      <c r="BW78" s="224">
        <v>0.76770000000000005</v>
      </c>
      <c r="BX78" s="224">
        <v>1232.9000000000001</v>
      </c>
      <c r="BY78" s="224">
        <v>18.670000000000002</v>
      </c>
      <c r="BZ78" s="224">
        <v>1.0757000000000001</v>
      </c>
      <c r="CA78" s="224">
        <v>1.0434000000000001</v>
      </c>
      <c r="CB78" s="224">
        <v>6.7294</v>
      </c>
      <c r="CC78" s="224">
        <v>6.0757000000000003</v>
      </c>
      <c r="CD78" s="224">
        <v>5.7237</v>
      </c>
      <c r="CE78" s="224">
        <v>0.66439000000000004</v>
      </c>
      <c r="CF78" s="235">
        <v>1</v>
      </c>
      <c r="CG78" s="236"/>
    </row>
    <row r="79" spans="1:85" ht="15.95" customHeight="1" x14ac:dyDescent="0.25">
      <c r="A79" s="198"/>
      <c r="B79" s="11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18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119"/>
      <c r="BL79" s="119"/>
      <c r="BM79" s="25"/>
      <c r="BN79" s="18"/>
      <c r="BR79" s="235">
        <v>20</v>
      </c>
      <c r="BS79" s="236" t="s">
        <v>176</v>
      </c>
      <c r="BT79" s="224">
        <v>99</v>
      </c>
      <c r="BU79" s="235">
        <v>0.65600000000000003</v>
      </c>
      <c r="BV79" s="235">
        <v>0.94499999999999995</v>
      </c>
      <c r="BW79" s="235">
        <v>0.76600000000000001</v>
      </c>
      <c r="BX79" s="235">
        <v>1201.4100000000001</v>
      </c>
      <c r="BY79" s="235">
        <v>18.77</v>
      </c>
      <c r="BZ79" s="235">
        <v>1.0823</v>
      </c>
      <c r="CA79" s="235">
        <v>1.0472999999999999</v>
      </c>
      <c r="CB79" s="235">
        <v>6.7207999999999997</v>
      </c>
      <c r="CC79" s="235">
        <v>6.0359999999999996</v>
      </c>
      <c r="CD79" s="235">
        <v>5.7123999999999997</v>
      </c>
      <c r="CE79" s="235">
        <v>0.66500000000000004</v>
      </c>
      <c r="CF79" s="235">
        <v>1</v>
      </c>
      <c r="CG79" s="236"/>
    </row>
    <row r="80" spans="1:85" ht="15.95" customHeight="1" x14ac:dyDescent="0.2">
      <c r="BR80" s="235"/>
      <c r="BS80" s="236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6"/>
    </row>
    <row r="81" spans="63:92" ht="15.95" customHeight="1" x14ac:dyDescent="0.25">
      <c r="BP81" s="203"/>
      <c r="BQ81" s="207"/>
      <c r="BR81" s="235"/>
      <c r="BS81" s="236"/>
      <c r="BT81" s="235"/>
      <c r="BU81" s="235"/>
      <c r="BV81" s="235"/>
      <c r="BW81" s="235"/>
      <c r="BX81" s="235"/>
      <c r="BY81" s="235"/>
      <c r="BZ81" s="235"/>
      <c r="CA81" s="235"/>
      <c r="CB81" s="235"/>
      <c r="CC81" s="235"/>
      <c r="CD81" s="235"/>
      <c r="CE81" s="235"/>
      <c r="CF81" s="235"/>
      <c r="CG81" s="236"/>
      <c r="CH81" s="211"/>
      <c r="CI81" s="211"/>
      <c r="CJ81" s="211"/>
      <c r="CK81" s="211"/>
      <c r="CL81" s="211"/>
      <c r="CM81" s="211"/>
      <c r="CN81" s="211"/>
    </row>
    <row r="82" spans="63:92" ht="15.95" customHeight="1" x14ac:dyDescent="0.2">
      <c r="BK82" s="20"/>
      <c r="BL82" s="20"/>
      <c r="BO82" s="221"/>
      <c r="BP82" s="221"/>
      <c r="BQ82" s="222"/>
      <c r="BR82" s="235"/>
      <c r="BS82" s="236" t="s">
        <v>130</v>
      </c>
      <c r="BT82" s="237">
        <f>AVERAGE(BT60:BT79)</f>
        <v>97.373000000000019</v>
      </c>
      <c r="BU82" s="237">
        <f t="shared" ref="BU82:CF82" si="3">AVERAGE(BU60:BU79)</f>
        <v>0.64610000000000001</v>
      </c>
      <c r="BV82" s="237">
        <f t="shared" si="3"/>
        <v>0.93418500000000027</v>
      </c>
      <c r="BW82" s="237">
        <f t="shared" si="3"/>
        <v>0.75815500000000002</v>
      </c>
      <c r="BX82" s="237">
        <f t="shared" si="3"/>
        <v>1341.8794999999998</v>
      </c>
      <c r="BY82" s="237">
        <f t="shared" si="3"/>
        <v>21.06</v>
      </c>
      <c r="BZ82" s="237">
        <f t="shared" si="3"/>
        <v>1.0609500000000001</v>
      </c>
      <c r="CA82" s="237">
        <f t="shared" si="3"/>
        <v>1.0308999999999997</v>
      </c>
      <c r="CB82" s="237">
        <f t="shared" si="3"/>
        <v>6.5766250000000017</v>
      </c>
      <c r="CC82" s="237">
        <f t="shared" si="3"/>
        <v>5.8638949999999994</v>
      </c>
      <c r="CD82" s="237">
        <f t="shared" si="3"/>
        <v>5.6529350000000012</v>
      </c>
      <c r="CE82" s="237">
        <f t="shared" si="3"/>
        <v>0.66061549999999991</v>
      </c>
      <c r="CF82" s="237">
        <f t="shared" si="3"/>
        <v>1</v>
      </c>
      <c r="CG82" s="236" t="s">
        <v>130</v>
      </c>
      <c r="CH82" s="220"/>
      <c r="CI82" s="221"/>
      <c r="CJ82" s="221"/>
      <c r="CK82" s="221"/>
      <c r="CL82" s="221"/>
      <c r="CM82" s="221"/>
      <c r="CN82" s="221"/>
    </row>
    <row r="83" spans="63:92" ht="15.95" customHeight="1" x14ac:dyDescent="0.25">
      <c r="BR83" s="187"/>
      <c r="BS83" s="183"/>
      <c r="BT83" s="235">
        <v>97.373000000000019</v>
      </c>
      <c r="BU83" s="235">
        <v>0.64610000000000001</v>
      </c>
      <c r="BV83" s="235">
        <v>0.93418500000000027</v>
      </c>
      <c r="BW83" s="235">
        <v>0.75815500000000002</v>
      </c>
      <c r="BX83" s="235">
        <v>1341.8794999999998</v>
      </c>
      <c r="BY83" s="235">
        <v>21.06</v>
      </c>
      <c r="BZ83" s="235">
        <v>1.0609500000000001</v>
      </c>
      <c r="CA83" s="235">
        <v>1.0308999999999997</v>
      </c>
      <c r="CB83" s="235">
        <v>6.5766250000000017</v>
      </c>
      <c r="CC83" s="235">
        <v>5.8638949999999994</v>
      </c>
      <c r="CD83" s="235">
        <v>5.6529350000000012</v>
      </c>
      <c r="CE83" s="235">
        <v>0.66061549999999991</v>
      </c>
      <c r="CF83" s="235">
        <v>1</v>
      </c>
      <c r="CG83" s="183"/>
    </row>
    <row r="84" spans="63:92" ht="15.95" customHeight="1" x14ac:dyDescent="0.25">
      <c r="BP84" s="203"/>
      <c r="BQ84" s="207"/>
      <c r="BR84" s="232"/>
      <c r="BS84" s="233"/>
      <c r="BT84" s="233">
        <f>BT83-BT82</f>
        <v>0</v>
      </c>
      <c r="BU84" s="233">
        <f t="shared" ref="BU84:CE84" si="4">BU83-BU82</f>
        <v>0</v>
      </c>
      <c r="BV84" s="233">
        <f t="shared" si="4"/>
        <v>0</v>
      </c>
      <c r="BW84" s="233">
        <f t="shared" si="4"/>
        <v>0</v>
      </c>
      <c r="BX84" s="233">
        <f t="shared" si="4"/>
        <v>0</v>
      </c>
      <c r="BY84" s="233">
        <f t="shared" si="4"/>
        <v>0</v>
      </c>
      <c r="BZ84" s="233">
        <f t="shared" si="4"/>
        <v>0</v>
      </c>
      <c r="CA84" s="233">
        <f t="shared" si="4"/>
        <v>0</v>
      </c>
      <c r="CB84" s="233">
        <f t="shared" si="4"/>
        <v>0</v>
      </c>
      <c r="CC84" s="233">
        <f t="shared" si="4"/>
        <v>0</v>
      </c>
      <c r="CD84" s="233">
        <f t="shared" si="4"/>
        <v>0</v>
      </c>
      <c r="CE84" s="233">
        <f t="shared" si="4"/>
        <v>0</v>
      </c>
      <c r="CF84" s="233">
        <f>CF83-CF82</f>
        <v>0</v>
      </c>
      <c r="CG84" s="233"/>
      <c r="CH84" s="211"/>
      <c r="CI84" s="211"/>
      <c r="CJ84" s="211"/>
      <c r="CK84" s="211"/>
      <c r="CL84" s="211"/>
      <c r="CM84" s="211"/>
      <c r="CN84" s="211"/>
    </row>
    <row r="85" spans="63:92" ht="15.95" customHeight="1" x14ac:dyDescent="0.2"/>
    <row r="86" spans="63:92" ht="15.95" customHeight="1" x14ac:dyDescent="0.25">
      <c r="BO86" s="25"/>
      <c r="BP86" s="25"/>
      <c r="BQ86" s="18"/>
      <c r="BR86" s="187"/>
      <c r="BS86" s="181"/>
      <c r="BT86" s="181"/>
      <c r="BU86" s="181"/>
      <c r="BV86" s="181"/>
      <c r="BW86" s="181"/>
      <c r="BX86" s="181"/>
      <c r="BY86" s="181"/>
      <c r="BZ86" s="181"/>
      <c r="CA86" s="181"/>
      <c r="CB86" s="181"/>
      <c r="CC86" s="181"/>
      <c r="CD86" s="181"/>
      <c r="CE86" s="181"/>
      <c r="CF86" s="181"/>
      <c r="CG86" s="181"/>
      <c r="CH86" s="47"/>
    </row>
    <row r="87" spans="63:92" ht="15.95" customHeight="1" x14ac:dyDescent="0.2"/>
    <row r="93" spans="63:92" x14ac:dyDescent="0.2">
      <c r="BS93" s="182" t="s">
        <v>73</v>
      </c>
      <c r="BT93" s="182" t="s">
        <v>74</v>
      </c>
      <c r="BU93" s="182" t="s">
        <v>75</v>
      </c>
      <c r="BV93" s="182" t="s">
        <v>76</v>
      </c>
      <c r="BW93" s="228" t="s">
        <v>77</v>
      </c>
      <c r="BX93" s="182" t="s">
        <v>78</v>
      </c>
      <c r="BY93" s="182" t="s">
        <v>79</v>
      </c>
      <c r="BZ93" s="182" t="s">
        <v>80</v>
      </c>
      <c r="CA93" s="182" t="s">
        <v>81</v>
      </c>
      <c r="CB93" s="182" t="s">
        <v>82</v>
      </c>
      <c r="CC93" s="182" t="s">
        <v>83</v>
      </c>
      <c r="CD93" s="182" t="s">
        <v>85</v>
      </c>
    </row>
    <row r="94" spans="63:92" ht="15" x14ac:dyDescent="0.2">
      <c r="BQ94" s="220">
        <v>1</v>
      </c>
      <c r="BR94" s="236" t="s">
        <v>157</v>
      </c>
      <c r="BS94" s="182">
        <v>100.35</v>
      </c>
      <c r="BT94" s="189">
        <v>0.6552</v>
      </c>
      <c r="BU94" s="189">
        <v>0.95609999999999995</v>
      </c>
      <c r="BV94" s="189">
        <v>0.76780000000000004</v>
      </c>
      <c r="BW94" s="189">
        <v>1396.36</v>
      </c>
      <c r="BX94" s="189">
        <v>22.41</v>
      </c>
      <c r="BY94" s="189">
        <v>1.0373000000000001</v>
      </c>
      <c r="BZ94" s="189">
        <v>1.0358000000000001</v>
      </c>
      <c r="CA94" s="189">
        <v>6.5769000000000002</v>
      </c>
      <c r="CB94" s="189">
        <v>5.8301999999999996</v>
      </c>
      <c r="CC94" s="189">
        <v>5.7226999999999997</v>
      </c>
      <c r="CD94" s="189">
        <v>0.66720999999999997</v>
      </c>
      <c r="CE94" s="189">
        <v>1.3024225058609011</v>
      </c>
      <c r="CF94" s="189"/>
    </row>
    <row r="95" spans="63:92" ht="15" x14ac:dyDescent="0.2">
      <c r="BQ95" s="220">
        <v>2</v>
      </c>
      <c r="BR95" s="236" t="s">
        <v>158</v>
      </c>
      <c r="BS95" s="182">
        <v>100.14</v>
      </c>
      <c r="BT95" s="189">
        <v>0.65359999999999996</v>
      </c>
      <c r="BU95" s="189">
        <v>0.94850000000000001</v>
      </c>
      <c r="BV95" s="189">
        <v>0.76449999999999996</v>
      </c>
      <c r="BW95" s="189">
        <v>1402.86</v>
      </c>
      <c r="BX95" s="189">
        <v>22.55</v>
      </c>
      <c r="BY95" s="189">
        <v>1.0361</v>
      </c>
      <c r="BZ95" s="189">
        <v>1.0322</v>
      </c>
      <c r="CA95" s="189">
        <v>6.5563000000000002</v>
      </c>
      <c r="CB95" s="189">
        <v>5.8075000000000001</v>
      </c>
      <c r="CC95" s="189">
        <v>5.6981000000000002</v>
      </c>
      <c r="CD95" s="189">
        <v>0.66651000000000005</v>
      </c>
      <c r="CE95" s="189">
        <v>1.3080444735120995</v>
      </c>
      <c r="CF95" s="189"/>
    </row>
    <row r="96" spans="63:92" ht="15" x14ac:dyDescent="0.2">
      <c r="BQ96" s="220">
        <v>3</v>
      </c>
      <c r="BR96" s="236" t="s">
        <v>159</v>
      </c>
      <c r="BS96" s="182">
        <v>99.63</v>
      </c>
      <c r="BT96" s="189">
        <v>0.65110000000000001</v>
      </c>
      <c r="BU96" s="189">
        <v>0.94810000000000005</v>
      </c>
      <c r="BV96" s="189">
        <v>0.76500000000000001</v>
      </c>
      <c r="BW96" s="189">
        <v>1396.86</v>
      </c>
      <c r="BX96" s="189">
        <v>22.44</v>
      </c>
      <c r="BY96" s="189">
        <v>1.0431999999999999</v>
      </c>
      <c r="BZ96" s="189">
        <v>1.0338000000000001</v>
      </c>
      <c r="CA96" s="189">
        <v>6.5762</v>
      </c>
      <c r="CB96" s="189">
        <v>5.8120000000000003</v>
      </c>
      <c r="CC96" s="189">
        <v>5.702</v>
      </c>
      <c r="CD96" s="189">
        <v>0.66476999999999997</v>
      </c>
      <c r="CE96" s="189">
        <v>1.3071895424836601</v>
      </c>
      <c r="CF96" s="189"/>
    </row>
    <row r="97" spans="69:84" ht="15" x14ac:dyDescent="0.2">
      <c r="BQ97" s="220">
        <v>4</v>
      </c>
      <c r="BR97" s="236" t="s">
        <v>160</v>
      </c>
      <c r="BS97" s="182">
        <v>99.11</v>
      </c>
      <c r="BT97" s="189">
        <v>0.6472</v>
      </c>
      <c r="BU97" s="189">
        <v>0.94099999999999995</v>
      </c>
      <c r="BV97" s="189">
        <v>0.76229999999999998</v>
      </c>
      <c r="BW97" s="189">
        <v>1397.99</v>
      </c>
      <c r="BX97" s="189">
        <v>22.41</v>
      </c>
      <c r="BY97" s="189">
        <v>1.0543</v>
      </c>
      <c r="BZ97" s="189">
        <v>1.0325</v>
      </c>
      <c r="CA97" s="189">
        <v>6.5708000000000002</v>
      </c>
      <c r="CB97" s="189">
        <v>5.8014000000000001</v>
      </c>
      <c r="CC97" s="189">
        <v>5.6821000000000002</v>
      </c>
      <c r="CD97" s="189">
        <v>0.66464999999999996</v>
      </c>
      <c r="CE97" s="189">
        <v>1.3118194936376755</v>
      </c>
      <c r="CF97" s="189"/>
    </row>
    <row r="98" spans="69:84" ht="15" x14ac:dyDescent="0.2">
      <c r="BQ98" s="220">
        <v>5</v>
      </c>
      <c r="BR98" s="236" t="s">
        <v>161</v>
      </c>
      <c r="BS98" s="182">
        <v>96.09</v>
      </c>
      <c r="BT98" s="189">
        <v>0.64239999999999997</v>
      </c>
      <c r="BU98" s="189">
        <v>0.92830000000000001</v>
      </c>
      <c r="BV98" s="189">
        <v>0.75580000000000003</v>
      </c>
      <c r="BW98" s="189">
        <v>1411.25</v>
      </c>
      <c r="BX98" s="189">
        <v>22.65</v>
      </c>
      <c r="BY98" s="189">
        <v>1.0528999999999999</v>
      </c>
      <c r="BZ98" s="189">
        <v>1.0261</v>
      </c>
      <c r="CA98" s="189">
        <v>6.5509000000000004</v>
      </c>
      <c r="CB98" s="189">
        <v>5.7590000000000003</v>
      </c>
      <c r="CC98" s="189">
        <v>5.6326999999999998</v>
      </c>
      <c r="CD98" s="189">
        <v>0.66300999999999999</v>
      </c>
      <c r="CE98" s="189">
        <v>1.3231013495633765</v>
      </c>
      <c r="CF98" s="189"/>
    </row>
    <row r="99" spans="69:84" ht="15" x14ac:dyDescent="0.2">
      <c r="BQ99" s="220">
        <v>6</v>
      </c>
      <c r="BR99" s="236" t="s">
        <v>162</v>
      </c>
      <c r="BS99" s="182">
        <v>98.71</v>
      </c>
      <c r="BT99" s="189">
        <v>0.64449999999999996</v>
      </c>
      <c r="BU99" s="189">
        <v>0.93730000000000002</v>
      </c>
      <c r="BV99" s="189">
        <v>0.75690000000000002</v>
      </c>
      <c r="BW99" s="189">
        <v>1377</v>
      </c>
      <c r="BX99" s="189">
        <v>21.52</v>
      </c>
      <c r="BY99" s="189">
        <v>1.0615000000000001</v>
      </c>
      <c r="BZ99" s="189">
        <v>1.0192000000000001</v>
      </c>
      <c r="CA99" s="189">
        <v>6.5967000000000002</v>
      </c>
      <c r="CB99" s="189">
        <v>5.7664</v>
      </c>
      <c r="CC99" s="189">
        <v>5.6425000000000001</v>
      </c>
      <c r="CD99" s="189">
        <v>0.65791999999999995</v>
      </c>
      <c r="CE99" s="189">
        <v>1.3211784912141631</v>
      </c>
      <c r="CF99" s="189"/>
    </row>
    <row r="100" spans="69:84" ht="15" x14ac:dyDescent="0.2">
      <c r="BQ100" s="220">
        <v>7</v>
      </c>
      <c r="BR100" s="236" t="s">
        <v>177</v>
      </c>
      <c r="BS100" s="182">
        <v>97.18</v>
      </c>
      <c r="BT100" s="189">
        <v>0.64290000000000003</v>
      </c>
      <c r="BU100" s="189">
        <v>0.92810000000000004</v>
      </c>
      <c r="BV100" s="189">
        <v>0.75249999999999995</v>
      </c>
      <c r="BW100" s="189">
        <v>1370.59</v>
      </c>
      <c r="BX100" s="189">
        <v>21.68</v>
      </c>
      <c r="BY100" s="189">
        <v>1.0690999999999999</v>
      </c>
      <c r="BZ100" s="189">
        <v>1.0222</v>
      </c>
      <c r="CA100" s="189">
        <v>6.5749000000000004</v>
      </c>
      <c r="CB100" s="189">
        <v>5.7618</v>
      </c>
      <c r="CC100" s="189">
        <v>5.6113</v>
      </c>
      <c r="CD100" s="189">
        <v>0.66039999999999999</v>
      </c>
      <c r="CE100" s="189">
        <v>1.3289036544850499</v>
      </c>
      <c r="CF100" s="189"/>
    </row>
    <row r="101" spans="69:84" ht="15" x14ac:dyDescent="0.2">
      <c r="BQ101" s="220">
        <v>8</v>
      </c>
      <c r="BR101" s="236" t="s">
        <v>164</v>
      </c>
      <c r="BS101" s="182">
        <v>96.69</v>
      </c>
      <c r="BT101" s="189">
        <v>0.63790000000000002</v>
      </c>
      <c r="BU101" s="189">
        <v>0.92730000000000001</v>
      </c>
      <c r="BV101" s="189">
        <v>0.75270000000000004</v>
      </c>
      <c r="BW101" s="189">
        <v>1377.36</v>
      </c>
      <c r="BX101" s="189">
        <v>21.75</v>
      </c>
      <c r="BY101" s="189">
        <v>1.0483</v>
      </c>
      <c r="BZ101" s="189">
        <v>1.0173000000000001</v>
      </c>
      <c r="CA101" s="189">
        <v>6.5419999999999998</v>
      </c>
      <c r="CB101" s="189">
        <v>5.7690000000000001</v>
      </c>
      <c r="CC101" s="189">
        <v>5.6121999999999996</v>
      </c>
      <c r="CD101" s="189">
        <v>0.65856000000000003</v>
      </c>
      <c r="CE101" s="189">
        <v>1.3285505513484788</v>
      </c>
      <c r="CF101" s="189"/>
    </row>
    <row r="102" spans="69:84" ht="15" x14ac:dyDescent="0.2">
      <c r="BQ102" s="220">
        <v>9</v>
      </c>
      <c r="BR102" s="236" t="s">
        <v>165</v>
      </c>
      <c r="BS102" s="182">
        <v>94.37</v>
      </c>
      <c r="BT102" s="189">
        <v>0.6391</v>
      </c>
      <c r="BU102" s="189">
        <v>0.92120000000000002</v>
      </c>
      <c r="BV102" s="189">
        <v>0.75049999999999994</v>
      </c>
      <c r="BW102" s="189">
        <v>1386.75</v>
      </c>
      <c r="BX102" s="189">
        <v>21.81</v>
      </c>
      <c r="BY102" s="189">
        <v>1.0515000000000001</v>
      </c>
      <c r="BZ102" s="189">
        <v>1.0168999999999999</v>
      </c>
      <c r="CA102" s="189">
        <v>6.5259</v>
      </c>
      <c r="CB102" s="189">
        <v>5.7835000000000001</v>
      </c>
      <c r="CC102" s="189">
        <v>5.5968</v>
      </c>
      <c r="CD102" s="189">
        <v>0.65756000000000003</v>
      </c>
      <c r="CE102" s="189">
        <v>1.3324450366422387</v>
      </c>
      <c r="CF102" s="189"/>
    </row>
    <row r="103" spans="69:84" ht="15" x14ac:dyDescent="0.2">
      <c r="BQ103" s="220">
        <v>10</v>
      </c>
      <c r="BR103" s="236" t="s">
        <v>166</v>
      </c>
      <c r="BS103" s="182">
        <v>94.93</v>
      </c>
      <c r="BT103" s="189">
        <v>0.63980000000000004</v>
      </c>
      <c r="BU103" s="189">
        <v>0.92359999999999998</v>
      </c>
      <c r="BV103" s="189">
        <v>0.75060000000000004</v>
      </c>
      <c r="BW103" s="189">
        <v>1380.19</v>
      </c>
      <c r="BX103" s="189">
        <v>21.73</v>
      </c>
      <c r="BY103" s="189">
        <v>1.0409999999999999</v>
      </c>
      <c r="BZ103" s="189">
        <v>1.0164</v>
      </c>
      <c r="CA103" s="189">
        <v>6.4669999999999996</v>
      </c>
      <c r="CB103" s="189">
        <v>5.7343000000000002</v>
      </c>
      <c r="CC103" s="189">
        <v>5.5979000000000001</v>
      </c>
      <c r="CD103" s="189">
        <v>0.65532000000000001</v>
      </c>
      <c r="CE103" s="189">
        <v>1.332267519317879</v>
      </c>
      <c r="CF103" s="189"/>
    </row>
    <row r="104" spans="69:84" ht="15" x14ac:dyDescent="0.2">
      <c r="BQ104" s="220">
        <v>11</v>
      </c>
      <c r="BR104" s="236" t="s">
        <v>167</v>
      </c>
      <c r="BS104" s="182">
        <v>94.87</v>
      </c>
      <c r="BT104" s="189">
        <v>0.63629999999999998</v>
      </c>
      <c r="BU104" s="189">
        <v>0.92310000000000003</v>
      </c>
      <c r="BV104" s="189">
        <v>0.74950000000000006</v>
      </c>
      <c r="BW104" s="189">
        <v>1385.6</v>
      </c>
      <c r="BX104" s="189">
        <v>21.9</v>
      </c>
      <c r="BY104" s="189">
        <v>1.0406</v>
      </c>
      <c r="BZ104" s="189">
        <v>1.0150999999999999</v>
      </c>
      <c r="CA104" s="189">
        <v>6.4448999999999996</v>
      </c>
      <c r="CB104" s="189">
        <v>5.7218999999999998</v>
      </c>
      <c r="CC104" s="189">
        <v>5.5879000000000003</v>
      </c>
      <c r="CD104" s="189">
        <v>0.65598999999999996</v>
      </c>
      <c r="CE104" s="189">
        <v>1.3342228152101401</v>
      </c>
      <c r="CF104" s="189"/>
    </row>
    <row r="105" spans="69:84" ht="15" x14ac:dyDescent="0.2">
      <c r="BQ105" s="220">
        <v>12</v>
      </c>
      <c r="BR105" s="236" t="s">
        <v>168</v>
      </c>
      <c r="BS105" s="182">
        <v>95.21</v>
      </c>
      <c r="BT105" s="182">
        <v>0.63870000000000005</v>
      </c>
      <c r="BU105" s="182">
        <v>0.91969999999999996</v>
      </c>
      <c r="BV105" s="182">
        <v>0.74770000000000003</v>
      </c>
      <c r="BW105" s="228">
        <v>1377.6</v>
      </c>
      <c r="BX105" s="182">
        <v>21.75</v>
      </c>
      <c r="BY105" s="182">
        <v>1.0586</v>
      </c>
      <c r="BZ105" s="182">
        <v>1.0207999999999999</v>
      </c>
      <c r="CA105" s="182">
        <v>6.4778000000000002</v>
      </c>
      <c r="CB105" s="182">
        <v>5.7489999999999997</v>
      </c>
      <c r="CC105" s="182">
        <v>5.577</v>
      </c>
      <c r="CD105" s="182">
        <v>0.65522000000000002</v>
      </c>
      <c r="CE105" s="182">
        <v>1.3374348000534972</v>
      </c>
    </row>
    <row r="106" spans="69:84" ht="15" x14ac:dyDescent="0.2">
      <c r="BQ106" s="220">
        <v>13</v>
      </c>
      <c r="BR106" s="236" t="s">
        <v>169</v>
      </c>
      <c r="BS106" s="182">
        <v>95.03</v>
      </c>
      <c r="BT106" s="189">
        <v>0.64039999999999997</v>
      </c>
      <c r="BU106" s="189">
        <v>0.92010000000000003</v>
      </c>
      <c r="BV106" s="189">
        <v>0.74660000000000004</v>
      </c>
      <c r="BW106" s="189">
        <v>1366.11</v>
      </c>
      <c r="BX106" s="189">
        <v>21.63</v>
      </c>
      <c r="BY106" s="189">
        <v>1.0521</v>
      </c>
      <c r="BZ106" s="189">
        <v>1.0206</v>
      </c>
      <c r="CA106" s="189">
        <v>6.4105999999999996</v>
      </c>
      <c r="CB106" s="189">
        <v>5.7332000000000001</v>
      </c>
      <c r="CC106" s="189">
        <v>5.5685000000000002</v>
      </c>
      <c r="CD106" s="189">
        <v>0.65519000000000005</v>
      </c>
      <c r="CE106" s="189">
        <v>1.339405304045004</v>
      </c>
      <c r="CF106" s="189"/>
    </row>
    <row r="107" spans="69:84" ht="15" x14ac:dyDescent="0.2">
      <c r="BQ107" s="220">
        <v>14</v>
      </c>
      <c r="BR107" s="236" t="s">
        <v>170</v>
      </c>
      <c r="BS107" s="182">
        <v>98.12</v>
      </c>
      <c r="BT107" s="189">
        <v>0.64739999999999998</v>
      </c>
      <c r="BU107" s="189">
        <v>0.93530000000000002</v>
      </c>
      <c r="BV107" s="189">
        <v>0.75839999999999996</v>
      </c>
      <c r="BW107" s="189">
        <v>1290.19</v>
      </c>
      <c r="BX107" s="189">
        <v>19.84</v>
      </c>
      <c r="BY107" s="189">
        <v>1.0903</v>
      </c>
      <c r="BZ107" s="189">
        <v>1.0374000000000001</v>
      </c>
      <c r="CA107" s="189">
        <v>6.5039999999999996</v>
      </c>
      <c r="CB107" s="189">
        <v>5.9020000000000001</v>
      </c>
      <c r="CC107" s="189">
        <v>5.6555999999999997</v>
      </c>
      <c r="CD107" s="189">
        <v>0.65478000000000003</v>
      </c>
      <c r="CE107" s="189">
        <v>1.3185654008438819</v>
      </c>
      <c r="CF107" s="189"/>
    </row>
    <row r="108" spans="69:84" ht="15" x14ac:dyDescent="0.2">
      <c r="BQ108" s="220">
        <v>15</v>
      </c>
      <c r="BR108" s="236" t="s">
        <v>171</v>
      </c>
      <c r="BS108" s="182">
        <v>97.43</v>
      </c>
      <c r="BT108" s="189">
        <v>0.64600000000000002</v>
      </c>
      <c r="BU108" s="189">
        <v>0.9274</v>
      </c>
      <c r="BV108" s="189">
        <v>0.75619999999999998</v>
      </c>
      <c r="BW108" s="189">
        <v>1294.19</v>
      </c>
      <c r="BX108" s="189">
        <v>19.809999999999999</v>
      </c>
      <c r="BY108" s="189">
        <v>1.0813999999999999</v>
      </c>
      <c r="BZ108" s="189">
        <v>1.0364</v>
      </c>
      <c r="CA108" s="189">
        <v>6.5720000000000001</v>
      </c>
      <c r="CB108" s="189">
        <v>5.9649999999999999</v>
      </c>
      <c r="CC108" s="189">
        <v>5.6393000000000004</v>
      </c>
      <c r="CD108" s="189">
        <v>0.66078000000000003</v>
      </c>
      <c r="CE108" s="189">
        <v>1.3224014810896589</v>
      </c>
      <c r="CF108" s="189"/>
    </row>
    <row r="109" spans="69:84" ht="15" x14ac:dyDescent="0.2">
      <c r="BQ109" s="220">
        <v>16</v>
      </c>
      <c r="BR109" s="236" t="s">
        <v>172</v>
      </c>
      <c r="BS109" s="182">
        <v>97.85</v>
      </c>
      <c r="BT109" s="189">
        <v>0.65110000000000001</v>
      </c>
      <c r="BU109" s="189">
        <v>0.93410000000000004</v>
      </c>
      <c r="BV109" s="189">
        <v>0.76280000000000003</v>
      </c>
      <c r="BW109" s="189">
        <v>1282.26</v>
      </c>
      <c r="BX109" s="189">
        <v>19.68</v>
      </c>
      <c r="BY109" s="189">
        <v>1.0893999999999999</v>
      </c>
      <c r="BZ109" s="189">
        <v>1.0517000000000001</v>
      </c>
      <c r="CA109" s="189">
        <v>6.7262000000000004</v>
      </c>
      <c r="CB109" s="189">
        <v>6.0829000000000004</v>
      </c>
      <c r="CC109" s="189">
        <v>5.6881000000000004</v>
      </c>
      <c r="CD109" s="189">
        <v>0.66022999999999998</v>
      </c>
      <c r="CE109" s="189">
        <v>1.3109596224436286</v>
      </c>
      <c r="CF109" s="189"/>
    </row>
    <row r="110" spans="69:84" ht="15" x14ac:dyDescent="0.2">
      <c r="BQ110" s="220">
        <v>17</v>
      </c>
      <c r="BR110" s="236" t="s">
        <v>173</v>
      </c>
      <c r="BS110" s="182">
        <v>97.18</v>
      </c>
      <c r="BT110" s="189">
        <v>0.64739999999999998</v>
      </c>
      <c r="BU110" s="189">
        <v>0.93430000000000002</v>
      </c>
      <c r="BV110" s="189">
        <v>0.76229999999999998</v>
      </c>
      <c r="BW110" s="189">
        <v>1285.1099999999999</v>
      </c>
      <c r="BX110" s="189">
        <v>19.73</v>
      </c>
      <c r="BY110" s="189">
        <v>1.0789</v>
      </c>
      <c r="BZ110" s="189">
        <v>1.0459000000000001</v>
      </c>
      <c r="CA110" s="189">
        <v>6.6890000000000001</v>
      </c>
      <c r="CB110" s="189">
        <v>6.0864000000000003</v>
      </c>
      <c r="CC110" s="189">
        <v>5.6847000000000003</v>
      </c>
      <c r="CD110" s="189">
        <v>0.66296999999999995</v>
      </c>
      <c r="CE110" s="189">
        <v>1.3118194936376755</v>
      </c>
      <c r="CF110" s="189"/>
    </row>
    <row r="111" spans="69:84" ht="15" x14ac:dyDescent="0.2">
      <c r="BQ111" s="220">
        <v>18</v>
      </c>
      <c r="BR111" s="236" t="s">
        <v>174</v>
      </c>
      <c r="BS111" s="182">
        <v>97.52</v>
      </c>
      <c r="BT111" s="189">
        <v>0.65069999999999995</v>
      </c>
      <c r="BU111" s="189">
        <v>0.94006999999999996</v>
      </c>
      <c r="BV111" s="189">
        <v>0.76729999999999998</v>
      </c>
      <c r="BW111" s="189">
        <v>1225.01</v>
      </c>
      <c r="BX111" s="189">
        <v>18.47</v>
      </c>
      <c r="BY111" s="189">
        <v>1.0745</v>
      </c>
      <c r="BZ111" s="189">
        <v>1.0469999999999999</v>
      </c>
      <c r="CA111" s="189">
        <v>6.7202000000000002</v>
      </c>
      <c r="CB111" s="189">
        <v>6.1006999999999998</v>
      </c>
      <c r="CC111" s="189">
        <v>5.7229999999999999</v>
      </c>
      <c r="CD111" s="189">
        <v>0.66185000000000005</v>
      </c>
      <c r="CE111" s="189">
        <v>1.3032712107389548</v>
      </c>
      <c r="CF111" s="189"/>
    </row>
    <row r="112" spans="69:84" ht="15" x14ac:dyDescent="0.2">
      <c r="BQ112" s="220">
        <v>19</v>
      </c>
      <c r="BR112" s="236" t="s">
        <v>175</v>
      </c>
      <c r="BT112" s="189"/>
      <c r="BU112" s="189"/>
      <c r="BV112" s="189"/>
      <c r="BW112" s="189"/>
      <c r="BX112" s="189"/>
      <c r="BY112" s="189"/>
      <c r="BZ112" s="189"/>
      <c r="CA112" s="189"/>
      <c r="CB112" s="189"/>
      <c r="CC112" s="189"/>
      <c r="CD112" s="189"/>
      <c r="CE112" s="189"/>
      <c r="CF112" s="189"/>
    </row>
    <row r="113" spans="69:85" ht="15" x14ac:dyDescent="0.2">
      <c r="BQ113" s="220">
        <v>20</v>
      </c>
      <c r="BR113" s="236" t="s">
        <v>176</v>
      </c>
      <c r="BT113" s="189"/>
      <c r="BU113" s="189"/>
      <c r="BV113" s="189"/>
      <c r="BW113" s="189"/>
      <c r="BX113" s="189"/>
      <c r="BY113" s="189"/>
      <c r="BZ113" s="189"/>
      <c r="CA113" s="189"/>
      <c r="CB113" s="189"/>
      <c r="CC113" s="189"/>
      <c r="CD113" s="189"/>
      <c r="CE113" s="189"/>
      <c r="CF113" s="189"/>
    </row>
    <row r="114" spans="69:85" x14ac:dyDescent="0.2">
      <c r="BT114" s="189"/>
      <c r="BU114" s="189"/>
      <c r="BV114" s="189"/>
      <c r="BW114" s="189"/>
      <c r="BX114" s="189"/>
      <c r="BY114" s="189"/>
      <c r="BZ114" s="189"/>
      <c r="CA114" s="189"/>
      <c r="CB114" s="189"/>
      <c r="CC114" s="189"/>
      <c r="CD114" s="189"/>
      <c r="CE114" s="189"/>
      <c r="CF114" s="189"/>
    </row>
    <row r="115" spans="69:85" x14ac:dyDescent="0.2">
      <c r="BT115" s="189"/>
      <c r="BU115" s="189"/>
      <c r="BV115" s="189"/>
      <c r="BW115" s="189"/>
      <c r="BX115" s="189"/>
      <c r="BY115" s="189"/>
      <c r="BZ115" s="189"/>
      <c r="CA115" s="189"/>
      <c r="CB115" s="189"/>
      <c r="CC115" s="189"/>
      <c r="CD115" s="189"/>
      <c r="CE115" s="189"/>
      <c r="CF115" s="189"/>
    </row>
    <row r="116" spans="69:85" x14ac:dyDescent="0.2">
      <c r="BT116" s="189"/>
      <c r="BU116" s="189"/>
      <c r="BV116" s="189"/>
      <c r="BW116" s="189"/>
      <c r="BX116" s="189"/>
      <c r="BY116" s="189"/>
      <c r="BZ116" s="189"/>
      <c r="CA116" s="189"/>
      <c r="CB116" s="189"/>
      <c r="CC116" s="189"/>
      <c r="CD116" s="189"/>
      <c r="CE116" s="189"/>
      <c r="CF116" s="189"/>
    </row>
    <row r="117" spans="69:85" x14ac:dyDescent="0.2">
      <c r="BQ117" s="19" t="s">
        <v>131</v>
      </c>
      <c r="BT117" s="182" t="s">
        <v>73</v>
      </c>
      <c r="BU117" s="182" t="s">
        <v>74</v>
      </c>
      <c r="BV117" s="182" t="s">
        <v>75</v>
      </c>
      <c r="BW117" s="182" t="s">
        <v>76</v>
      </c>
      <c r="BX117" s="182" t="s">
        <v>77</v>
      </c>
      <c r="BY117" s="182" t="s">
        <v>78</v>
      </c>
      <c r="BZ117" s="182" t="s">
        <v>79</v>
      </c>
      <c r="CA117" s="182" t="s">
        <v>80</v>
      </c>
      <c r="CB117" s="182" t="s">
        <v>81</v>
      </c>
      <c r="CC117" s="182" t="s">
        <v>82</v>
      </c>
      <c r="CD117" s="182" t="s">
        <v>83</v>
      </c>
      <c r="CE117" s="182" t="s">
        <v>84</v>
      </c>
      <c r="CF117" s="182" t="s">
        <v>85</v>
      </c>
      <c r="CG117" s="182" t="s">
        <v>131</v>
      </c>
    </row>
    <row r="118" spans="69:85" ht="15" x14ac:dyDescent="0.2">
      <c r="BQ118" s="220">
        <v>1</v>
      </c>
      <c r="BR118" s="236" t="s">
        <v>157</v>
      </c>
      <c r="BT118" s="182">
        <v>107.55</v>
      </c>
      <c r="BU118" s="182">
        <v>164.73</v>
      </c>
      <c r="BV118" s="182">
        <v>112.88</v>
      </c>
      <c r="BW118" s="182">
        <v>140.55000000000001</v>
      </c>
      <c r="BX118" s="182">
        <v>150703.9</v>
      </c>
      <c r="BY118" s="182">
        <v>2418.63</v>
      </c>
      <c r="BZ118" s="182">
        <v>104.04</v>
      </c>
      <c r="CA118" s="182">
        <v>104.2</v>
      </c>
      <c r="CB118" s="182">
        <v>16.41</v>
      </c>
      <c r="CC118" s="182">
        <v>18.510000000000002</v>
      </c>
      <c r="CD118" s="182">
        <v>18.86</v>
      </c>
      <c r="CE118" s="182">
        <v>107.93</v>
      </c>
      <c r="CF118" s="182">
        <v>161.76</v>
      </c>
    </row>
    <row r="119" spans="69:85" ht="15" x14ac:dyDescent="0.2">
      <c r="BQ119" s="220">
        <v>2</v>
      </c>
      <c r="BR119" s="236" t="s">
        <v>158</v>
      </c>
      <c r="BT119" s="182">
        <v>107.37</v>
      </c>
      <c r="BU119" s="182">
        <v>164.5</v>
      </c>
      <c r="BV119" s="182">
        <v>113.36</v>
      </c>
      <c r="BW119" s="182">
        <v>140.6</v>
      </c>
      <c r="BX119" s="182">
        <v>150833.75</v>
      </c>
      <c r="BY119" s="182">
        <v>2424.5500000000002</v>
      </c>
      <c r="BZ119" s="182">
        <v>103.78</v>
      </c>
      <c r="CA119" s="182">
        <v>104.16</v>
      </c>
      <c r="CB119" s="182">
        <v>16.399999999999999</v>
      </c>
      <c r="CC119" s="182">
        <v>18.510000000000002</v>
      </c>
      <c r="CD119" s="182">
        <v>18.87</v>
      </c>
      <c r="CE119" s="182">
        <v>107.52</v>
      </c>
      <c r="CF119" s="182">
        <v>161.32</v>
      </c>
    </row>
    <row r="120" spans="69:85" ht="15" x14ac:dyDescent="0.2">
      <c r="BQ120" s="220">
        <v>3</v>
      </c>
      <c r="BR120" s="236" t="s">
        <v>159</v>
      </c>
      <c r="BT120" s="182">
        <v>108.06</v>
      </c>
      <c r="BU120" s="182">
        <v>165.37</v>
      </c>
      <c r="BV120" s="182">
        <v>113.56</v>
      </c>
      <c r="BW120" s="182">
        <v>140.72</v>
      </c>
      <c r="BX120" s="182">
        <v>150390.31</v>
      </c>
      <c r="BY120" s="182">
        <v>2415.96</v>
      </c>
      <c r="BZ120" s="182">
        <v>103.21</v>
      </c>
      <c r="CA120" s="182">
        <v>104.14</v>
      </c>
      <c r="CB120" s="182">
        <v>16.37</v>
      </c>
      <c r="CC120" s="182">
        <v>18.52</v>
      </c>
      <c r="CD120" s="182">
        <v>18.88</v>
      </c>
      <c r="CE120" s="182">
        <v>107.66</v>
      </c>
      <c r="CF120" s="182">
        <v>161.96</v>
      </c>
    </row>
    <row r="121" spans="69:85" ht="15" x14ac:dyDescent="0.2">
      <c r="BQ121" s="220">
        <v>4</v>
      </c>
      <c r="BR121" s="236" t="s">
        <v>160</v>
      </c>
      <c r="BT121" s="182">
        <v>108.33</v>
      </c>
      <c r="BU121" s="182">
        <v>165.88</v>
      </c>
      <c r="BV121" s="182">
        <v>114.1</v>
      </c>
      <c r="BW121" s="182">
        <v>140.77000000000001</v>
      </c>
      <c r="BX121" s="182">
        <v>150100.44</v>
      </c>
      <c r="BY121" s="182">
        <v>2406.13</v>
      </c>
      <c r="BZ121" s="182">
        <v>101.84</v>
      </c>
      <c r="CA121" s="182">
        <v>103.99</v>
      </c>
      <c r="CB121" s="182">
        <v>16.34</v>
      </c>
      <c r="CC121" s="182">
        <v>18.510000000000002</v>
      </c>
      <c r="CD121" s="182">
        <v>18.899999999999999</v>
      </c>
      <c r="CE121" s="182">
        <v>107.37</v>
      </c>
      <c r="CF121" s="182">
        <v>161.54</v>
      </c>
    </row>
    <row r="122" spans="69:85" ht="15" x14ac:dyDescent="0.2">
      <c r="BQ122" s="220">
        <v>5</v>
      </c>
      <c r="BR122" s="236" t="s">
        <v>161</v>
      </c>
      <c r="BT122" s="182">
        <v>110.9</v>
      </c>
      <c r="BU122" s="182">
        <v>165.88</v>
      </c>
      <c r="BV122" s="182">
        <v>114.79</v>
      </c>
      <c r="BW122" s="182">
        <v>140.88999999999999</v>
      </c>
      <c r="BX122" s="182">
        <v>150385.45000000001</v>
      </c>
      <c r="BY122" s="182">
        <v>2413.63</v>
      </c>
      <c r="BZ122" s="182">
        <v>101.21</v>
      </c>
      <c r="CA122" s="182">
        <v>103.85</v>
      </c>
      <c r="CB122" s="182">
        <v>16.27</v>
      </c>
      <c r="CC122" s="182">
        <v>18.5</v>
      </c>
      <c r="CD122" s="182">
        <v>18.920000000000002</v>
      </c>
      <c r="CE122" s="182">
        <v>106.56</v>
      </c>
      <c r="CF122" s="182">
        <v>160.72</v>
      </c>
    </row>
    <row r="123" spans="69:85" ht="15" x14ac:dyDescent="0.2">
      <c r="BQ123" s="220">
        <v>6</v>
      </c>
      <c r="BR123" s="236" t="s">
        <v>162</v>
      </c>
      <c r="BT123" s="182">
        <v>108.13</v>
      </c>
      <c r="BU123" s="182">
        <v>165.62</v>
      </c>
      <c r="BV123" s="182">
        <v>113.87</v>
      </c>
      <c r="BW123" s="182">
        <v>140.91</v>
      </c>
      <c r="BX123" s="182">
        <v>146972.37</v>
      </c>
      <c r="BY123" s="182">
        <v>2296.91</v>
      </c>
      <c r="BZ123" s="182">
        <v>100.55</v>
      </c>
      <c r="CA123" s="182">
        <v>104.72</v>
      </c>
      <c r="CB123" s="182">
        <v>16.18</v>
      </c>
      <c r="CC123" s="182">
        <v>18.510000000000002</v>
      </c>
      <c r="CD123" s="182">
        <v>18.920000000000002</v>
      </c>
      <c r="CE123" s="182">
        <v>106.73</v>
      </c>
      <c r="CF123" s="182">
        <v>162.22999999999999</v>
      </c>
    </row>
    <row r="124" spans="69:85" ht="15" x14ac:dyDescent="0.2">
      <c r="BQ124" s="220">
        <v>7</v>
      </c>
      <c r="BR124" s="236" t="s">
        <v>177</v>
      </c>
      <c r="BT124" s="182">
        <v>109.3</v>
      </c>
      <c r="BU124" s="182">
        <v>165.22</v>
      </c>
      <c r="BV124" s="182">
        <v>114.44</v>
      </c>
      <c r="BW124" s="182">
        <v>141.03</v>
      </c>
      <c r="BX124" s="182">
        <v>145575.5</v>
      </c>
      <c r="BY124" s="182">
        <v>2302.71</v>
      </c>
      <c r="BZ124" s="182">
        <v>99.35</v>
      </c>
      <c r="CA124" s="182">
        <v>103.91</v>
      </c>
      <c r="CB124" s="182">
        <v>16.149999999999999</v>
      </c>
      <c r="CC124" s="182">
        <v>18.43</v>
      </c>
      <c r="CD124" s="182">
        <v>18.93</v>
      </c>
      <c r="CE124" s="182">
        <v>106.21</v>
      </c>
      <c r="CF124" s="182">
        <v>160.83000000000001</v>
      </c>
    </row>
    <row r="125" spans="69:85" ht="15" x14ac:dyDescent="0.2">
      <c r="BQ125" s="220">
        <v>8</v>
      </c>
      <c r="BR125" s="236" t="s">
        <v>164</v>
      </c>
      <c r="BT125" s="182">
        <v>109.87</v>
      </c>
      <c r="BU125" s="182">
        <v>166.54</v>
      </c>
      <c r="BV125" s="182">
        <v>114.56</v>
      </c>
      <c r="BW125" s="182">
        <v>141.09</v>
      </c>
      <c r="BX125" s="182">
        <v>146316.95000000001</v>
      </c>
      <c r="BY125" s="182">
        <v>2310.5</v>
      </c>
      <c r="BZ125" s="182">
        <v>101.33</v>
      </c>
      <c r="CA125" s="182">
        <v>104.42</v>
      </c>
      <c r="CB125" s="182">
        <v>16.239999999999998</v>
      </c>
      <c r="CC125" s="182">
        <v>18.41</v>
      </c>
      <c r="CD125" s="182">
        <v>18.93</v>
      </c>
      <c r="CE125" s="182">
        <v>106.23</v>
      </c>
      <c r="CF125" s="182">
        <v>161.31</v>
      </c>
    </row>
    <row r="126" spans="69:85" ht="15" x14ac:dyDescent="0.2">
      <c r="BQ126" s="220">
        <v>9</v>
      </c>
      <c r="BR126" s="236" t="s">
        <v>165</v>
      </c>
      <c r="BT126" s="182">
        <v>112.3</v>
      </c>
      <c r="BU126" s="182">
        <v>165.81</v>
      </c>
      <c r="BV126" s="182">
        <v>115.04</v>
      </c>
      <c r="BW126" s="182">
        <v>141.21</v>
      </c>
      <c r="BX126" s="182">
        <v>146962.56</v>
      </c>
      <c r="BY126" s="182">
        <v>2311.34</v>
      </c>
      <c r="BZ126" s="182">
        <v>100.78</v>
      </c>
      <c r="CA126" s="182">
        <v>104.22</v>
      </c>
      <c r="CB126" s="182">
        <v>16.239999999999998</v>
      </c>
      <c r="CC126" s="182">
        <v>18.32</v>
      </c>
      <c r="CD126" s="182">
        <v>18.940000000000001</v>
      </c>
      <c r="CE126" s="182">
        <v>105.98</v>
      </c>
      <c r="CF126" s="182">
        <v>161.16999999999999</v>
      </c>
    </row>
    <row r="127" spans="69:85" ht="15" x14ac:dyDescent="0.2">
      <c r="BQ127" s="220">
        <v>10</v>
      </c>
      <c r="BR127" s="236" t="s">
        <v>166</v>
      </c>
      <c r="BT127" s="182">
        <v>111.89</v>
      </c>
      <c r="BU127" s="182">
        <v>166.01</v>
      </c>
      <c r="BV127" s="182">
        <v>115</v>
      </c>
      <c r="BW127" s="182">
        <v>141.44</v>
      </c>
      <c r="BX127" s="182">
        <v>146599.47</v>
      </c>
      <c r="BY127" s="182">
        <v>2308.09</v>
      </c>
      <c r="BZ127" s="182">
        <v>102.03</v>
      </c>
      <c r="CA127" s="182">
        <v>104.5</v>
      </c>
      <c r="CB127" s="182">
        <v>16.420000000000002</v>
      </c>
      <c r="CC127" s="182">
        <v>18.52</v>
      </c>
      <c r="CD127" s="182">
        <v>18.97</v>
      </c>
      <c r="CE127" s="182">
        <v>106.22</v>
      </c>
      <c r="CF127" s="182">
        <v>162.08000000000001</v>
      </c>
    </row>
    <row r="128" spans="69:85" ht="15" x14ac:dyDescent="0.2">
      <c r="BQ128" s="220">
        <v>11</v>
      </c>
      <c r="BR128" s="236" t="s">
        <v>167</v>
      </c>
      <c r="BT128" s="182">
        <v>111.68</v>
      </c>
      <c r="BU128" s="182">
        <v>166.51</v>
      </c>
      <c r="BV128" s="182">
        <v>114.78</v>
      </c>
      <c r="BW128" s="182">
        <v>141.30000000000001</v>
      </c>
      <c r="BX128" s="182">
        <v>146811.25</v>
      </c>
      <c r="BY128" s="182">
        <v>2320.41</v>
      </c>
      <c r="BZ128" s="182">
        <v>101.82</v>
      </c>
      <c r="CA128" s="182">
        <v>104.38</v>
      </c>
      <c r="CB128" s="182">
        <v>16.440000000000001</v>
      </c>
      <c r="CC128" s="182">
        <v>18.52</v>
      </c>
      <c r="CD128" s="182">
        <v>18.96</v>
      </c>
      <c r="CE128" s="182">
        <v>105.96</v>
      </c>
      <c r="CF128" s="182">
        <v>161.52000000000001</v>
      </c>
    </row>
    <row r="129" spans="69:84" ht="15" x14ac:dyDescent="0.2">
      <c r="BQ129" s="220">
        <v>12</v>
      </c>
      <c r="BR129" s="236" t="s">
        <v>168</v>
      </c>
      <c r="BT129" s="182">
        <v>110.9</v>
      </c>
      <c r="BU129" s="182">
        <v>165.33</v>
      </c>
      <c r="BV129" s="182">
        <v>114.81</v>
      </c>
      <c r="BW129" s="182">
        <v>141.19999999999999</v>
      </c>
      <c r="BX129" s="182">
        <v>145455.62</v>
      </c>
      <c r="BY129" s="182">
        <v>2296.5</v>
      </c>
      <c r="BZ129" s="182">
        <v>99.74</v>
      </c>
      <c r="CA129" s="182">
        <v>103.43</v>
      </c>
      <c r="CB129" s="182">
        <v>16.3</v>
      </c>
      <c r="CC129" s="182">
        <v>18.37</v>
      </c>
      <c r="CD129" s="182">
        <v>18.93</v>
      </c>
      <c r="CE129" s="182">
        <v>105.59</v>
      </c>
      <c r="CF129" s="182">
        <v>161.15</v>
      </c>
    </row>
    <row r="130" spans="69:84" ht="15" x14ac:dyDescent="0.2">
      <c r="BQ130" s="220">
        <v>13</v>
      </c>
      <c r="BR130" s="236" t="s">
        <v>169</v>
      </c>
      <c r="BT130" s="182">
        <v>111.03</v>
      </c>
      <c r="BU130" s="182">
        <v>164.76</v>
      </c>
      <c r="BV130" s="182">
        <v>114.67</v>
      </c>
      <c r="BW130" s="182">
        <v>141.29</v>
      </c>
      <c r="BX130" s="182">
        <v>144136.56</v>
      </c>
      <c r="BY130" s="182">
        <v>2282.15</v>
      </c>
      <c r="BZ130" s="182">
        <v>100.29</v>
      </c>
      <c r="CA130" s="182">
        <v>103.38</v>
      </c>
      <c r="CB130" s="182">
        <v>16.46</v>
      </c>
      <c r="CC130" s="182">
        <v>18.399999999999999</v>
      </c>
      <c r="CD130" s="182">
        <v>18.95</v>
      </c>
      <c r="CE130" s="182">
        <v>105.51</v>
      </c>
      <c r="CF130" s="182">
        <v>161.03</v>
      </c>
    </row>
    <row r="131" spans="69:84" ht="15" x14ac:dyDescent="0.2">
      <c r="BQ131" s="220">
        <v>14</v>
      </c>
      <c r="BR131" s="236" t="s">
        <v>170</v>
      </c>
      <c r="BT131" s="182">
        <v>109.17</v>
      </c>
      <c r="BU131" s="182">
        <v>165.47</v>
      </c>
      <c r="BV131" s="182">
        <v>114.53</v>
      </c>
      <c r="BW131" s="182">
        <v>141.34</v>
      </c>
      <c r="BX131" s="182">
        <v>138205.15</v>
      </c>
      <c r="BY131" s="182">
        <v>2125.2600000000002</v>
      </c>
      <c r="BZ131" s="182">
        <v>98.25</v>
      </c>
      <c r="CA131" s="182">
        <v>103.26</v>
      </c>
      <c r="CB131" s="182">
        <v>16.47</v>
      </c>
      <c r="CC131" s="182">
        <v>18.149999999999999</v>
      </c>
      <c r="CD131" s="182">
        <v>18.940000000000001</v>
      </c>
      <c r="CE131" s="182">
        <v>107.12</v>
      </c>
      <c r="CF131" s="182">
        <v>163.6</v>
      </c>
    </row>
    <row r="132" spans="69:84" ht="15" x14ac:dyDescent="0.2">
      <c r="BQ132" s="220">
        <v>15</v>
      </c>
      <c r="BR132" s="236" t="s">
        <v>171</v>
      </c>
      <c r="BT132" s="182">
        <v>109.66</v>
      </c>
      <c r="BU132" s="182">
        <v>165.37</v>
      </c>
      <c r="BV132" s="182">
        <v>115.2</v>
      </c>
      <c r="BW132" s="182">
        <v>141.24</v>
      </c>
      <c r="BX132" s="182">
        <v>138267.22</v>
      </c>
      <c r="BY132" s="182">
        <v>2116.44</v>
      </c>
      <c r="BZ132" s="182">
        <v>98.79</v>
      </c>
      <c r="CA132" s="182">
        <v>103.08</v>
      </c>
      <c r="CB132" s="182">
        <v>16.260000000000002</v>
      </c>
      <c r="CC132" s="182">
        <v>17.91</v>
      </c>
      <c r="CD132" s="182">
        <v>18.95</v>
      </c>
      <c r="CE132" s="182">
        <v>106.84</v>
      </c>
      <c r="CF132" s="182">
        <v>161.68</v>
      </c>
    </row>
    <row r="133" spans="69:84" ht="15" x14ac:dyDescent="0.2">
      <c r="BQ133" s="220">
        <v>16</v>
      </c>
      <c r="BR133" s="236" t="s">
        <v>172</v>
      </c>
      <c r="BT133" s="182">
        <v>109.6</v>
      </c>
      <c r="BU133" s="182">
        <v>164.7</v>
      </c>
      <c r="BV133" s="182">
        <v>114.8</v>
      </c>
      <c r="BW133" s="182">
        <v>140.58000000000001</v>
      </c>
      <c r="BX133" s="182">
        <v>137507.96</v>
      </c>
      <c r="BY133" s="182">
        <v>2110.46</v>
      </c>
      <c r="BZ133" s="182">
        <v>98.43</v>
      </c>
      <c r="CA133" s="182">
        <v>101.97</v>
      </c>
      <c r="CB133" s="182">
        <v>15.94</v>
      </c>
      <c r="CC133" s="182">
        <v>17.63</v>
      </c>
      <c r="CD133" s="182">
        <v>18.850000000000001</v>
      </c>
      <c r="CE133" s="182">
        <v>107.24</v>
      </c>
      <c r="CF133" s="182">
        <v>162.43</v>
      </c>
    </row>
    <row r="134" spans="69:84" ht="15" x14ac:dyDescent="0.2">
      <c r="BQ134" s="220">
        <v>17</v>
      </c>
      <c r="BR134" s="236" t="s">
        <v>173</v>
      </c>
      <c r="BT134" s="182">
        <v>110.25</v>
      </c>
      <c r="BU134" s="182">
        <v>165.5</v>
      </c>
      <c r="BV134" s="182">
        <v>114.68</v>
      </c>
      <c r="BW134" s="182">
        <v>140.53</v>
      </c>
      <c r="BX134" s="182">
        <v>137689.09</v>
      </c>
      <c r="BY134" s="182">
        <v>2113.91</v>
      </c>
      <c r="BZ134" s="182">
        <v>99.31</v>
      </c>
      <c r="CA134" s="182">
        <v>102.44</v>
      </c>
      <c r="CB134" s="182">
        <v>16.02</v>
      </c>
      <c r="CC134" s="182">
        <v>17.600000000000001</v>
      </c>
      <c r="CD134" s="182">
        <v>18.850000000000001</v>
      </c>
      <c r="CE134" s="182">
        <v>107.14</v>
      </c>
      <c r="CF134" s="182">
        <v>161.61000000000001</v>
      </c>
    </row>
    <row r="135" spans="69:84" ht="15" x14ac:dyDescent="0.2">
      <c r="BQ135" s="220">
        <v>18</v>
      </c>
      <c r="BR135" s="236" t="s">
        <v>174</v>
      </c>
      <c r="BT135" s="182">
        <v>110.65</v>
      </c>
      <c r="BU135" s="182">
        <v>165.83</v>
      </c>
      <c r="BV135" s="182">
        <v>114.71</v>
      </c>
      <c r="BW135" s="182">
        <v>140.69</v>
      </c>
      <c r="BX135" s="182">
        <v>132184.70000000001</v>
      </c>
      <c r="BY135" s="182">
        <v>1993.01</v>
      </c>
      <c r="BZ135" s="182">
        <v>100.43</v>
      </c>
      <c r="CA135" s="182">
        <v>103.06</v>
      </c>
      <c r="CB135" s="182">
        <v>16.059999999999999</v>
      </c>
      <c r="CC135" s="182">
        <v>17.690000000000001</v>
      </c>
      <c r="CD135" s="182">
        <v>18.850000000000001</v>
      </c>
      <c r="CE135" s="182">
        <v>107.91</v>
      </c>
      <c r="CF135" s="182">
        <v>163.03</v>
      </c>
    </row>
    <row r="136" spans="69:84" ht="15" x14ac:dyDescent="0.2">
      <c r="BQ136" s="220">
        <v>19</v>
      </c>
      <c r="BR136" s="236" t="s">
        <v>175</v>
      </c>
      <c r="BW136" s="182"/>
    </row>
    <row r="137" spans="69:84" ht="15" x14ac:dyDescent="0.2">
      <c r="BQ137" s="220">
        <v>20</v>
      </c>
      <c r="BR137" s="236" t="s">
        <v>176</v>
      </c>
      <c r="BW137" s="182"/>
    </row>
    <row r="138" spans="69:84" x14ac:dyDescent="0.2">
      <c r="BR138" s="189"/>
    </row>
    <row r="142" spans="69:84" x14ac:dyDescent="0.2">
      <c r="BR142" s="238" t="s">
        <v>157</v>
      </c>
      <c r="BS142" s="182">
        <f t="shared" ref="BS142:CD142" si="5">BS94-BT60</f>
        <v>0</v>
      </c>
      <c r="BT142" s="182">
        <f t="shared" si="5"/>
        <v>0</v>
      </c>
      <c r="BU142" s="182">
        <f t="shared" si="5"/>
        <v>0</v>
      </c>
      <c r="BV142" s="182">
        <f t="shared" si="5"/>
        <v>0</v>
      </c>
      <c r="BW142" s="182">
        <f t="shared" si="5"/>
        <v>0</v>
      </c>
      <c r="BX142" s="182">
        <f t="shared" si="5"/>
        <v>0</v>
      </c>
      <c r="BY142" s="182">
        <f t="shared" si="5"/>
        <v>0</v>
      </c>
      <c r="BZ142" s="182">
        <f t="shared" si="5"/>
        <v>0</v>
      </c>
      <c r="CA142" s="182">
        <f t="shared" si="5"/>
        <v>0</v>
      </c>
      <c r="CB142" s="182">
        <f t="shared" si="5"/>
        <v>0</v>
      </c>
      <c r="CC142" s="182">
        <f t="shared" si="5"/>
        <v>0</v>
      </c>
      <c r="CD142" s="182">
        <f t="shared" si="5"/>
        <v>0</v>
      </c>
    </row>
    <row r="143" spans="69:84" x14ac:dyDescent="0.2">
      <c r="BR143" s="238" t="s">
        <v>158</v>
      </c>
      <c r="BS143" s="182">
        <f t="shared" ref="BS143:CD143" si="6">BS95-BT61</f>
        <v>0</v>
      </c>
      <c r="BT143" s="182">
        <f t="shared" si="6"/>
        <v>0</v>
      </c>
      <c r="BU143" s="182">
        <f t="shared" si="6"/>
        <v>0</v>
      </c>
      <c r="BV143" s="182">
        <f t="shared" si="6"/>
        <v>0</v>
      </c>
      <c r="BW143" s="182">
        <f t="shared" si="6"/>
        <v>0</v>
      </c>
      <c r="BX143" s="182">
        <f t="shared" si="6"/>
        <v>0</v>
      </c>
      <c r="BY143" s="182">
        <f t="shared" si="6"/>
        <v>0</v>
      </c>
      <c r="BZ143" s="182">
        <f t="shared" si="6"/>
        <v>0</v>
      </c>
      <c r="CA143" s="182">
        <f t="shared" si="6"/>
        <v>0</v>
      </c>
      <c r="CB143" s="182">
        <f t="shared" si="6"/>
        <v>0</v>
      </c>
      <c r="CC143" s="182">
        <f t="shared" si="6"/>
        <v>0</v>
      </c>
      <c r="CD143" s="182">
        <f t="shared" si="6"/>
        <v>0</v>
      </c>
    </row>
    <row r="144" spans="69:84" x14ac:dyDescent="0.2">
      <c r="BR144" s="238" t="s">
        <v>159</v>
      </c>
      <c r="BS144" s="182">
        <f t="shared" ref="BS144:CD144" si="7">BS96-BT62</f>
        <v>0</v>
      </c>
      <c r="BT144" s="182">
        <f t="shared" si="7"/>
        <v>9.9999999999988987E-5</v>
      </c>
      <c r="BU144" s="182">
        <f t="shared" si="7"/>
        <v>0</v>
      </c>
      <c r="BV144" s="182">
        <f t="shared" si="7"/>
        <v>0</v>
      </c>
      <c r="BW144" s="182">
        <f t="shared" si="7"/>
        <v>0</v>
      </c>
      <c r="BX144" s="182">
        <f t="shared" si="7"/>
        <v>0</v>
      </c>
      <c r="BY144" s="182">
        <f t="shared" si="7"/>
        <v>0</v>
      </c>
      <c r="BZ144" s="182">
        <f t="shared" si="7"/>
        <v>0</v>
      </c>
      <c r="CA144" s="182">
        <f t="shared" si="7"/>
        <v>0</v>
      </c>
      <c r="CB144" s="182">
        <f t="shared" si="7"/>
        <v>0</v>
      </c>
      <c r="CC144" s="182">
        <f t="shared" si="7"/>
        <v>0</v>
      </c>
      <c r="CD144" s="182">
        <f t="shared" si="7"/>
        <v>0</v>
      </c>
    </row>
    <row r="145" spans="70:82" x14ac:dyDescent="0.2">
      <c r="BR145" s="238" t="s">
        <v>160</v>
      </c>
      <c r="BS145" s="182">
        <f t="shared" ref="BS145:CD145" si="8">BS97-BT63</f>
        <v>0</v>
      </c>
      <c r="BT145" s="182">
        <f t="shared" si="8"/>
        <v>0</v>
      </c>
      <c r="BU145" s="182">
        <f t="shared" si="8"/>
        <v>0</v>
      </c>
      <c r="BV145" s="182">
        <f t="shared" si="8"/>
        <v>0</v>
      </c>
      <c r="BW145" s="182">
        <f t="shared" si="8"/>
        <v>0</v>
      </c>
      <c r="BX145" s="182">
        <f t="shared" si="8"/>
        <v>0</v>
      </c>
      <c r="BY145" s="182">
        <f t="shared" si="8"/>
        <v>0</v>
      </c>
      <c r="BZ145" s="182">
        <f t="shared" si="8"/>
        <v>0</v>
      </c>
      <c r="CA145" s="182">
        <f t="shared" si="8"/>
        <v>0</v>
      </c>
      <c r="CB145" s="182">
        <f t="shared" si="8"/>
        <v>0</v>
      </c>
      <c r="CC145" s="182">
        <f t="shared" si="8"/>
        <v>0</v>
      </c>
      <c r="CD145" s="182">
        <f t="shared" si="8"/>
        <v>0</v>
      </c>
    </row>
    <row r="146" spans="70:82" x14ac:dyDescent="0.2">
      <c r="BR146" s="238" t="s">
        <v>161</v>
      </c>
      <c r="BS146" s="182">
        <f t="shared" ref="BS146:CD146" si="9">BS98-BT64</f>
        <v>0</v>
      </c>
      <c r="BT146" s="182">
        <f t="shared" si="9"/>
        <v>0</v>
      </c>
      <c r="BU146" s="182">
        <f t="shared" si="9"/>
        <v>0</v>
      </c>
      <c r="BV146" s="182">
        <f t="shared" si="9"/>
        <v>0</v>
      </c>
      <c r="BW146" s="182">
        <f t="shared" si="9"/>
        <v>0</v>
      </c>
      <c r="BX146" s="182">
        <f t="shared" si="9"/>
        <v>0</v>
      </c>
      <c r="BY146" s="182">
        <f t="shared" si="9"/>
        <v>0</v>
      </c>
      <c r="BZ146" s="182">
        <f t="shared" si="9"/>
        <v>0</v>
      </c>
      <c r="CA146" s="182">
        <f t="shared" si="9"/>
        <v>0</v>
      </c>
      <c r="CB146" s="182">
        <f t="shared" si="9"/>
        <v>0</v>
      </c>
      <c r="CC146" s="182">
        <f t="shared" si="9"/>
        <v>0</v>
      </c>
      <c r="CD146" s="182">
        <f t="shared" si="9"/>
        <v>0</v>
      </c>
    </row>
    <row r="147" spans="70:82" x14ac:dyDescent="0.2">
      <c r="BR147" s="238" t="s">
        <v>162</v>
      </c>
      <c r="BS147" s="182">
        <f t="shared" ref="BS147:CD147" si="10">BS99-BT65</f>
        <v>0</v>
      </c>
      <c r="BT147" s="182">
        <f t="shared" si="10"/>
        <v>0</v>
      </c>
      <c r="BU147" s="182">
        <f t="shared" si="10"/>
        <v>0</v>
      </c>
      <c r="BV147" s="182">
        <f t="shared" si="10"/>
        <v>0</v>
      </c>
      <c r="BW147" s="182">
        <f t="shared" si="10"/>
        <v>0</v>
      </c>
      <c r="BX147" s="182">
        <f t="shared" si="10"/>
        <v>0</v>
      </c>
      <c r="BY147" s="182">
        <f t="shared" si="10"/>
        <v>0</v>
      </c>
      <c r="BZ147" s="182">
        <f t="shared" si="10"/>
        <v>0</v>
      </c>
      <c r="CA147" s="182">
        <f t="shared" si="10"/>
        <v>0</v>
      </c>
      <c r="CB147" s="182">
        <f t="shared" si="10"/>
        <v>0</v>
      </c>
      <c r="CC147" s="182">
        <f t="shared" si="10"/>
        <v>0</v>
      </c>
      <c r="CD147" s="182">
        <f t="shared" si="10"/>
        <v>0</v>
      </c>
    </row>
    <row r="148" spans="70:82" x14ac:dyDescent="0.2">
      <c r="BR148" s="238" t="s">
        <v>177</v>
      </c>
      <c r="BS148" s="182">
        <f t="shared" ref="BS148:CD148" si="11">BS100-BT66</f>
        <v>0</v>
      </c>
      <c r="BT148" s="182">
        <f t="shared" si="11"/>
        <v>0</v>
      </c>
      <c r="BU148" s="182">
        <f t="shared" si="11"/>
        <v>0</v>
      </c>
      <c r="BV148" s="182">
        <f t="shared" si="11"/>
        <v>0</v>
      </c>
      <c r="BW148" s="182">
        <f t="shared" si="11"/>
        <v>0</v>
      </c>
      <c r="BX148" s="182">
        <f t="shared" si="11"/>
        <v>0</v>
      </c>
      <c r="BY148" s="182">
        <f t="shared" si="11"/>
        <v>0</v>
      </c>
      <c r="BZ148" s="182">
        <f t="shared" si="11"/>
        <v>0</v>
      </c>
      <c r="CA148" s="182">
        <f t="shared" si="11"/>
        <v>0</v>
      </c>
      <c r="CB148" s="182">
        <f t="shared" si="11"/>
        <v>0</v>
      </c>
      <c r="CC148" s="182">
        <f t="shared" si="11"/>
        <v>0</v>
      </c>
      <c r="CD148" s="182">
        <f t="shared" si="11"/>
        <v>0</v>
      </c>
    </row>
    <row r="149" spans="70:82" x14ac:dyDescent="0.2">
      <c r="BR149" s="238" t="s">
        <v>164</v>
      </c>
      <c r="BS149" s="182">
        <f t="shared" ref="BS149:CD149" si="12">BS101-BT67</f>
        <v>0</v>
      </c>
      <c r="BT149" s="182">
        <f t="shared" si="12"/>
        <v>0</v>
      </c>
      <c r="BU149" s="182">
        <f t="shared" si="12"/>
        <v>0</v>
      </c>
      <c r="BV149" s="182">
        <f t="shared" si="12"/>
        <v>0</v>
      </c>
      <c r="BW149" s="182">
        <f t="shared" si="12"/>
        <v>0</v>
      </c>
      <c r="BX149" s="182">
        <f t="shared" si="12"/>
        <v>0</v>
      </c>
      <c r="BY149" s="182">
        <f t="shared" si="12"/>
        <v>0</v>
      </c>
      <c r="BZ149" s="182">
        <f t="shared" si="12"/>
        <v>0</v>
      </c>
      <c r="CA149" s="182">
        <f t="shared" si="12"/>
        <v>0</v>
      </c>
      <c r="CB149" s="182">
        <f t="shared" si="12"/>
        <v>0</v>
      </c>
      <c r="CC149" s="182">
        <f t="shared" si="12"/>
        <v>0</v>
      </c>
      <c r="CD149" s="182">
        <f t="shared" si="12"/>
        <v>0</v>
      </c>
    </row>
    <row r="150" spans="70:82" x14ac:dyDescent="0.2">
      <c r="BR150" s="238" t="s">
        <v>165</v>
      </c>
      <c r="BS150" s="182">
        <f t="shared" ref="BS150:CD150" si="13">BS102-BT68</f>
        <v>0</v>
      </c>
      <c r="BT150" s="182">
        <f t="shared" si="13"/>
        <v>0</v>
      </c>
      <c r="BU150" s="182">
        <f t="shared" si="13"/>
        <v>0</v>
      </c>
      <c r="BV150" s="182">
        <f t="shared" si="13"/>
        <v>0</v>
      </c>
      <c r="BW150" s="182">
        <f t="shared" si="13"/>
        <v>0</v>
      </c>
      <c r="BX150" s="182">
        <f t="shared" si="13"/>
        <v>0</v>
      </c>
      <c r="BY150" s="182">
        <f t="shared" si="13"/>
        <v>0</v>
      </c>
      <c r="BZ150" s="182">
        <f t="shared" si="13"/>
        <v>0</v>
      </c>
      <c r="CA150" s="182">
        <f t="shared" si="13"/>
        <v>0</v>
      </c>
      <c r="CB150" s="182">
        <f t="shared" si="13"/>
        <v>0</v>
      </c>
      <c r="CC150" s="182">
        <f t="shared" si="13"/>
        <v>0</v>
      </c>
      <c r="CD150" s="182">
        <f t="shared" si="13"/>
        <v>0</v>
      </c>
    </row>
    <row r="151" spans="70:82" x14ac:dyDescent="0.2">
      <c r="BR151" s="238" t="s">
        <v>166</v>
      </c>
      <c r="BS151" s="182">
        <f t="shared" ref="BS151:CD151" si="14">BS103-BT69</f>
        <v>0</v>
      </c>
      <c r="BT151" s="182">
        <f t="shared" si="14"/>
        <v>0</v>
      </c>
      <c r="BU151" s="182">
        <f t="shared" si="14"/>
        <v>0</v>
      </c>
      <c r="BV151" s="182">
        <f t="shared" si="14"/>
        <v>0</v>
      </c>
      <c r="BW151" s="182">
        <f t="shared" si="14"/>
        <v>0</v>
      </c>
      <c r="BX151" s="182">
        <f t="shared" si="14"/>
        <v>0</v>
      </c>
      <c r="BY151" s="182">
        <f t="shared" si="14"/>
        <v>0</v>
      </c>
      <c r="BZ151" s="182">
        <f t="shared" si="14"/>
        <v>0</v>
      </c>
      <c r="CA151" s="182">
        <f t="shared" si="14"/>
        <v>0</v>
      </c>
      <c r="CB151" s="182">
        <f t="shared" si="14"/>
        <v>0</v>
      </c>
      <c r="CC151" s="182">
        <f t="shared" si="14"/>
        <v>0</v>
      </c>
      <c r="CD151" s="182">
        <f t="shared" si="14"/>
        <v>0</v>
      </c>
    </row>
    <row r="152" spans="70:82" x14ac:dyDescent="0.2">
      <c r="BR152" s="238" t="s">
        <v>167</v>
      </c>
      <c r="BS152" s="182">
        <f t="shared" ref="BS152:CD152" si="15">BS104-BT70</f>
        <v>0</v>
      </c>
      <c r="BT152" s="182">
        <f t="shared" si="15"/>
        <v>0</v>
      </c>
      <c r="BU152" s="182">
        <f t="shared" si="15"/>
        <v>0</v>
      </c>
      <c r="BV152" s="182">
        <f t="shared" si="15"/>
        <v>0</v>
      </c>
      <c r="BW152" s="182">
        <f t="shared" si="15"/>
        <v>0</v>
      </c>
      <c r="BX152" s="182">
        <f t="shared" si="15"/>
        <v>0</v>
      </c>
      <c r="BY152" s="182">
        <f t="shared" si="15"/>
        <v>0</v>
      </c>
      <c r="BZ152" s="182">
        <f t="shared" si="15"/>
        <v>0</v>
      </c>
      <c r="CA152" s="182">
        <f t="shared" si="15"/>
        <v>0</v>
      </c>
      <c r="CB152" s="182">
        <f t="shared" si="15"/>
        <v>0</v>
      </c>
      <c r="CC152" s="182">
        <f t="shared" si="15"/>
        <v>0</v>
      </c>
      <c r="CD152" s="182">
        <f t="shared" si="15"/>
        <v>0</v>
      </c>
    </row>
    <row r="153" spans="70:82" x14ac:dyDescent="0.2">
      <c r="BR153" s="238" t="s">
        <v>168</v>
      </c>
      <c r="BS153" s="182">
        <f t="shared" ref="BS153:CD153" si="16">BS105-BT71</f>
        <v>0</v>
      </c>
      <c r="BT153" s="182">
        <f t="shared" si="16"/>
        <v>0</v>
      </c>
      <c r="BU153" s="182">
        <f t="shared" si="16"/>
        <v>0</v>
      </c>
      <c r="BV153" s="182">
        <f t="shared" si="16"/>
        <v>0</v>
      </c>
      <c r="BW153" s="182">
        <f t="shared" si="16"/>
        <v>0</v>
      </c>
      <c r="BX153" s="182">
        <f t="shared" si="16"/>
        <v>0</v>
      </c>
      <c r="BY153" s="182">
        <f t="shared" si="16"/>
        <v>0</v>
      </c>
      <c r="BZ153" s="182">
        <f t="shared" si="16"/>
        <v>0</v>
      </c>
      <c r="CA153" s="182">
        <f t="shared" si="16"/>
        <v>0</v>
      </c>
      <c r="CB153" s="182">
        <f t="shared" si="16"/>
        <v>0</v>
      </c>
      <c r="CC153" s="182">
        <f t="shared" si="16"/>
        <v>0</v>
      </c>
      <c r="CD153" s="182">
        <f t="shared" si="16"/>
        <v>0</v>
      </c>
    </row>
    <row r="154" spans="70:82" x14ac:dyDescent="0.2">
      <c r="BR154" s="238" t="s">
        <v>169</v>
      </c>
      <c r="BS154" s="182">
        <f t="shared" ref="BS154:CD154" si="17">BS106-BT72</f>
        <v>0</v>
      </c>
      <c r="BT154" s="182">
        <f t="shared" si="17"/>
        <v>0</v>
      </c>
      <c r="BU154" s="182">
        <f t="shared" si="17"/>
        <v>0</v>
      </c>
      <c r="BV154" s="182">
        <f t="shared" si="17"/>
        <v>0</v>
      </c>
      <c r="BW154" s="182">
        <f t="shared" si="17"/>
        <v>0</v>
      </c>
      <c r="BX154" s="182">
        <f t="shared" si="17"/>
        <v>0</v>
      </c>
      <c r="BY154" s="182">
        <f t="shared" si="17"/>
        <v>0</v>
      </c>
      <c r="BZ154" s="182">
        <f t="shared" si="17"/>
        <v>0</v>
      </c>
      <c r="CA154" s="182">
        <f t="shared" si="17"/>
        <v>0</v>
      </c>
      <c r="CB154" s="182">
        <f t="shared" si="17"/>
        <v>0</v>
      </c>
      <c r="CC154" s="182">
        <f t="shared" si="17"/>
        <v>0</v>
      </c>
      <c r="CD154" s="182">
        <f t="shared" si="17"/>
        <v>0</v>
      </c>
    </row>
    <row r="155" spans="70:82" x14ac:dyDescent="0.2">
      <c r="BR155" s="238" t="s">
        <v>170</v>
      </c>
      <c r="BS155" s="182">
        <f t="shared" ref="BS155:CD155" si="18">BS107-BT73</f>
        <v>0</v>
      </c>
      <c r="BT155" s="182">
        <f t="shared" si="18"/>
        <v>0</v>
      </c>
      <c r="BU155" s="182">
        <f t="shared" si="18"/>
        <v>0</v>
      </c>
      <c r="BV155" s="182">
        <f t="shared" si="18"/>
        <v>0</v>
      </c>
      <c r="BW155" s="182">
        <f t="shared" si="18"/>
        <v>0</v>
      </c>
      <c r="BX155" s="182">
        <f t="shared" si="18"/>
        <v>0</v>
      </c>
      <c r="BY155" s="182">
        <f t="shared" si="18"/>
        <v>0</v>
      </c>
      <c r="BZ155" s="182">
        <f t="shared" si="18"/>
        <v>0</v>
      </c>
      <c r="CA155" s="182">
        <f t="shared" si="18"/>
        <v>0</v>
      </c>
      <c r="CB155" s="182">
        <f t="shared" si="18"/>
        <v>0</v>
      </c>
      <c r="CC155" s="182">
        <f t="shared" si="18"/>
        <v>0</v>
      </c>
      <c r="CD155" s="182">
        <f t="shared" si="18"/>
        <v>0</v>
      </c>
    </row>
    <row r="156" spans="70:82" x14ac:dyDescent="0.2">
      <c r="BR156" s="238" t="s">
        <v>171</v>
      </c>
      <c r="BS156" s="182">
        <f t="shared" ref="BS156:CD156" si="19">BS108-BT74</f>
        <v>0</v>
      </c>
      <c r="BT156" s="182">
        <f t="shared" si="19"/>
        <v>0</v>
      </c>
      <c r="BU156" s="182">
        <f t="shared" si="19"/>
        <v>0</v>
      </c>
      <c r="BV156" s="182">
        <f t="shared" si="19"/>
        <v>0</v>
      </c>
      <c r="BW156" s="182">
        <f t="shared" si="19"/>
        <v>0</v>
      </c>
      <c r="BX156" s="182">
        <f t="shared" si="19"/>
        <v>0</v>
      </c>
      <c r="BY156" s="182">
        <f t="shared" si="19"/>
        <v>0</v>
      </c>
      <c r="BZ156" s="182">
        <f t="shared" si="19"/>
        <v>0</v>
      </c>
      <c r="CA156" s="182">
        <f t="shared" si="19"/>
        <v>0</v>
      </c>
      <c r="CB156" s="182">
        <f t="shared" si="19"/>
        <v>0</v>
      </c>
      <c r="CC156" s="182">
        <f t="shared" si="19"/>
        <v>0</v>
      </c>
      <c r="CD156" s="182">
        <f t="shared" si="19"/>
        <v>0</v>
      </c>
    </row>
    <row r="157" spans="70:82" x14ac:dyDescent="0.2">
      <c r="BR157" s="238" t="s">
        <v>172</v>
      </c>
      <c r="BS157" s="182">
        <f t="shared" ref="BS157:CD157" si="20">BS109-BT75</f>
        <v>0</v>
      </c>
      <c r="BT157" s="182">
        <f t="shared" si="20"/>
        <v>0</v>
      </c>
      <c r="BU157" s="182">
        <f t="shared" si="20"/>
        <v>0</v>
      </c>
      <c r="BV157" s="182">
        <f t="shared" si="20"/>
        <v>0</v>
      </c>
      <c r="BW157" s="182">
        <f t="shared" si="20"/>
        <v>0</v>
      </c>
      <c r="BX157" s="182">
        <f t="shared" si="20"/>
        <v>0</v>
      </c>
      <c r="BY157" s="182">
        <f t="shared" si="20"/>
        <v>0</v>
      </c>
      <c r="BZ157" s="182">
        <f t="shared" si="20"/>
        <v>0</v>
      </c>
      <c r="CA157" s="182">
        <f t="shared" si="20"/>
        <v>0</v>
      </c>
      <c r="CB157" s="182">
        <f t="shared" si="20"/>
        <v>0</v>
      </c>
      <c r="CC157" s="182">
        <f t="shared" si="20"/>
        <v>0</v>
      </c>
      <c r="CD157" s="182">
        <f t="shared" si="20"/>
        <v>0</v>
      </c>
    </row>
    <row r="158" spans="70:82" x14ac:dyDescent="0.2">
      <c r="BR158" s="238" t="s">
        <v>173</v>
      </c>
      <c r="BS158" s="182">
        <f t="shared" ref="BS158:CD158" si="21">BS110-BT76</f>
        <v>0</v>
      </c>
      <c r="BT158" s="182">
        <f t="shared" si="21"/>
        <v>0</v>
      </c>
      <c r="BU158" s="182">
        <f t="shared" si="21"/>
        <v>0</v>
      </c>
      <c r="BV158" s="182">
        <f t="shared" si="21"/>
        <v>0</v>
      </c>
      <c r="BW158" s="182">
        <f t="shared" si="21"/>
        <v>0</v>
      </c>
      <c r="BX158" s="182">
        <f t="shared" si="21"/>
        <v>0</v>
      </c>
      <c r="BY158" s="182">
        <f t="shared" si="21"/>
        <v>0</v>
      </c>
      <c r="BZ158" s="182">
        <f t="shared" si="21"/>
        <v>0</v>
      </c>
      <c r="CA158" s="182">
        <f t="shared" si="21"/>
        <v>0</v>
      </c>
      <c r="CB158" s="182">
        <f t="shared" si="21"/>
        <v>0</v>
      </c>
      <c r="CC158" s="182">
        <f t="shared" si="21"/>
        <v>0</v>
      </c>
      <c r="CD158" s="182">
        <f t="shared" si="21"/>
        <v>0</v>
      </c>
    </row>
    <row r="159" spans="70:82" x14ac:dyDescent="0.2">
      <c r="BR159" s="238" t="s">
        <v>174</v>
      </c>
      <c r="BS159" s="182">
        <f t="shared" ref="BS159:CD159" si="22">BS111-BT77</f>
        <v>0</v>
      </c>
      <c r="BT159" s="182">
        <f t="shared" si="22"/>
        <v>0</v>
      </c>
      <c r="BU159" s="182">
        <f t="shared" si="22"/>
        <v>-6.3000000000001943E-4</v>
      </c>
      <c r="BV159" s="182">
        <f t="shared" si="22"/>
        <v>0</v>
      </c>
      <c r="BW159" s="182">
        <f t="shared" si="22"/>
        <v>0</v>
      </c>
      <c r="BX159" s="182">
        <f t="shared" si="22"/>
        <v>0</v>
      </c>
      <c r="BY159" s="182">
        <f t="shared" si="22"/>
        <v>0</v>
      </c>
      <c r="BZ159" s="182">
        <f t="shared" si="22"/>
        <v>0</v>
      </c>
      <c r="CA159" s="182">
        <f t="shared" si="22"/>
        <v>0</v>
      </c>
      <c r="CB159" s="182">
        <f t="shared" si="22"/>
        <v>0</v>
      </c>
      <c r="CC159" s="182">
        <f t="shared" si="22"/>
        <v>-2.0000000000042206E-4</v>
      </c>
      <c r="CD159" s="182">
        <f t="shared" si="22"/>
        <v>0</v>
      </c>
    </row>
    <row r="160" spans="70:82" x14ac:dyDescent="0.2">
      <c r="BR160" s="238" t="s">
        <v>175</v>
      </c>
      <c r="BW160" s="182"/>
    </row>
    <row r="161" spans="70:85" x14ac:dyDescent="0.2">
      <c r="BR161" s="238" t="s">
        <v>176</v>
      </c>
      <c r="BW161" s="182"/>
    </row>
    <row r="166" spans="70:85" x14ac:dyDescent="0.2">
      <c r="BR166" s="238" t="s">
        <v>157</v>
      </c>
      <c r="BS166" s="182">
        <f t="shared" ref="BS166:CC166" si="23">BT118-BT26</f>
        <v>0</v>
      </c>
      <c r="BT166" s="182">
        <f t="shared" si="23"/>
        <v>0</v>
      </c>
      <c r="BU166" s="182">
        <f t="shared" si="23"/>
        <v>0</v>
      </c>
      <c r="BV166" s="182">
        <f t="shared" si="23"/>
        <v>0</v>
      </c>
      <c r="BW166" s="182">
        <f t="shared" si="23"/>
        <v>0</v>
      </c>
      <c r="BX166" s="182">
        <f t="shared" si="23"/>
        <v>0</v>
      </c>
      <c r="BY166" s="182">
        <f t="shared" si="23"/>
        <v>0</v>
      </c>
      <c r="BZ166" s="182">
        <f t="shared" si="23"/>
        <v>0</v>
      </c>
      <c r="CA166" s="182">
        <f t="shared" si="23"/>
        <v>0</v>
      </c>
      <c r="CB166" s="182">
        <f t="shared" si="23"/>
        <v>0</v>
      </c>
      <c r="CC166" s="182">
        <f t="shared" si="23"/>
        <v>0</v>
      </c>
      <c r="CD166" s="182">
        <f>CE118-CF26</f>
        <v>0</v>
      </c>
      <c r="CE166" s="182">
        <f>CF118-CE26</f>
        <v>0</v>
      </c>
      <c r="CF166" s="182">
        <f>CE166+CD166</f>
        <v>0</v>
      </c>
      <c r="CG166" s="182">
        <f>CH118-CH26</f>
        <v>0</v>
      </c>
    </row>
    <row r="167" spans="70:85" x14ac:dyDescent="0.2">
      <c r="BR167" s="238" t="s">
        <v>158</v>
      </c>
      <c r="BS167" s="182">
        <f t="shared" ref="BS167:CC167" si="24">BT119-BT27</f>
        <v>0</v>
      </c>
      <c r="BT167" s="182">
        <f t="shared" si="24"/>
        <v>0</v>
      </c>
      <c r="BU167" s="182">
        <f t="shared" si="24"/>
        <v>0</v>
      </c>
      <c r="BV167" s="182">
        <f t="shared" si="24"/>
        <v>0</v>
      </c>
      <c r="BW167" s="182">
        <f t="shared" si="24"/>
        <v>0</v>
      </c>
      <c r="BX167" s="182">
        <f t="shared" si="24"/>
        <v>0</v>
      </c>
      <c r="BY167" s="182">
        <f t="shared" si="24"/>
        <v>0</v>
      </c>
      <c r="BZ167" s="182">
        <f t="shared" si="24"/>
        <v>0</v>
      </c>
      <c r="CA167" s="182">
        <f t="shared" si="24"/>
        <v>0</v>
      </c>
      <c r="CB167" s="182">
        <f t="shared" si="24"/>
        <v>0</v>
      </c>
      <c r="CC167" s="182">
        <f t="shared" si="24"/>
        <v>0</v>
      </c>
      <c r="CD167" s="182">
        <f t="shared" ref="CD167:CD183" si="25">CE119-CF27</f>
        <v>0</v>
      </c>
      <c r="CE167" s="182">
        <f t="shared" ref="CE167:CE183" si="26">CF119-CE27</f>
        <v>0</v>
      </c>
      <c r="CF167" s="182">
        <f t="shared" ref="CF167:CF175" si="27">CE167+CD167</f>
        <v>0</v>
      </c>
      <c r="CG167" s="182">
        <f t="shared" ref="CG167:CG183" si="28">CH119-CH27</f>
        <v>0</v>
      </c>
    </row>
    <row r="168" spans="70:85" x14ac:dyDescent="0.2">
      <c r="BR168" s="238" t="s">
        <v>159</v>
      </c>
      <c r="BS168" s="182">
        <f t="shared" ref="BS168:CC168" si="29">BT120-BT28</f>
        <v>0</v>
      </c>
      <c r="BT168" s="182">
        <f t="shared" si="29"/>
        <v>0</v>
      </c>
      <c r="BU168" s="182">
        <f t="shared" si="29"/>
        <v>0</v>
      </c>
      <c r="BV168" s="182">
        <f t="shared" si="29"/>
        <v>0</v>
      </c>
      <c r="BW168" s="182">
        <f t="shared" si="29"/>
        <v>0</v>
      </c>
      <c r="BX168" s="182">
        <f t="shared" si="29"/>
        <v>0</v>
      </c>
      <c r="BY168" s="182">
        <f t="shared" si="29"/>
        <v>0</v>
      </c>
      <c r="BZ168" s="182">
        <f t="shared" si="29"/>
        <v>0</v>
      </c>
      <c r="CA168" s="182">
        <f t="shared" si="29"/>
        <v>0</v>
      </c>
      <c r="CB168" s="182">
        <f t="shared" si="29"/>
        <v>0</v>
      </c>
      <c r="CC168" s="182">
        <f t="shared" si="29"/>
        <v>0</v>
      </c>
      <c r="CD168" s="182">
        <f t="shared" si="25"/>
        <v>0</v>
      </c>
      <c r="CE168" s="182">
        <f t="shared" si="26"/>
        <v>0</v>
      </c>
      <c r="CF168" s="182">
        <f t="shared" si="27"/>
        <v>0</v>
      </c>
      <c r="CG168" s="182">
        <f t="shared" si="28"/>
        <v>0</v>
      </c>
    </row>
    <row r="169" spans="70:85" x14ac:dyDescent="0.2">
      <c r="BR169" s="238" t="s">
        <v>160</v>
      </c>
      <c r="BS169" s="182">
        <f t="shared" ref="BS169:CC169" si="30">BT121-BT29</f>
        <v>0</v>
      </c>
      <c r="BT169" s="182">
        <f t="shared" si="30"/>
        <v>0</v>
      </c>
      <c r="BU169" s="182">
        <f t="shared" si="30"/>
        <v>0</v>
      </c>
      <c r="BV169" s="182">
        <f t="shared" si="30"/>
        <v>0</v>
      </c>
      <c r="BW169" s="182">
        <f t="shared" si="30"/>
        <v>0</v>
      </c>
      <c r="BX169" s="182">
        <f t="shared" si="30"/>
        <v>0</v>
      </c>
      <c r="BY169" s="182">
        <f t="shared" si="30"/>
        <v>0</v>
      </c>
      <c r="BZ169" s="182">
        <f t="shared" si="30"/>
        <v>0</v>
      </c>
      <c r="CA169" s="182">
        <f t="shared" si="30"/>
        <v>0</v>
      </c>
      <c r="CB169" s="182">
        <f t="shared" si="30"/>
        <v>0</v>
      </c>
      <c r="CC169" s="182">
        <f t="shared" si="30"/>
        <v>0</v>
      </c>
      <c r="CD169" s="182">
        <f t="shared" si="25"/>
        <v>0</v>
      </c>
      <c r="CE169" s="182">
        <f t="shared" si="26"/>
        <v>0</v>
      </c>
      <c r="CF169" s="182">
        <f t="shared" si="27"/>
        <v>0</v>
      </c>
      <c r="CG169" s="182">
        <f t="shared" si="28"/>
        <v>0</v>
      </c>
    </row>
    <row r="170" spans="70:85" x14ac:dyDescent="0.2">
      <c r="BR170" s="238" t="s">
        <v>161</v>
      </c>
      <c r="BS170" s="182">
        <f t="shared" ref="BS170:CC170" si="31">BT122-BT30</f>
        <v>0</v>
      </c>
      <c r="BT170" s="182">
        <f t="shared" si="31"/>
        <v>0</v>
      </c>
      <c r="BU170" s="182">
        <f t="shared" si="31"/>
        <v>0</v>
      </c>
      <c r="BV170" s="182">
        <f t="shared" si="31"/>
        <v>0</v>
      </c>
      <c r="BW170" s="182">
        <f t="shared" si="31"/>
        <v>0</v>
      </c>
      <c r="BX170" s="182">
        <f t="shared" si="31"/>
        <v>0</v>
      </c>
      <c r="BY170" s="182">
        <f t="shared" si="31"/>
        <v>0</v>
      </c>
      <c r="BZ170" s="182">
        <f t="shared" si="31"/>
        <v>0</v>
      </c>
      <c r="CA170" s="182">
        <f t="shared" si="31"/>
        <v>0</v>
      </c>
      <c r="CB170" s="182">
        <f t="shared" si="31"/>
        <v>0</v>
      </c>
      <c r="CC170" s="182">
        <f t="shared" si="31"/>
        <v>0</v>
      </c>
      <c r="CD170" s="182">
        <f t="shared" si="25"/>
        <v>0</v>
      </c>
      <c r="CE170" s="182">
        <f t="shared" si="26"/>
        <v>0</v>
      </c>
      <c r="CF170" s="182">
        <f t="shared" si="27"/>
        <v>0</v>
      </c>
      <c r="CG170" s="182">
        <f t="shared" si="28"/>
        <v>0</v>
      </c>
    </row>
    <row r="171" spans="70:85" x14ac:dyDescent="0.2">
      <c r="BR171" s="238" t="s">
        <v>162</v>
      </c>
      <c r="BS171" s="182">
        <f t="shared" ref="BS171:CC171" si="32">BT123-BT31</f>
        <v>0</v>
      </c>
      <c r="BT171" s="182">
        <f t="shared" si="32"/>
        <v>0</v>
      </c>
      <c r="BU171" s="182">
        <f t="shared" si="32"/>
        <v>0</v>
      </c>
      <c r="BV171" s="182">
        <f t="shared" si="32"/>
        <v>0</v>
      </c>
      <c r="BW171" s="182">
        <f t="shared" si="32"/>
        <v>0</v>
      </c>
      <c r="BX171" s="182">
        <f t="shared" si="32"/>
        <v>0</v>
      </c>
      <c r="BY171" s="182">
        <f t="shared" si="32"/>
        <v>0</v>
      </c>
      <c r="BZ171" s="182">
        <f t="shared" si="32"/>
        <v>0</v>
      </c>
      <c r="CA171" s="182">
        <f t="shared" si="32"/>
        <v>0</v>
      </c>
      <c r="CB171" s="182">
        <f t="shared" si="32"/>
        <v>0</v>
      </c>
      <c r="CC171" s="182">
        <f t="shared" si="32"/>
        <v>0</v>
      </c>
      <c r="CD171" s="182">
        <f t="shared" si="25"/>
        <v>0</v>
      </c>
      <c r="CE171" s="182">
        <f t="shared" si="26"/>
        <v>0</v>
      </c>
      <c r="CF171" s="182">
        <f t="shared" si="27"/>
        <v>0</v>
      </c>
      <c r="CG171" s="182">
        <f t="shared" si="28"/>
        <v>0</v>
      </c>
    </row>
    <row r="172" spans="70:85" x14ac:dyDescent="0.2">
      <c r="BR172" s="238" t="s">
        <v>177</v>
      </c>
      <c r="BS172" s="182">
        <f t="shared" ref="BS172:CC172" si="33">BT124-BT32</f>
        <v>0</v>
      </c>
      <c r="BT172" s="182">
        <f t="shared" si="33"/>
        <v>0</v>
      </c>
      <c r="BU172" s="182">
        <f t="shared" si="33"/>
        <v>0</v>
      </c>
      <c r="BV172" s="182">
        <f t="shared" si="33"/>
        <v>0</v>
      </c>
      <c r="BW172" s="182">
        <f t="shared" si="33"/>
        <v>0</v>
      </c>
      <c r="BX172" s="182">
        <f t="shared" si="33"/>
        <v>0</v>
      </c>
      <c r="BY172" s="182">
        <f t="shared" si="33"/>
        <v>0</v>
      </c>
      <c r="BZ172" s="182">
        <f t="shared" si="33"/>
        <v>0</v>
      </c>
      <c r="CA172" s="182">
        <f t="shared" si="33"/>
        <v>0</v>
      </c>
      <c r="CB172" s="182">
        <f t="shared" si="33"/>
        <v>0</v>
      </c>
      <c r="CC172" s="182">
        <f t="shared" si="33"/>
        <v>0</v>
      </c>
      <c r="CD172" s="182">
        <f t="shared" si="25"/>
        <v>0</v>
      </c>
      <c r="CE172" s="182">
        <f t="shared" si="26"/>
        <v>0</v>
      </c>
      <c r="CF172" s="182">
        <f t="shared" si="27"/>
        <v>0</v>
      </c>
      <c r="CG172" s="182">
        <f t="shared" si="28"/>
        <v>0</v>
      </c>
    </row>
    <row r="173" spans="70:85" x14ac:dyDescent="0.2">
      <c r="BR173" s="238" t="s">
        <v>164</v>
      </c>
      <c r="BS173" s="182">
        <f t="shared" ref="BS173:CC173" si="34">BT125-BT33</f>
        <v>0</v>
      </c>
      <c r="BT173" s="182">
        <f t="shared" si="34"/>
        <v>0</v>
      </c>
      <c r="BU173" s="182">
        <f t="shared" si="34"/>
        <v>0</v>
      </c>
      <c r="BV173" s="182">
        <f t="shared" si="34"/>
        <v>0</v>
      </c>
      <c r="BW173" s="182">
        <f t="shared" si="34"/>
        <v>0</v>
      </c>
      <c r="BX173" s="182">
        <f t="shared" si="34"/>
        <v>0</v>
      </c>
      <c r="BY173" s="182">
        <f t="shared" si="34"/>
        <v>0</v>
      </c>
      <c r="BZ173" s="182">
        <f t="shared" si="34"/>
        <v>0</v>
      </c>
      <c r="CA173" s="182">
        <f t="shared" si="34"/>
        <v>0</v>
      </c>
      <c r="CB173" s="182">
        <f t="shared" si="34"/>
        <v>0</v>
      </c>
      <c r="CC173" s="182">
        <f t="shared" si="34"/>
        <v>0</v>
      </c>
      <c r="CD173" s="182">
        <f t="shared" si="25"/>
        <v>0</v>
      </c>
      <c r="CE173" s="182">
        <f t="shared" si="26"/>
        <v>0</v>
      </c>
      <c r="CF173" s="182">
        <f t="shared" si="27"/>
        <v>0</v>
      </c>
      <c r="CG173" s="182">
        <f t="shared" si="28"/>
        <v>0</v>
      </c>
    </row>
    <row r="174" spans="70:85" x14ac:dyDescent="0.2">
      <c r="BR174" s="238" t="s">
        <v>165</v>
      </c>
      <c r="BS174" s="182">
        <f t="shared" ref="BS174:CC174" si="35">BT126-BT34</f>
        <v>0</v>
      </c>
      <c r="BT174" s="182">
        <f t="shared" si="35"/>
        <v>0</v>
      </c>
      <c r="BU174" s="182">
        <f t="shared" si="35"/>
        <v>0</v>
      </c>
      <c r="BV174" s="182">
        <f t="shared" si="35"/>
        <v>0</v>
      </c>
      <c r="BW174" s="182">
        <f t="shared" si="35"/>
        <v>0</v>
      </c>
      <c r="BX174" s="182">
        <f t="shared" si="35"/>
        <v>0</v>
      </c>
      <c r="BY174" s="182">
        <f t="shared" si="35"/>
        <v>0</v>
      </c>
      <c r="BZ174" s="182">
        <f t="shared" si="35"/>
        <v>0</v>
      </c>
      <c r="CA174" s="182">
        <f t="shared" si="35"/>
        <v>0</v>
      </c>
      <c r="CB174" s="182">
        <f t="shared" si="35"/>
        <v>0</v>
      </c>
      <c r="CC174" s="182">
        <f t="shared" si="35"/>
        <v>0</v>
      </c>
      <c r="CD174" s="182">
        <f t="shared" si="25"/>
        <v>0</v>
      </c>
      <c r="CE174" s="182">
        <f t="shared" si="26"/>
        <v>0</v>
      </c>
      <c r="CF174" s="182">
        <f t="shared" si="27"/>
        <v>0</v>
      </c>
      <c r="CG174" s="182">
        <f t="shared" si="28"/>
        <v>0</v>
      </c>
    </row>
    <row r="175" spans="70:85" x14ac:dyDescent="0.2">
      <c r="BR175" s="238" t="s">
        <v>166</v>
      </c>
      <c r="BS175" s="182">
        <f t="shared" ref="BS175:CC175" si="36">BT127-BT35</f>
        <v>0</v>
      </c>
      <c r="BT175" s="182">
        <f t="shared" si="36"/>
        <v>0</v>
      </c>
      <c r="BU175" s="182">
        <f t="shared" si="36"/>
        <v>0</v>
      </c>
      <c r="BV175" s="182">
        <f t="shared" si="36"/>
        <v>0</v>
      </c>
      <c r="BW175" s="182">
        <f t="shared" si="36"/>
        <v>0</v>
      </c>
      <c r="BX175" s="182">
        <f t="shared" si="36"/>
        <v>0</v>
      </c>
      <c r="BY175" s="182">
        <f t="shared" si="36"/>
        <v>0</v>
      </c>
      <c r="BZ175" s="182">
        <f t="shared" si="36"/>
        <v>0</v>
      </c>
      <c r="CA175" s="182">
        <f t="shared" si="36"/>
        <v>0</v>
      </c>
      <c r="CB175" s="182">
        <f t="shared" si="36"/>
        <v>0</v>
      </c>
      <c r="CC175" s="182">
        <f t="shared" si="36"/>
        <v>0</v>
      </c>
      <c r="CD175" s="182">
        <f t="shared" si="25"/>
        <v>0</v>
      </c>
      <c r="CE175" s="182">
        <f t="shared" si="26"/>
        <v>0</v>
      </c>
      <c r="CF175" s="182">
        <f t="shared" si="27"/>
        <v>0</v>
      </c>
      <c r="CG175" s="182">
        <f t="shared" si="28"/>
        <v>0</v>
      </c>
    </row>
    <row r="176" spans="70:85" x14ac:dyDescent="0.2">
      <c r="BR176" s="238" t="s">
        <v>167</v>
      </c>
      <c r="BS176" s="182">
        <f t="shared" ref="BS176:CC176" si="37">BT128-BT36</f>
        <v>0</v>
      </c>
      <c r="BT176" s="182">
        <f t="shared" si="37"/>
        <v>0</v>
      </c>
      <c r="BU176" s="182">
        <f t="shared" si="37"/>
        <v>0</v>
      </c>
      <c r="BV176" s="182">
        <f t="shared" si="37"/>
        <v>0</v>
      </c>
      <c r="BW176" s="182">
        <f t="shared" si="37"/>
        <v>0</v>
      </c>
      <c r="BX176" s="182">
        <f t="shared" si="37"/>
        <v>0</v>
      </c>
      <c r="BY176" s="182">
        <f t="shared" si="37"/>
        <v>0</v>
      </c>
      <c r="BZ176" s="182">
        <f t="shared" si="37"/>
        <v>0</v>
      </c>
      <c r="CA176" s="182">
        <f t="shared" si="37"/>
        <v>0</v>
      </c>
      <c r="CB176" s="182">
        <f t="shared" si="37"/>
        <v>0</v>
      </c>
      <c r="CC176" s="182">
        <f t="shared" si="37"/>
        <v>0</v>
      </c>
      <c r="CD176" s="182">
        <f t="shared" si="25"/>
        <v>0</v>
      </c>
      <c r="CE176" s="182">
        <f t="shared" si="26"/>
        <v>0</v>
      </c>
      <c r="CF176" s="182">
        <f>CE176+CD176</f>
        <v>0</v>
      </c>
      <c r="CG176" s="182">
        <f>CH128-CH36</f>
        <v>0</v>
      </c>
    </row>
    <row r="177" spans="70:85" x14ac:dyDescent="0.2">
      <c r="BR177" s="238" t="s">
        <v>168</v>
      </c>
      <c r="BS177" s="182">
        <f t="shared" ref="BS177:CC177" si="38">BT129-BT37</f>
        <v>0</v>
      </c>
      <c r="BT177" s="182">
        <f t="shared" si="38"/>
        <v>0</v>
      </c>
      <c r="BU177" s="182">
        <f t="shared" si="38"/>
        <v>0</v>
      </c>
      <c r="BV177" s="182">
        <f t="shared" si="38"/>
        <v>0</v>
      </c>
      <c r="BW177" s="182">
        <f t="shared" si="38"/>
        <v>0</v>
      </c>
      <c r="BX177" s="182">
        <f t="shared" si="38"/>
        <v>0</v>
      </c>
      <c r="BY177" s="182">
        <f t="shared" si="38"/>
        <v>0</v>
      </c>
      <c r="BZ177" s="182">
        <f t="shared" si="38"/>
        <v>0</v>
      </c>
      <c r="CA177" s="182">
        <f t="shared" si="38"/>
        <v>0</v>
      </c>
      <c r="CB177" s="182">
        <f t="shared" si="38"/>
        <v>0</v>
      </c>
      <c r="CC177" s="182">
        <f t="shared" si="38"/>
        <v>0</v>
      </c>
      <c r="CD177" s="182">
        <f t="shared" si="25"/>
        <v>0</v>
      </c>
      <c r="CE177" s="182">
        <f t="shared" si="26"/>
        <v>0</v>
      </c>
      <c r="CF177" s="182">
        <f t="shared" ref="CF177:CF183" si="39">CE177+CD177</f>
        <v>0</v>
      </c>
      <c r="CG177" s="182">
        <f t="shared" si="28"/>
        <v>0</v>
      </c>
    </row>
    <row r="178" spans="70:85" x14ac:dyDescent="0.2">
      <c r="BR178" s="238" t="s">
        <v>169</v>
      </c>
      <c r="BS178" s="182">
        <f t="shared" ref="BS178:CC178" si="40">BT130-BT38</f>
        <v>0</v>
      </c>
      <c r="BT178" s="182">
        <f t="shared" si="40"/>
        <v>0</v>
      </c>
      <c r="BU178" s="182">
        <f t="shared" si="40"/>
        <v>0</v>
      </c>
      <c r="BV178" s="182">
        <f t="shared" si="40"/>
        <v>0</v>
      </c>
      <c r="BW178" s="182">
        <f t="shared" si="40"/>
        <v>0</v>
      </c>
      <c r="BX178" s="182">
        <f t="shared" si="40"/>
        <v>0</v>
      </c>
      <c r="BY178" s="182">
        <f t="shared" si="40"/>
        <v>0</v>
      </c>
      <c r="BZ178" s="182">
        <f t="shared" si="40"/>
        <v>0</v>
      </c>
      <c r="CA178" s="182">
        <f t="shared" si="40"/>
        <v>0</v>
      </c>
      <c r="CB178" s="182">
        <f t="shared" si="40"/>
        <v>0</v>
      </c>
      <c r="CC178" s="182">
        <f t="shared" si="40"/>
        <v>0</v>
      </c>
      <c r="CD178" s="182">
        <f t="shared" si="25"/>
        <v>0</v>
      </c>
      <c r="CE178" s="182">
        <f t="shared" si="26"/>
        <v>0</v>
      </c>
      <c r="CF178" s="182">
        <f t="shared" si="39"/>
        <v>0</v>
      </c>
      <c r="CG178" s="182">
        <f t="shared" si="28"/>
        <v>0</v>
      </c>
    </row>
    <row r="179" spans="70:85" x14ac:dyDescent="0.2">
      <c r="BR179" s="238" t="s">
        <v>170</v>
      </c>
      <c r="BS179" s="182">
        <f t="shared" ref="BS179:CC179" si="41">BT131-BT39</f>
        <v>0</v>
      </c>
      <c r="BT179" s="182">
        <f t="shared" si="41"/>
        <v>0</v>
      </c>
      <c r="BU179" s="182">
        <f t="shared" si="41"/>
        <v>0</v>
      </c>
      <c r="BV179" s="182">
        <f t="shared" si="41"/>
        <v>0</v>
      </c>
      <c r="BW179" s="182">
        <f t="shared" si="41"/>
        <v>0</v>
      </c>
      <c r="BX179" s="182">
        <f t="shared" si="41"/>
        <v>0</v>
      </c>
      <c r="BY179" s="182">
        <f t="shared" si="41"/>
        <v>0</v>
      </c>
      <c r="BZ179" s="182">
        <f t="shared" si="41"/>
        <v>0</v>
      </c>
      <c r="CA179" s="182">
        <f t="shared" si="41"/>
        <v>0</v>
      </c>
      <c r="CB179" s="182">
        <f t="shared" si="41"/>
        <v>0</v>
      </c>
      <c r="CC179" s="182">
        <f t="shared" si="41"/>
        <v>0</v>
      </c>
      <c r="CD179" s="182">
        <f t="shared" si="25"/>
        <v>0</v>
      </c>
      <c r="CE179" s="182">
        <f t="shared" si="26"/>
        <v>0</v>
      </c>
      <c r="CF179" s="182">
        <f t="shared" si="39"/>
        <v>0</v>
      </c>
      <c r="CG179" s="182">
        <f t="shared" si="28"/>
        <v>0</v>
      </c>
    </row>
    <row r="180" spans="70:85" x14ac:dyDescent="0.2">
      <c r="BR180" s="238" t="s">
        <v>171</v>
      </c>
      <c r="BS180" s="182">
        <f t="shared" ref="BS180:CC180" si="42">BT132-BT40</f>
        <v>0</v>
      </c>
      <c r="BT180" s="182">
        <f t="shared" si="42"/>
        <v>0</v>
      </c>
      <c r="BU180" s="182">
        <f t="shared" si="42"/>
        <v>0</v>
      </c>
      <c r="BV180" s="182">
        <f t="shared" si="42"/>
        <v>0</v>
      </c>
      <c r="BW180" s="182">
        <f t="shared" si="42"/>
        <v>0</v>
      </c>
      <c r="BX180" s="182">
        <f t="shared" si="42"/>
        <v>0</v>
      </c>
      <c r="BY180" s="182">
        <f t="shared" si="42"/>
        <v>0</v>
      </c>
      <c r="BZ180" s="182">
        <f t="shared" si="42"/>
        <v>0</v>
      </c>
      <c r="CA180" s="182">
        <f t="shared" si="42"/>
        <v>0</v>
      </c>
      <c r="CB180" s="182">
        <f t="shared" si="42"/>
        <v>0</v>
      </c>
      <c r="CC180" s="182">
        <f t="shared" si="42"/>
        <v>0</v>
      </c>
      <c r="CD180" s="182">
        <f t="shared" si="25"/>
        <v>0</v>
      </c>
      <c r="CE180" s="182">
        <f t="shared" si="26"/>
        <v>0</v>
      </c>
      <c r="CF180" s="182">
        <f t="shared" si="39"/>
        <v>0</v>
      </c>
      <c r="CG180" s="182">
        <f t="shared" si="28"/>
        <v>0</v>
      </c>
    </row>
    <row r="181" spans="70:85" x14ac:dyDescent="0.2">
      <c r="BR181" s="238" t="s">
        <v>172</v>
      </c>
      <c r="BS181" s="182">
        <f t="shared" ref="BS181:CC181" si="43">BT133-BT41</f>
        <v>0</v>
      </c>
      <c r="BT181" s="182">
        <f t="shared" si="43"/>
        <v>0</v>
      </c>
      <c r="BU181" s="182">
        <f t="shared" si="43"/>
        <v>0</v>
      </c>
      <c r="BV181" s="182">
        <f t="shared" si="43"/>
        <v>0</v>
      </c>
      <c r="BW181" s="182">
        <f t="shared" si="43"/>
        <v>0</v>
      </c>
      <c r="BX181" s="182">
        <f t="shared" si="43"/>
        <v>0</v>
      </c>
      <c r="BY181" s="182">
        <f t="shared" si="43"/>
        <v>0</v>
      </c>
      <c r="BZ181" s="182">
        <f t="shared" si="43"/>
        <v>0</v>
      </c>
      <c r="CA181" s="182">
        <f t="shared" si="43"/>
        <v>0</v>
      </c>
      <c r="CB181" s="182">
        <f t="shared" si="43"/>
        <v>0</v>
      </c>
      <c r="CC181" s="182">
        <f t="shared" si="43"/>
        <v>0</v>
      </c>
      <c r="CD181" s="182">
        <f t="shared" si="25"/>
        <v>0</v>
      </c>
      <c r="CE181" s="182">
        <f t="shared" si="26"/>
        <v>0</v>
      </c>
      <c r="CF181" s="182">
        <f t="shared" si="39"/>
        <v>0</v>
      </c>
      <c r="CG181" s="182">
        <f t="shared" si="28"/>
        <v>0</v>
      </c>
    </row>
    <row r="182" spans="70:85" x14ac:dyDescent="0.2">
      <c r="BR182" s="238" t="s">
        <v>173</v>
      </c>
      <c r="BS182" s="182">
        <f t="shared" ref="BS182:CC182" si="44">BT134-BT42</f>
        <v>0</v>
      </c>
      <c r="BT182" s="182">
        <f t="shared" si="44"/>
        <v>0</v>
      </c>
      <c r="BU182" s="182">
        <f t="shared" si="44"/>
        <v>0</v>
      </c>
      <c r="BV182" s="182">
        <f t="shared" si="44"/>
        <v>0</v>
      </c>
      <c r="BW182" s="182">
        <f t="shared" si="44"/>
        <v>0</v>
      </c>
      <c r="BX182" s="182">
        <f t="shared" si="44"/>
        <v>0</v>
      </c>
      <c r="BY182" s="182">
        <f t="shared" si="44"/>
        <v>0</v>
      </c>
      <c r="BZ182" s="182">
        <f t="shared" si="44"/>
        <v>0</v>
      </c>
      <c r="CA182" s="182">
        <f t="shared" si="44"/>
        <v>0</v>
      </c>
      <c r="CB182" s="182">
        <f t="shared" si="44"/>
        <v>0</v>
      </c>
      <c r="CC182" s="182">
        <f t="shared" si="44"/>
        <v>0</v>
      </c>
      <c r="CD182" s="182">
        <f t="shared" si="25"/>
        <v>0</v>
      </c>
      <c r="CE182" s="182">
        <f t="shared" si="26"/>
        <v>0</v>
      </c>
      <c r="CF182" s="182">
        <f t="shared" si="39"/>
        <v>0</v>
      </c>
      <c r="CG182" s="182">
        <f t="shared" si="28"/>
        <v>0</v>
      </c>
    </row>
    <row r="183" spans="70:85" x14ac:dyDescent="0.2">
      <c r="BR183" s="238" t="s">
        <v>174</v>
      </c>
      <c r="BS183" s="182">
        <f t="shared" ref="BS183:CC183" si="45">BT135-BT43</f>
        <v>0</v>
      </c>
      <c r="BT183" s="182">
        <f t="shared" si="45"/>
        <v>0</v>
      </c>
      <c r="BU183" s="182">
        <f t="shared" si="45"/>
        <v>0</v>
      </c>
      <c r="BV183" s="182">
        <f t="shared" si="45"/>
        <v>0</v>
      </c>
      <c r="BW183" s="182">
        <f t="shared" si="45"/>
        <v>0</v>
      </c>
      <c r="BX183" s="182">
        <f t="shared" si="45"/>
        <v>0</v>
      </c>
      <c r="BY183" s="182">
        <f t="shared" si="45"/>
        <v>0</v>
      </c>
      <c r="BZ183" s="182">
        <f t="shared" si="45"/>
        <v>0</v>
      </c>
      <c r="CA183" s="182">
        <f t="shared" si="45"/>
        <v>0</v>
      </c>
      <c r="CB183" s="182">
        <f t="shared" si="45"/>
        <v>0</v>
      </c>
      <c r="CC183" s="182">
        <f t="shared" si="45"/>
        <v>0</v>
      </c>
      <c r="CD183" s="182">
        <f t="shared" si="25"/>
        <v>0</v>
      </c>
      <c r="CE183" s="182">
        <f t="shared" si="26"/>
        <v>0</v>
      </c>
      <c r="CF183" s="182">
        <f t="shared" si="39"/>
        <v>0</v>
      </c>
      <c r="CG183" s="182">
        <f t="shared" si="28"/>
        <v>0</v>
      </c>
    </row>
    <row r="184" spans="70:85" x14ac:dyDescent="0.2">
      <c r="BR184" s="238" t="s">
        <v>175</v>
      </c>
      <c r="BW184" s="182"/>
    </row>
    <row r="185" spans="70:85" x14ac:dyDescent="0.2">
      <c r="BR185" s="238" t="s">
        <v>176</v>
      </c>
      <c r="BW185" s="182"/>
    </row>
    <row r="186" spans="70:85" x14ac:dyDescent="0.2">
      <c r="BW186" s="182"/>
    </row>
    <row r="187" spans="70:85" x14ac:dyDescent="0.2">
      <c r="BW187" s="182"/>
    </row>
    <row r="188" spans="70:85" x14ac:dyDescent="0.2">
      <c r="BW188" s="182"/>
    </row>
    <row r="189" spans="70:85" x14ac:dyDescent="0.2">
      <c r="BW189" s="182"/>
    </row>
    <row r="190" spans="70:85" x14ac:dyDescent="0.2">
      <c r="BW190" s="182"/>
    </row>
    <row r="191" spans="70:85" x14ac:dyDescent="0.2">
      <c r="BW191" s="182"/>
    </row>
  </sheetData>
  <mergeCells count="20">
    <mergeCell ref="AG4:AH4"/>
    <mergeCell ref="AJ4:AK4"/>
    <mergeCell ref="BE4:BF4"/>
    <mergeCell ref="BH4:BI4"/>
    <mergeCell ref="AM4:AN4"/>
    <mergeCell ref="AP4:AQ4"/>
    <mergeCell ref="AS4:AT4"/>
    <mergeCell ref="AV4:AW4"/>
    <mergeCell ref="AY4:AZ4"/>
    <mergeCell ref="BB4:BC4"/>
    <mergeCell ref="R4:S4"/>
    <mergeCell ref="U4:V4"/>
    <mergeCell ref="X4:Y4"/>
    <mergeCell ref="AA4:AB4"/>
    <mergeCell ref="AD4:AE4"/>
    <mergeCell ref="C4:D4"/>
    <mergeCell ref="F4:G4"/>
    <mergeCell ref="I4:J4"/>
    <mergeCell ref="L4:M4"/>
    <mergeCell ref="O4:P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93"/>
  <sheetViews>
    <sheetView zoomScale="85" zoomScaleNormal="85" workbookViewId="0">
      <pane xSplit="2" ySplit="11" topLeftCell="BP12" activePane="bottomRight" state="frozen"/>
      <selection pane="topRight" activeCell="C1" sqref="C1"/>
      <selection pane="bottomLeft" activeCell="A12" sqref="A12"/>
      <selection pane="bottomRight" activeCell="BT37" sqref="BT37"/>
    </sheetView>
  </sheetViews>
  <sheetFormatPr defaultColWidth="13.28515625" defaultRowHeight="12.75" x14ac:dyDescent="0.2"/>
  <cols>
    <col min="1" max="1" width="7.85546875" style="37" customWidth="1"/>
    <col min="2" max="2" width="31.42578125" style="27" customWidth="1"/>
    <col min="3" max="3" width="23.42578125" style="20" customWidth="1"/>
    <col min="4" max="4" width="16.28515625" style="20" customWidth="1"/>
    <col min="5" max="5" width="12.28515625" style="20" customWidth="1"/>
    <col min="6" max="6" width="20.28515625" style="20" customWidth="1"/>
    <col min="7" max="7" width="18.42578125" style="20" customWidth="1"/>
    <col min="8" max="8" width="8" style="20" customWidth="1"/>
    <col min="9" max="9" width="22.42578125" style="20" customWidth="1"/>
    <col min="10" max="10" width="16.140625" style="20" customWidth="1"/>
    <col min="11" max="11" width="7.85546875" style="20" customWidth="1"/>
    <col min="12" max="12" width="17.28515625" style="20" customWidth="1"/>
    <col min="13" max="13" width="15.5703125" style="20" customWidth="1"/>
    <col min="14" max="14" width="8" style="20" customWidth="1"/>
    <col min="15" max="15" width="19.5703125" style="20" customWidth="1"/>
    <col min="16" max="16" width="18.42578125" style="20" customWidth="1"/>
    <col min="17" max="17" width="8.28515625" style="19" customWidth="1"/>
    <col min="18" max="18" width="19.28515625" style="20" customWidth="1"/>
    <col min="19" max="19" width="22" style="20" customWidth="1"/>
    <col min="20" max="20" width="8.42578125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8" style="20" customWidth="1"/>
    <col min="30" max="30" width="17.85546875" style="20" customWidth="1"/>
    <col min="31" max="31" width="16.570312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9.42578125" style="20" customWidth="1"/>
    <col min="45" max="45" width="19.7109375" style="20" customWidth="1"/>
    <col min="46" max="46" width="14.42578125" style="20" customWidth="1"/>
    <col min="47" max="47" width="8.5703125" style="20" customWidth="1"/>
    <col min="48" max="48" width="21.42578125" style="20" customWidth="1"/>
    <col min="49" max="49" width="15.28515625" style="20" customWidth="1"/>
    <col min="50" max="50" width="9" style="20" customWidth="1"/>
    <col min="51" max="51" width="19.5703125" style="20" customWidth="1"/>
    <col min="52" max="52" width="15.28515625" style="20" customWidth="1"/>
    <col min="53" max="53" width="8.5703125" style="20" customWidth="1"/>
    <col min="54" max="54" width="20.5703125" style="20" customWidth="1"/>
    <col min="55" max="55" width="21.7109375" style="20" customWidth="1"/>
    <col min="56" max="56" width="13.7109375" style="20" customWidth="1"/>
    <col min="57" max="57" width="20.5703125" style="20" customWidth="1"/>
    <col min="58" max="58" width="21.7109375" style="20" customWidth="1"/>
    <col min="59" max="59" width="11" style="20" customWidth="1"/>
    <col min="60" max="60" width="20.5703125" style="20" customWidth="1"/>
    <col min="61" max="61" width="21.7109375" style="20" customWidth="1"/>
    <col min="62" max="62" width="12.42578125" style="20" customWidth="1"/>
    <col min="63" max="63" width="20.5703125" style="20" customWidth="1"/>
    <col min="64" max="64" width="21.7109375" style="20" customWidth="1"/>
    <col min="65" max="65" width="12" style="20" customWidth="1"/>
    <col min="66" max="66" width="20.5703125" style="20" customWidth="1"/>
    <col min="67" max="67" width="21.7109375" style="20" customWidth="1"/>
    <col min="68" max="68" width="10.140625" style="20" customWidth="1"/>
    <col min="69" max="69" width="20.5703125" style="20" customWidth="1"/>
    <col min="70" max="70" width="21.7109375" style="20" customWidth="1"/>
    <col min="71" max="71" width="10.7109375" style="20" customWidth="1"/>
    <col min="72" max="72" width="19.5703125" style="28" customWidth="1"/>
    <col min="73" max="73" width="22.42578125" style="28" customWidth="1"/>
    <col min="74" max="74" width="22.42578125" style="20" customWidth="1"/>
    <col min="75" max="75" width="10.7109375" style="182" customWidth="1"/>
    <col min="76" max="76" width="22.42578125" style="189" customWidth="1"/>
    <col min="77" max="77" width="17.42578125" style="182" customWidth="1"/>
    <col min="78" max="78" width="22.5703125" style="182" customWidth="1"/>
    <col min="79" max="79" width="21.85546875" style="182" customWidth="1"/>
    <col min="80" max="80" width="19" style="182" customWidth="1"/>
    <col min="81" max="81" width="19.5703125" style="182" customWidth="1"/>
    <col min="82" max="83" width="12" style="182" customWidth="1"/>
    <col min="84" max="84" width="12" style="90" customWidth="1"/>
    <col min="85" max="85" width="16.140625" style="182" customWidth="1"/>
    <col min="86" max="93" width="12" style="182" customWidth="1"/>
    <col min="94" max="94" width="19" style="182" customWidth="1"/>
    <col min="95" max="96" width="7.85546875" style="182" customWidth="1"/>
    <col min="97" max="99" width="13.28515625" style="182" customWidth="1"/>
    <col min="100" max="174" width="13.28515625" style="19" customWidth="1"/>
    <col min="175" max="16384" width="13.28515625" style="20"/>
  </cols>
  <sheetData>
    <row r="1" spans="1:174" ht="15.95" customHeight="1" x14ac:dyDescent="0.25">
      <c r="A1" s="29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17"/>
      <c r="BT1" s="18"/>
      <c r="BU1" s="18"/>
      <c r="BV1" s="18"/>
      <c r="BW1" s="181"/>
      <c r="BX1" s="239"/>
      <c r="BY1" s="240"/>
      <c r="BZ1" s="184"/>
      <c r="CA1" s="184"/>
      <c r="CB1" s="184"/>
      <c r="CC1" s="184"/>
      <c r="CD1" s="184"/>
      <c r="CE1" s="184"/>
      <c r="CF1" s="183"/>
      <c r="CG1" s="90"/>
      <c r="CP1" s="184"/>
      <c r="FP1" s="20"/>
      <c r="FQ1" s="20"/>
      <c r="FR1" s="20"/>
    </row>
    <row r="2" spans="1:174" x14ac:dyDescent="0.2">
      <c r="B2" s="19"/>
      <c r="C2" s="1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</row>
    <row r="3" spans="1:174" ht="15.95" customHeight="1" x14ac:dyDescent="0.25">
      <c r="A3" s="30"/>
      <c r="B3" s="2" t="s">
        <v>179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5"/>
      <c r="BT3" s="50"/>
      <c r="BU3" s="47"/>
      <c r="BV3" s="47"/>
      <c r="BW3" s="183"/>
      <c r="BX3" s="185"/>
      <c r="BY3" s="185"/>
      <c r="BZ3" s="183"/>
      <c r="CA3" s="183"/>
      <c r="CB3" s="183"/>
      <c r="CC3" s="183"/>
      <c r="CD3" s="183"/>
      <c r="CE3" s="183"/>
      <c r="CF3" s="183"/>
      <c r="CG3" s="90"/>
      <c r="CP3" s="183"/>
      <c r="FP3" s="20"/>
      <c r="FQ3" s="20"/>
      <c r="FR3" s="20"/>
    </row>
    <row r="4" spans="1:174" s="21" customFormat="1" ht="15.95" customHeight="1" thickBot="1" x14ac:dyDescent="0.3">
      <c r="A4" s="31" t="s">
        <v>1</v>
      </c>
      <c r="B4" s="8"/>
      <c r="C4" s="271" t="s">
        <v>180</v>
      </c>
      <c r="D4" s="271"/>
      <c r="E4" s="10"/>
      <c r="F4" s="271" t="s">
        <v>181</v>
      </c>
      <c r="G4" s="271"/>
      <c r="H4" s="10"/>
      <c r="I4" s="271" t="s">
        <v>182</v>
      </c>
      <c r="J4" s="271"/>
      <c r="K4" s="9"/>
      <c r="L4" s="271" t="s">
        <v>183</v>
      </c>
      <c r="M4" s="271"/>
      <c r="N4" s="10"/>
      <c r="O4" s="271" t="s">
        <v>184</v>
      </c>
      <c r="P4" s="271"/>
      <c r="Q4" s="10"/>
      <c r="R4" s="271" t="s">
        <v>185</v>
      </c>
      <c r="S4" s="271"/>
      <c r="T4" s="9"/>
      <c r="U4" s="271" t="s">
        <v>186</v>
      </c>
      <c r="V4" s="271"/>
      <c r="W4" s="9"/>
      <c r="X4" s="271" t="s">
        <v>187</v>
      </c>
      <c r="Y4" s="271"/>
      <c r="Z4" s="10"/>
      <c r="AA4" s="271" t="s">
        <v>188</v>
      </c>
      <c r="AB4" s="271"/>
      <c r="AC4" s="10"/>
      <c r="AD4" s="271" t="s">
        <v>189</v>
      </c>
      <c r="AE4" s="271"/>
      <c r="AF4" s="10"/>
      <c r="AG4" s="271" t="s">
        <v>190</v>
      </c>
      <c r="AH4" s="271"/>
      <c r="AI4" s="10"/>
      <c r="AJ4" s="271" t="s">
        <v>191</v>
      </c>
      <c r="AK4" s="271"/>
      <c r="AL4" s="10"/>
      <c r="AM4" s="271" t="s">
        <v>192</v>
      </c>
      <c r="AN4" s="271"/>
      <c r="AO4" s="10"/>
      <c r="AP4" s="271" t="s">
        <v>193</v>
      </c>
      <c r="AQ4" s="271"/>
      <c r="AR4" s="10"/>
      <c r="AS4" s="271" t="s">
        <v>194</v>
      </c>
      <c r="AT4" s="271"/>
      <c r="AU4" s="10"/>
      <c r="AV4" s="271" t="s">
        <v>195</v>
      </c>
      <c r="AW4" s="271"/>
      <c r="AX4" s="9"/>
      <c r="AY4" s="271" t="s">
        <v>196</v>
      </c>
      <c r="AZ4" s="271"/>
      <c r="BA4" s="9"/>
      <c r="BB4" s="271" t="s">
        <v>197</v>
      </c>
      <c r="BC4" s="271"/>
      <c r="BD4" s="155"/>
      <c r="BE4" s="271" t="s">
        <v>198</v>
      </c>
      <c r="BF4" s="271"/>
      <c r="BG4" s="155"/>
      <c r="BH4" s="271" t="s">
        <v>199</v>
      </c>
      <c r="BI4" s="271"/>
      <c r="BJ4" s="155"/>
      <c r="BK4" s="271" t="s">
        <v>200</v>
      </c>
      <c r="BL4" s="271"/>
      <c r="BM4" s="155"/>
      <c r="BN4" s="271" t="s">
        <v>201</v>
      </c>
      <c r="BO4" s="271"/>
      <c r="BP4" s="155"/>
      <c r="BQ4" s="271" t="s">
        <v>202</v>
      </c>
      <c r="BR4" s="271"/>
      <c r="BS4" s="9"/>
      <c r="BT4" s="114" t="s">
        <v>2</v>
      </c>
      <c r="BU4" s="114"/>
      <c r="BV4" s="110"/>
      <c r="BW4" s="240"/>
      <c r="BX4" s="185"/>
      <c r="BY4" s="185"/>
      <c r="BZ4" s="185"/>
      <c r="CA4" s="185"/>
      <c r="CB4" s="185"/>
      <c r="CC4" s="185"/>
      <c r="CD4" s="185"/>
      <c r="CE4" s="185"/>
      <c r="CF4" s="185"/>
      <c r="CG4" s="90"/>
      <c r="CH4" s="182"/>
      <c r="CI4" s="182"/>
      <c r="CJ4" s="182"/>
      <c r="CK4" s="182"/>
      <c r="CL4" s="182"/>
      <c r="CM4" s="182"/>
      <c r="CN4" s="182"/>
      <c r="CO4" s="182"/>
      <c r="CP4" s="185"/>
      <c r="CQ4" s="182"/>
      <c r="CR4" s="182"/>
      <c r="CS4" s="182"/>
      <c r="CT4" s="182"/>
      <c r="CU4" s="182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</row>
    <row r="5" spans="1:174" ht="15.95" customHeight="1" thickTop="1" x14ac:dyDescent="0.25">
      <c r="A5" s="30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12"/>
      <c r="BU5" s="12"/>
      <c r="BV5" s="48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90"/>
      <c r="CP5" s="185"/>
    </row>
    <row r="6" spans="1:174" ht="15.6" customHeight="1" x14ac:dyDescent="0.25">
      <c r="A6" s="30"/>
      <c r="B6" s="11"/>
      <c r="C6" s="12"/>
      <c r="D6" s="12" t="s">
        <v>3</v>
      </c>
      <c r="E6" s="6"/>
      <c r="F6" s="12"/>
      <c r="G6" s="12" t="s">
        <v>3</v>
      </c>
      <c r="H6" s="6"/>
      <c r="I6" s="12"/>
      <c r="J6" s="12" t="s">
        <v>3</v>
      </c>
      <c r="K6" s="6"/>
      <c r="L6" s="12"/>
      <c r="M6" s="12" t="s">
        <v>3</v>
      </c>
      <c r="N6" s="6"/>
      <c r="O6" s="12"/>
      <c r="P6" s="12" t="s">
        <v>3</v>
      </c>
      <c r="Q6" s="6"/>
      <c r="R6" s="12"/>
      <c r="S6" s="12" t="s">
        <v>3</v>
      </c>
      <c r="T6" s="6"/>
      <c r="U6" s="12"/>
      <c r="V6" s="12" t="s">
        <v>3</v>
      </c>
      <c r="W6" s="6"/>
      <c r="X6" s="12"/>
      <c r="Y6" s="12" t="s">
        <v>3</v>
      </c>
      <c r="Z6" s="6"/>
      <c r="AA6" s="12"/>
      <c r="AB6" s="12" t="s">
        <v>3</v>
      </c>
      <c r="AC6" s="6"/>
      <c r="AD6" s="12"/>
      <c r="AE6" s="12" t="s">
        <v>3</v>
      </c>
      <c r="AF6" s="6"/>
      <c r="AG6" s="12"/>
      <c r="AH6" s="12" t="s">
        <v>3</v>
      </c>
      <c r="AI6" s="6"/>
      <c r="AJ6" s="12"/>
      <c r="AK6" s="12" t="s">
        <v>3</v>
      </c>
      <c r="AL6" s="6"/>
      <c r="AM6" s="12"/>
      <c r="AN6" s="12" t="s">
        <v>3</v>
      </c>
      <c r="AO6" s="6"/>
      <c r="AP6" s="12"/>
      <c r="AQ6" s="12" t="s">
        <v>3</v>
      </c>
      <c r="AR6" s="6"/>
      <c r="AS6" s="12"/>
      <c r="AT6" s="12" t="s">
        <v>3</v>
      </c>
      <c r="AU6" s="6"/>
      <c r="AV6" s="12"/>
      <c r="AW6" s="12" t="s">
        <v>3</v>
      </c>
      <c r="AX6" s="6"/>
      <c r="AY6" s="12"/>
      <c r="AZ6" s="12" t="s">
        <v>3</v>
      </c>
      <c r="BA6" s="6"/>
      <c r="BB6" s="12"/>
      <c r="BC6" s="12" t="s">
        <v>3</v>
      </c>
      <c r="BD6" s="12"/>
      <c r="BE6" s="12"/>
      <c r="BF6" s="12" t="s">
        <v>3</v>
      </c>
      <c r="BG6" s="12"/>
      <c r="BH6" s="12"/>
      <c r="BI6" s="12" t="s">
        <v>3</v>
      </c>
      <c r="BJ6" s="12"/>
      <c r="BK6" s="12"/>
      <c r="BL6" s="12" t="s">
        <v>3</v>
      </c>
      <c r="BM6" s="12"/>
      <c r="BN6" s="12"/>
      <c r="BO6" s="12" t="s">
        <v>3</v>
      </c>
      <c r="BP6" s="12"/>
      <c r="BQ6" s="12"/>
      <c r="BR6" s="12" t="s">
        <v>3</v>
      </c>
      <c r="BS6" s="6"/>
      <c r="BT6" s="12"/>
      <c r="BU6" s="12" t="s">
        <v>3</v>
      </c>
      <c r="BV6" s="48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95"/>
      <c r="CH6" s="186"/>
      <c r="CI6" s="186"/>
      <c r="CJ6" s="186"/>
      <c r="CK6" s="186"/>
      <c r="CL6" s="186"/>
      <c r="CM6" s="186"/>
      <c r="CN6" s="186"/>
      <c r="CO6" s="186"/>
      <c r="CP6" s="185"/>
      <c r="CQ6" s="186"/>
      <c r="CR6" s="186"/>
      <c r="CS6" s="186"/>
      <c r="CT6" s="186"/>
      <c r="CU6" s="186"/>
      <c r="CV6" s="49"/>
      <c r="CW6" s="49"/>
    </row>
    <row r="7" spans="1:174" ht="15.95" customHeight="1" x14ac:dyDescent="0.25">
      <c r="A7" s="32"/>
      <c r="B7" s="11"/>
      <c r="C7" s="12" t="s">
        <v>3</v>
      </c>
      <c r="D7" s="12" t="s">
        <v>20</v>
      </c>
      <c r="E7" s="12"/>
      <c r="F7" s="12" t="s">
        <v>3</v>
      </c>
      <c r="G7" s="12" t="s">
        <v>20</v>
      </c>
      <c r="H7" s="12"/>
      <c r="I7" s="12" t="s">
        <v>3</v>
      </c>
      <c r="J7" s="12" t="s">
        <v>20</v>
      </c>
      <c r="K7" s="12"/>
      <c r="L7" s="12" t="s">
        <v>3</v>
      </c>
      <c r="M7" s="12" t="s">
        <v>20</v>
      </c>
      <c r="N7" s="12"/>
      <c r="O7" s="12" t="s">
        <v>3</v>
      </c>
      <c r="P7" s="12" t="s">
        <v>20</v>
      </c>
      <c r="Q7" s="12"/>
      <c r="R7" s="12" t="s">
        <v>3</v>
      </c>
      <c r="S7" s="12" t="s">
        <v>20</v>
      </c>
      <c r="T7" s="12"/>
      <c r="U7" s="12" t="s">
        <v>3</v>
      </c>
      <c r="V7" s="12" t="s">
        <v>20</v>
      </c>
      <c r="W7" s="12"/>
      <c r="X7" s="12" t="s">
        <v>3</v>
      </c>
      <c r="Y7" s="12" t="s">
        <v>20</v>
      </c>
      <c r="Z7" s="12"/>
      <c r="AA7" s="12" t="s">
        <v>3</v>
      </c>
      <c r="AB7" s="12" t="s">
        <v>20</v>
      </c>
      <c r="AC7" s="12"/>
      <c r="AD7" s="12" t="s">
        <v>3</v>
      </c>
      <c r="AE7" s="12" t="s">
        <v>20</v>
      </c>
      <c r="AF7" s="12"/>
      <c r="AG7" s="12" t="s">
        <v>3</v>
      </c>
      <c r="AH7" s="12" t="s">
        <v>20</v>
      </c>
      <c r="AI7" s="12"/>
      <c r="AJ7" s="12" t="s">
        <v>3</v>
      </c>
      <c r="AK7" s="12" t="s">
        <v>20</v>
      </c>
      <c r="AL7" s="12"/>
      <c r="AM7" s="12" t="s">
        <v>3</v>
      </c>
      <c r="AN7" s="12" t="s">
        <v>20</v>
      </c>
      <c r="AO7" s="12"/>
      <c r="AP7" s="12" t="s">
        <v>3</v>
      </c>
      <c r="AQ7" s="12" t="s">
        <v>20</v>
      </c>
      <c r="AR7" s="12"/>
      <c r="AS7" s="12" t="s">
        <v>3</v>
      </c>
      <c r="AT7" s="12" t="s">
        <v>20</v>
      </c>
      <c r="AU7" s="12"/>
      <c r="AV7" s="12" t="s">
        <v>3</v>
      </c>
      <c r="AW7" s="12" t="s">
        <v>20</v>
      </c>
      <c r="AX7" s="12"/>
      <c r="AY7" s="12" t="s">
        <v>3</v>
      </c>
      <c r="AZ7" s="12" t="s">
        <v>20</v>
      </c>
      <c r="BA7" s="12"/>
      <c r="BB7" s="12" t="s">
        <v>3</v>
      </c>
      <c r="BC7" s="12" t="s">
        <v>20</v>
      </c>
      <c r="BD7" s="12"/>
      <c r="BE7" s="12" t="s">
        <v>3</v>
      </c>
      <c r="BF7" s="12" t="s">
        <v>20</v>
      </c>
      <c r="BG7" s="12"/>
      <c r="BH7" s="12" t="s">
        <v>3</v>
      </c>
      <c r="BI7" s="12" t="s">
        <v>20</v>
      </c>
      <c r="BJ7" s="12"/>
      <c r="BK7" s="12" t="s">
        <v>3</v>
      </c>
      <c r="BL7" s="12" t="s">
        <v>20</v>
      </c>
      <c r="BM7" s="12"/>
      <c r="BN7" s="12" t="s">
        <v>3</v>
      </c>
      <c r="BO7" s="12" t="s">
        <v>20</v>
      </c>
      <c r="BP7" s="12"/>
      <c r="BQ7" s="12" t="s">
        <v>3</v>
      </c>
      <c r="BR7" s="12" t="s">
        <v>20</v>
      </c>
      <c r="BS7" s="12"/>
      <c r="BT7" s="12" t="s">
        <v>3</v>
      </c>
      <c r="BU7" s="12" t="s">
        <v>20</v>
      </c>
      <c r="BV7" s="48"/>
      <c r="BW7" s="185"/>
      <c r="BX7" s="185"/>
      <c r="BY7" s="185"/>
      <c r="BZ7" s="185"/>
      <c r="CA7" s="183"/>
      <c r="CB7" s="185"/>
      <c r="CC7" s="185"/>
      <c r="CD7" s="185"/>
      <c r="CE7" s="185"/>
      <c r="CF7" s="185"/>
      <c r="CG7" s="97"/>
      <c r="CP7" s="185"/>
    </row>
    <row r="8" spans="1:174" ht="15.95" customHeight="1" x14ac:dyDescent="0.25">
      <c r="A8" s="30"/>
      <c r="B8" s="13" t="s">
        <v>21</v>
      </c>
      <c r="C8" s="12" t="s">
        <v>25</v>
      </c>
      <c r="D8" s="12" t="s">
        <v>22</v>
      </c>
      <c r="E8" s="12"/>
      <c r="F8" s="12" t="s">
        <v>25</v>
      </c>
      <c r="G8" s="12" t="s">
        <v>22</v>
      </c>
      <c r="H8" s="12"/>
      <c r="I8" s="12" t="s">
        <v>25</v>
      </c>
      <c r="J8" s="12" t="s">
        <v>22</v>
      </c>
      <c r="K8" s="12"/>
      <c r="L8" s="12" t="s">
        <v>25</v>
      </c>
      <c r="M8" s="12" t="s">
        <v>22</v>
      </c>
      <c r="N8" s="12"/>
      <c r="O8" s="12" t="s">
        <v>25</v>
      </c>
      <c r="P8" s="12" t="s">
        <v>22</v>
      </c>
      <c r="Q8" s="12"/>
      <c r="R8" s="12" t="s">
        <v>25</v>
      </c>
      <c r="S8" s="12" t="s">
        <v>22</v>
      </c>
      <c r="T8" s="12"/>
      <c r="U8" s="12" t="s">
        <v>25</v>
      </c>
      <c r="V8" s="12" t="s">
        <v>22</v>
      </c>
      <c r="W8" s="12"/>
      <c r="X8" s="12" t="s">
        <v>25</v>
      </c>
      <c r="Y8" s="12" t="s">
        <v>22</v>
      </c>
      <c r="Z8" s="12"/>
      <c r="AA8" s="12" t="s">
        <v>25</v>
      </c>
      <c r="AB8" s="12" t="s">
        <v>22</v>
      </c>
      <c r="AC8" s="12"/>
      <c r="AD8" s="12" t="s">
        <v>25</v>
      </c>
      <c r="AE8" s="12" t="s">
        <v>22</v>
      </c>
      <c r="AF8" s="12"/>
      <c r="AG8" s="12" t="s">
        <v>25</v>
      </c>
      <c r="AH8" s="12" t="s">
        <v>22</v>
      </c>
      <c r="AI8" s="12"/>
      <c r="AJ8" s="12" t="s">
        <v>25</v>
      </c>
      <c r="AK8" s="12" t="s">
        <v>22</v>
      </c>
      <c r="AL8" s="12"/>
      <c r="AM8" s="12" t="s">
        <v>25</v>
      </c>
      <c r="AN8" s="12" t="s">
        <v>22</v>
      </c>
      <c r="AO8" s="12"/>
      <c r="AP8" s="12" t="s">
        <v>25</v>
      </c>
      <c r="AQ8" s="12" t="s">
        <v>22</v>
      </c>
      <c r="AR8" s="12"/>
      <c r="AS8" s="12" t="s">
        <v>25</v>
      </c>
      <c r="AT8" s="12" t="s">
        <v>22</v>
      </c>
      <c r="AU8" s="12"/>
      <c r="AV8" s="12" t="s">
        <v>25</v>
      </c>
      <c r="AW8" s="12" t="s">
        <v>22</v>
      </c>
      <c r="AX8" s="12"/>
      <c r="AY8" s="12" t="s">
        <v>25</v>
      </c>
      <c r="AZ8" s="12" t="s">
        <v>22</v>
      </c>
      <c r="BA8" s="12"/>
      <c r="BB8" s="12" t="s">
        <v>26</v>
      </c>
      <c r="BC8" s="12" t="s">
        <v>22</v>
      </c>
      <c r="BD8" s="12"/>
      <c r="BE8" s="12" t="s">
        <v>26</v>
      </c>
      <c r="BF8" s="12" t="s">
        <v>22</v>
      </c>
      <c r="BG8" s="12"/>
      <c r="BH8" s="12" t="s">
        <v>26</v>
      </c>
      <c r="BI8" s="12" t="s">
        <v>22</v>
      </c>
      <c r="BJ8" s="12"/>
      <c r="BK8" s="12" t="s">
        <v>26</v>
      </c>
      <c r="BL8" s="12" t="s">
        <v>22</v>
      </c>
      <c r="BM8" s="12"/>
      <c r="BN8" s="12" t="s">
        <v>26</v>
      </c>
      <c r="BO8" s="12" t="s">
        <v>22</v>
      </c>
      <c r="BP8" s="12"/>
      <c r="BQ8" s="12" t="s">
        <v>26</v>
      </c>
      <c r="BR8" s="12" t="s">
        <v>22</v>
      </c>
      <c r="BS8" s="12"/>
      <c r="BT8" s="12" t="s">
        <v>26</v>
      </c>
      <c r="BU8" s="12" t="s">
        <v>22</v>
      </c>
      <c r="BV8" s="48"/>
      <c r="BW8" s="185"/>
      <c r="BX8" s="185"/>
      <c r="BY8" s="185"/>
      <c r="BZ8" s="183"/>
      <c r="CA8" s="183"/>
      <c r="CB8" s="183"/>
      <c r="CC8" s="183"/>
      <c r="CD8" s="183"/>
      <c r="CE8" s="183"/>
      <c r="CF8" s="183"/>
      <c r="CG8" s="90"/>
      <c r="CP8" s="183"/>
    </row>
    <row r="9" spans="1:174" s="46" customFormat="1" ht="15.75" customHeight="1" x14ac:dyDescent="0.25">
      <c r="A9" s="44"/>
      <c r="B9" s="45"/>
      <c r="C9" s="12"/>
      <c r="D9" s="12" t="s">
        <v>23</v>
      </c>
      <c r="E9" s="12"/>
      <c r="F9" s="12"/>
      <c r="G9" s="12" t="s">
        <v>23</v>
      </c>
      <c r="H9" s="12"/>
      <c r="I9" s="12"/>
      <c r="J9" s="12" t="s">
        <v>23</v>
      </c>
      <c r="K9" s="12"/>
      <c r="L9" s="12"/>
      <c r="M9" s="12" t="s">
        <v>23</v>
      </c>
      <c r="N9" s="12"/>
      <c r="O9" s="12"/>
      <c r="P9" s="12" t="s">
        <v>23</v>
      </c>
      <c r="Q9" s="12"/>
      <c r="R9" s="12"/>
      <c r="S9" s="12" t="s">
        <v>23</v>
      </c>
      <c r="T9" s="12"/>
      <c r="U9" s="12"/>
      <c r="V9" s="12" t="s">
        <v>23</v>
      </c>
      <c r="W9" s="12"/>
      <c r="X9" s="12"/>
      <c r="Y9" s="12" t="s">
        <v>23</v>
      </c>
      <c r="Z9" s="12"/>
      <c r="AA9" s="12"/>
      <c r="AB9" s="12" t="s">
        <v>23</v>
      </c>
      <c r="AC9" s="12"/>
      <c r="AD9" s="12"/>
      <c r="AE9" s="12" t="s">
        <v>23</v>
      </c>
      <c r="AF9" s="12"/>
      <c r="AG9" s="12"/>
      <c r="AH9" s="12" t="s">
        <v>23</v>
      </c>
      <c r="AI9" s="12"/>
      <c r="AJ9" s="12"/>
      <c r="AK9" s="12" t="s">
        <v>23</v>
      </c>
      <c r="AL9" s="12"/>
      <c r="AM9" s="12"/>
      <c r="AN9" s="12" t="s">
        <v>23</v>
      </c>
      <c r="AO9" s="12"/>
      <c r="AP9" s="12"/>
      <c r="AQ9" s="12" t="s">
        <v>23</v>
      </c>
      <c r="AR9" s="12"/>
      <c r="AS9" s="12"/>
      <c r="AT9" s="12" t="s">
        <v>23</v>
      </c>
      <c r="AU9" s="12"/>
      <c r="AV9" s="12"/>
      <c r="AW9" s="12" t="s">
        <v>23</v>
      </c>
      <c r="AX9" s="12"/>
      <c r="AY9" s="12"/>
      <c r="AZ9" s="12" t="s">
        <v>23</v>
      </c>
      <c r="BA9" s="12"/>
      <c r="BB9" s="12"/>
      <c r="BC9" s="12" t="s">
        <v>23</v>
      </c>
      <c r="BD9" s="12"/>
      <c r="BE9" s="12"/>
      <c r="BF9" s="12" t="s">
        <v>23</v>
      </c>
      <c r="BG9" s="12"/>
      <c r="BH9" s="12"/>
      <c r="BI9" s="12" t="s">
        <v>23</v>
      </c>
      <c r="BJ9" s="12"/>
      <c r="BK9" s="12"/>
      <c r="BL9" s="12" t="s">
        <v>23</v>
      </c>
      <c r="BM9" s="12"/>
      <c r="BN9" s="12"/>
      <c r="BO9" s="12" t="s">
        <v>23</v>
      </c>
      <c r="BP9" s="12"/>
      <c r="BQ9" s="12"/>
      <c r="BR9" s="12" t="s">
        <v>23</v>
      </c>
      <c r="BS9" s="12"/>
      <c r="BT9" s="12"/>
      <c r="BU9" s="12" t="s">
        <v>23</v>
      </c>
      <c r="BV9" s="48"/>
      <c r="BW9" s="185"/>
      <c r="BX9" s="185"/>
      <c r="BY9" s="185"/>
      <c r="BZ9" s="183"/>
      <c r="CA9" s="183"/>
      <c r="CB9" s="183"/>
      <c r="CC9" s="183"/>
      <c r="CD9" s="183"/>
      <c r="CE9" s="183"/>
      <c r="CF9" s="183"/>
      <c r="CG9" s="90"/>
      <c r="CH9" s="182"/>
      <c r="CI9" s="182"/>
      <c r="CJ9" s="182"/>
      <c r="CK9" s="182"/>
      <c r="CL9" s="182"/>
      <c r="CM9" s="182"/>
      <c r="CN9" s="182"/>
      <c r="CO9" s="182"/>
      <c r="CP9" s="183"/>
      <c r="CQ9" s="182"/>
      <c r="CR9" s="182"/>
      <c r="CS9" s="182"/>
      <c r="CT9" s="182"/>
      <c r="CU9" s="182"/>
      <c r="CV9" s="19"/>
      <c r="CW9" s="1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</row>
    <row r="10" spans="1:174" ht="15.95" customHeight="1" x14ac:dyDescent="0.25">
      <c r="A10" s="30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6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12"/>
      <c r="BQ10" s="12"/>
      <c r="BR10" s="12" t="s">
        <v>4</v>
      </c>
      <c r="BS10" s="12"/>
      <c r="BT10" s="12"/>
      <c r="BU10" s="12" t="s">
        <v>4</v>
      </c>
      <c r="BV10" s="48"/>
      <c r="BW10" s="185"/>
      <c r="BX10" s="151"/>
      <c r="BY10" s="151"/>
      <c r="BZ10" s="151"/>
      <c r="CA10" s="183"/>
      <c r="CB10" s="183"/>
      <c r="CC10" s="183"/>
      <c r="CD10" s="98"/>
      <c r="CE10" s="98"/>
      <c r="CF10" s="183"/>
      <c r="CG10" s="90"/>
      <c r="CP10" s="183"/>
    </row>
    <row r="11" spans="1:174" s="22" customFormat="1" ht="14.25" customHeight="1" x14ac:dyDescent="0.25">
      <c r="A11" s="33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6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43"/>
      <c r="BU11" s="43"/>
      <c r="BV11" s="48"/>
      <c r="BW11" s="185"/>
      <c r="BX11" s="151"/>
      <c r="BY11" s="151"/>
      <c r="BZ11" s="151"/>
      <c r="CA11" s="183"/>
      <c r="CB11" s="183"/>
      <c r="CC11" s="183"/>
      <c r="CD11" s="98"/>
      <c r="CE11" s="98"/>
      <c r="CF11" s="183"/>
      <c r="CG11" s="90"/>
      <c r="CH11" s="182"/>
      <c r="CI11" s="182"/>
      <c r="CJ11" s="182"/>
      <c r="CK11" s="182"/>
      <c r="CL11" s="182"/>
      <c r="CM11" s="182"/>
      <c r="CN11" s="182"/>
      <c r="CO11" s="182"/>
      <c r="CP11" s="183"/>
      <c r="CQ11" s="182"/>
      <c r="CR11" s="182"/>
      <c r="CS11" s="182"/>
      <c r="CT11" s="182"/>
      <c r="CU11" s="182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</row>
    <row r="12" spans="1:174" ht="16.5" customHeight="1" x14ac:dyDescent="0.25">
      <c r="A12" s="34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12"/>
      <c r="BU12" s="12"/>
      <c r="BV12" s="48"/>
      <c r="BW12" s="185"/>
      <c r="BX12" s="151"/>
      <c r="BY12" s="151"/>
      <c r="BZ12" s="151"/>
      <c r="CA12" s="183"/>
      <c r="CB12" s="183"/>
      <c r="CC12" s="183"/>
      <c r="CD12" s="98"/>
      <c r="CE12" s="98"/>
      <c r="CF12" s="183"/>
      <c r="CG12" s="90"/>
      <c r="CP12" s="183"/>
    </row>
    <row r="13" spans="1:174" ht="15.95" customHeight="1" x14ac:dyDescent="0.25">
      <c r="A13" s="32">
        <v>1</v>
      </c>
      <c r="B13" s="3" t="s">
        <v>5</v>
      </c>
      <c r="C13" s="41">
        <v>99.59</v>
      </c>
      <c r="D13" s="38">
        <v>108.38</v>
      </c>
      <c r="E13" s="6"/>
      <c r="F13" s="41">
        <v>99.68</v>
      </c>
      <c r="G13" s="38">
        <v>108.3</v>
      </c>
      <c r="H13" s="6"/>
      <c r="I13" s="41">
        <v>99.77</v>
      </c>
      <c r="J13" s="38">
        <v>108.71</v>
      </c>
      <c r="K13" s="6"/>
      <c r="L13" s="41">
        <v>99.67</v>
      </c>
      <c r="M13" s="38">
        <v>108.43</v>
      </c>
      <c r="N13" s="6"/>
      <c r="O13" s="41">
        <v>100</v>
      </c>
      <c r="P13" s="38">
        <v>108.67</v>
      </c>
      <c r="Q13" s="6"/>
      <c r="R13" s="41">
        <v>101.27</v>
      </c>
      <c r="S13" s="38">
        <v>107.51</v>
      </c>
      <c r="T13" s="6"/>
      <c r="U13" s="41">
        <v>101.22</v>
      </c>
      <c r="V13" s="38">
        <v>107.42</v>
      </c>
      <c r="W13" s="6"/>
      <c r="X13" s="41">
        <v>100.09</v>
      </c>
      <c r="Y13" s="38">
        <v>109.17</v>
      </c>
      <c r="Z13" s="6"/>
      <c r="AA13" s="41">
        <v>99.31</v>
      </c>
      <c r="AB13" s="38">
        <v>108.45</v>
      </c>
      <c r="AC13" s="6"/>
      <c r="AD13" s="41">
        <v>99.12</v>
      </c>
      <c r="AE13" s="38">
        <v>108.53</v>
      </c>
      <c r="AF13" s="6"/>
      <c r="AG13" s="41">
        <v>99.74</v>
      </c>
      <c r="AH13" s="38">
        <v>107.88</v>
      </c>
      <c r="AI13" s="6"/>
      <c r="AJ13" s="41">
        <v>99.62</v>
      </c>
      <c r="AK13" s="38">
        <v>107.76</v>
      </c>
      <c r="AL13" s="6"/>
      <c r="AM13" s="41">
        <v>99.56</v>
      </c>
      <c r="AN13" s="38">
        <v>107.29</v>
      </c>
      <c r="AO13" s="6"/>
      <c r="AP13" s="41">
        <v>100.06</v>
      </c>
      <c r="AQ13" s="38">
        <v>107.04</v>
      </c>
      <c r="AR13" s="6"/>
      <c r="AS13" s="41">
        <v>100.45</v>
      </c>
      <c r="AT13" s="38">
        <v>106.66</v>
      </c>
      <c r="AU13" s="6"/>
      <c r="AV13" s="41">
        <v>100.01</v>
      </c>
      <c r="AW13" s="38">
        <v>106.68</v>
      </c>
      <c r="AX13" s="6"/>
      <c r="AY13" s="41">
        <v>99.82</v>
      </c>
      <c r="AZ13" s="38">
        <v>106.63</v>
      </c>
      <c r="BA13" s="6"/>
      <c r="BB13" s="41">
        <v>100.07</v>
      </c>
      <c r="BC13" s="38">
        <v>105.95</v>
      </c>
      <c r="BD13" s="38"/>
      <c r="BE13" s="41">
        <v>99.89</v>
      </c>
      <c r="BF13" s="38">
        <v>106.44</v>
      </c>
      <c r="BG13" s="38"/>
      <c r="BH13" s="41">
        <v>98.64</v>
      </c>
      <c r="BI13" s="38">
        <v>107.06</v>
      </c>
      <c r="BJ13" s="38"/>
      <c r="BK13" s="41">
        <v>97.88</v>
      </c>
      <c r="BL13" s="38">
        <v>107.83</v>
      </c>
      <c r="BM13" s="38"/>
      <c r="BN13" s="41">
        <v>98.08</v>
      </c>
      <c r="BO13" s="38">
        <v>107.75</v>
      </c>
      <c r="BP13" s="38"/>
      <c r="BQ13" s="41">
        <v>97.7</v>
      </c>
      <c r="BR13" s="38">
        <v>108.07</v>
      </c>
      <c r="BS13" s="38"/>
      <c r="BT13" s="41">
        <f>(C13+F13+I13+L13+O13+R13+U13+X13+AA13+AD13+AG13+AJ13+AM13+AP13+AS13+AV13+AY13+BB13+BE13+BH13+BK13+BN13+BQ13)/23</f>
        <v>99.619130434782605</v>
      </c>
      <c r="BU13" s="38">
        <f>(D13+G13+J13+M13+P13+S13+V13+Y13+AB13+AE13+AH13+AK13+AN13+AQ13+AT13+AW13+AZ13+BC13+BF13+BI13+BL13+BO13+BR13)/23</f>
        <v>107.67869565217391</v>
      </c>
      <c r="BV13" s="68"/>
      <c r="BW13" s="151"/>
      <c r="BX13" s="151"/>
      <c r="BY13" s="151"/>
      <c r="BZ13" s="151"/>
      <c r="CA13" s="183"/>
      <c r="CB13" s="183"/>
      <c r="CC13" s="183"/>
      <c r="CD13" s="98"/>
      <c r="CE13" s="98"/>
      <c r="CF13" s="183"/>
      <c r="CG13" s="90"/>
      <c r="CP13" s="183"/>
    </row>
    <row r="14" spans="1:174" s="23" customFormat="1" ht="15.95" customHeight="1" x14ac:dyDescent="0.25">
      <c r="A14" s="32">
        <v>2</v>
      </c>
      <c r="B14" s="3" t="s">
        <v>6</v>
      </c>
      <c r="C14" s="41">
        <v>0.65649999999999997</v>
      </c>
      <c r="D14" s="38">
        <v>164.42</v>
      </c>
      <c r="E14" s="6"/>
      <c r="F14" s="41">
        <v>0.6583</v>
      </c>
      <c r="G14" s="38">
        <v>163.99</v>
      </c>
      <c r="H14" s="6"/>
      <c r="I14" s="41">
        <v>0.65680000000000005</v>
      </c>
      <c r="J14" s="38">
        <v>165.14</v>
      </c>
      <c r="K14" s="6"/>
      <c r="L14" s="41">
        <v>0.65600000000000003</v>
      </c>
      <c r="M14" s="38">
        <v>164.76</v>
      </c>
      <c r="N14" s="6"/>
      <c r="O14" s="41">
        <v>0.66759999999999997</v>
      </c>
      <c r="P14" s="38">
        <v>162.79</v>
      </c>
      <c r="Q14" s="6"/>
      <c r="R14" s="41">
        <v>0.6714</v>
      </c>
      <c r="S14" s="38">
        <v>162.16</v>
      </c>
      <c r="T14" s="6"/>
      <c r="U14" s="41">
        <v>0.67179999999999995</v>
      </c>
      <c r="V14" s="38">
        <v>161.85</v>
      </c>
      <c r="W14" s="6"/>
      <c r="X14" s="41">
        <v>0.6714</v>
      </c>
      <c r="Y14" s="38">
        <v>162.76</v>
      </c>
      <c r="Z14" s="6"/>
      <c r="AA14" s="41">
        <v>0.66269999999999996</v>
      </c>
      <c r="AB14" s="38">
        <v>162.52000000000001</v>
      </c>
      <c r="AC14" s="6"/>
      <c r="AD14" s="41">
        <v>0.66139999999999999</v>
      </c>
      <c r="AE14" s="38">
        <v>162.65</v>
      </c>
      <c r="AF14" s="6"/>
      <c r="AG14" s="41">
        <v>0.66400000000000003</v>
      </c>
      <c r="AH14" s="38">
        <v>162.06</v>
      </c>
      <c r="AI14" s="6"/>
      <c r="AJ14" s="41">
        <v>0.66339999999999999</v>
      </c>
      <c r="AK14" s="38">
        <v>161.81</v>
      </c>
      <c r="AL14" s="6"/>
      <c r="AM14" s="41">
        <v>0.65769999999999995</v>
      </c>
      <c r="AN14" s="38">
        <v>162.41</v>
      </c>
      <c r="AO14" s="6"/>
      <c r="AP14" s="41">
        <v>0.65749999999999997</v>
      </c>
      <c r="AQ14" s="38">
        <v>162.88999999999999</v>
      </c>
      <c r="AR14" s="6"/>
      <c r="AS14" s="41">
        <v>0.65590000000000004</v>
      </c>
      <c r="AT14" s="38">
        <v>163.34</v>
      </c>
      <c r="AU14" s="6"/>
      <c r="AV14" s="41">
        <v>0.6542</v>
      </c>
      <c r="AW14" s="38">
        <v>163.09</v>
      </c>
      <c r="AX14" s="6"/>
      <c r="AY14" s="41">
        <v>0.65180000000000005</v>
      </c>
      <c r="AZ14" s="38">
        <v>163.28</v>
      </c>
      <c r="BA14" s="6"/>
      <c r="BB14" s="41">
        <v>0.65110000000000001</v>
      </c>
      <c r="BC14" s="38">
        <v>162.83000000000001</v>
      </c>
      <c r="BD14" s="38"/>
      <c r="BE14" s="41">
        <v>0.65369999999999995</v>
      </c>
      <c r="BF14" s="38">
        <v>162.65</v>
      </c>
      <c r="BG14" s="38"/>
      <c r="BH14" s="41">
        <v>0.64949999999999997</v>
      </c>
      <c r="BI14" s="38">
        <v>162.59</v>
      </c>
      <c r="BJ14" s="38"/>
      <c r="BK14" s="41">
        <v>0.64949999999999997</v>
      </c>
      <c r="BL14" s="38">
        <v>162.5</v>
      </c>
      <c r="BM14" s="38"/>
      <c r="BN14" s="41">
        <v>0.65369999999999995</v>
      </c>
      <c r="BO14" s="38">
        <v>161.66</v>
      </c>
      <c r="BP14" s="38"/>
      <c r="BQ14" s="41">
        <v>0.65749999999999997</v>
      </c>
      <c r="BR14" s="38">
        <v>160.58000000000001</v>
      </c>
      <c r="BS14" s="38"/>
      <c r="BT14" s="41">
        <f t="shared" ref="BT14:BU25" si="0">(C14+F14+I14+L14+O14+R14+U14+X14+AA14+AD14+AG14+AJ14+AM14+AP14+AS14+AV14+AY14+BB14+BE14+BH14+BK14+BN14+BQ14)/23</f>
        <v>0.65884347826086964</v>
      </c>
      <c r="BU14" s="38">
        <f t="shared" si="0"/>
        <v>162.81434782608696</v>
      </c>
      <c r="BV14" s="68"/>
      <c r="BW14" s="151"/>
      <c r="BX14" s="151"/>
      <c r="BY14" s="151"/>
      <c r="BZ14" s="151"/>
      <c r="CA14" s="183"/>
      <c r="CB14" s="183"/>
      <c r="CC14" s="183"/>
      <c r="CD14" s="98"/>
      <c r="CE14" s="98"/>
      <c r="CF14" s="183"/>
      <c r="CG14" s="90"/>
      <c r="CH14" s="182"/>
      <c r="CI14" s="182"/>
      <c r="CJ14" s="182"/>
      <c r="CK14" s="182"/>
      <c r="CL14" s="182"/>
      <c r="CM14" s="182"/>
      <c r="CN14" s="182"/>
      <c r="CO14" s="182"/>
      <c r="CP14" s="183"/>
      <c r="CQ14" s="182"/>
      <c r="CR14" s="182"/>
      <c r="CS14" s="182"/>
      <c r="CT14" s="182"/>
      <c r="CU14" s="182"/>
      <c r="CV14" s="19"/>
      <c r="CW14" s="19"/>
      <c r="CX14" s="19"/>
      <c r="CY14" s="19"/>
      <c r="CZ14" s="19"/>
    </row>
    <row r="15" spans="1:174" ht="15.95" customHeight="1" x14ac:dyDescent="0.25">
      <c r="A15" s="32">
        <v>3</v>
      </c>
      <c r="B15" s="3" t="s">
        <v>7</v>
      </c>
      <c r="C15" s="41">
        <v>0.94510000000000005</v>
      </c>
      <c r="D15" s="38">
        <v>114.21</v>
      </c>
      <c r="E15" s="6"/>
      <c r="F15" s="41">
        <v>0.9476</v>
      </c>
      <c r="G15" s="38">
        <v>113.92</v>
      </c>
      <c r="H15" s="6"/>
      <c r="I15" s="41">
        <v>0.94969999999999999</v>
      </c>
      <c r="J15" s="38">
        <v>114.2</v>
      </c>
      <c r="K15" s="6"/>
      <c r="L15" s="41">
        <v>0.94810000000000005</v>
      </c>
      <c r="M15" s="38">
        <v>113.99</v>
      </c>
      <c r="N15" s="6"/>
      <c r="O15" s="41">
        <v>0.95899999999999996</v>
      </c>
      <c r="P15" s="38">
        <v>113.32</v>
      </c>
      <c r="Q15" s="6"/>
      <c r="R15" s="41">
        <v>0.96389999999999998</v>
      </c>
      <c r="S15" s="38">
        <v>112.95</v>
      </c>
      <c r="T15" s="6"/>
      <c r="U15" s="41">
        <v>0.96650000000000003</v>
      </c>
      <c r="V15" s="38">
        <v>112.5</v>
      </c>
      <c r="W15" s="6"/>
      <c r="X15" s="41">
        <v>0.96889999999999998</v>
      </c>
      <c r="Y15" s="38">
        <v>112.78</v>
      </c>
      <c r="Z15" s="6"/>
      <c r="AA15" s="41">
        <v>0.95079999999999998</v>
      </c>
      <c r="AB15" s="38">
        <v>113.28</v>
      </c>
      <c r="AC15" s="6"/>
      <c r="AD15" s="41">
        <v>0.94979999999999998</v>
      </c>
      <c r="AE15" s="38">
        <v>113.26</v>
      </c>
      <c r="AF15" s="6"/>
      <c r="AG15" s="41">
        <v>0.95020000000000004</v>
      </c>
      <c r="AH15" s="38">
        <v>113.24</v>
      </c>
      <c r="AI15" s="6"/>
      <c r="AJ15" s="41">
        <v>0.94640000000000002</v>
      </c>
      <c r="AK15" s="38">
        <v>113.43</v>
      </c>
      <c r="AL15" s="6"/>
      <c r="AM15" s="41">
        <v>0.93779999999999997</v>
      </c>
      <c r="AN15" s="38">
        <v>113.91</v>
      </c>
      <c r="AO15" s="6"/>
      <c r="AP15" s="41">
        <v>0.94240000000000002</v>
      </c>
      <c r="AQ15" s="38">
        <v>113.65</v>
      </c>
      <c r="AR15" s="6"/>
      <c r="AS15" s="41">
        <v>0.94369999999999998</v>
      </c>
      <c r="AT15" s="38">
        <v>113.53</v>
      </c>
      <c r="AU15" s="6"/>
      <c r="AV15" s="41">
        <v>0.93930000000000002</v>
      </c>
      <c r="AW15" s="38">
        <v>113.59</v>
      </c>
      <c r="AX15" s="6"/>
      <c r="AY15" s="41">
        <v>0.93869999999999998</v>
      </c>
      <c r="AZ15" s="38">
        <v>113.39</v>
      </c>
      <c r="BA15" s="6"/>
      <c r="BB15" s="41">
        <v>0.93559999999999999</v>
      </c>
      <c r="BC15" s="38">
        <v>113.32</v>
      </c>
      <c r="BD15" s="38"/>
      <c r="BE15" s="41">
        <v>0.93779999999999997</v>
      </c>
      <c r="BF15" s="38">
        <v>113.37</v>
      </c>
      <c r="BG15" s="38"/>
      <c r="BH15" s="41">
        <v>0.92869999999999997</v>
      </c>
      <c r="BI15" s="38">
        <v>113.71</v>
      </c>
      <c r="BJ15" s="38"/>
      <c r="BK15" s="41">
        <v>0.92800000000000005</v>
      </c>
      <c r="BL15" s="38">
        <v>113.73</v>
      </c>
      <c r="BM15" s="38"/>
      <c r="BN15" s="41">
        <v>0.93010000000000004</v>
      </c>
      <c r="BO15" s="38">
        <v>113.62</v>
      </c>
      <c r="BP15" s="38"/>
      <c r="BQ15" s="41">
        <v>0.92749999999999999</v>
      </c>
      <c r="BR15" s="38">
        <v>113.83</v>
      </c>
      <c r="BS15" s="38"/>
      <c r="BT15" s="41">
        <f t="shared" si="0"/>
        <v>0.94502608695652146</v>
      </c>
      <c r="BU15" s="38">
        <f t="shared" si="0"/>
        <v>113.51</v>
      </c>
      <c r="BV15" s="68"/>
      <c r="BW15" s="151"/>
      <c r="BX15" s="151"/>
      <c r="BY15" s="151"/>
      <c r="BZ15" s="151"/>
      <c r="CA15" s="183"/>
      <c r="CB15" s="183"/>
      <c r="CC15" s="183"/>
      <c r="CD15" s="98"/>
      <c r="CE15" s="98"/>
      <c r="CF15" s="183"/>
      <c r="CG15" s="90"/>
      <c r="CP15" s="183"/>
    </row>
    <row r="16" spans="1:174" ht="15.95" customHeight="1" x14ac:dyDescent="0.25">
      <c r="A16" s="32">
        <v>4</v>
      </c>
      <c r="B16" s="3" t="s">
        <v>8</v>
      </c>
      <c r="C16" s="41">
        <v>0.76629999999999998</v>
      </c>
      <c r="D16" s="38">
        <v>140.79</v>
      </c>
      <c r="E16" s="6"/>
      <c r="F16" s="41">
        <v>0.76790000000000003</v>
      </c>
      <c r="G16" s="38">
        <v>140.72</v>
      </c>
      <c r="H16" s="6"/>
      <c r="I16" s="41">
        <v>0.77210000000000001</v>
      </c>
      <c r="J16" s="38">
        <v>140.52000000000001</v>
      </c>
      <c r="K16" s="6"/>
      <c r="L16" s="41">
        <v>0.76919999999999999</v>
      </c>
      <c r="M16" s="38">
        <v>140.52000000000001</v>
      </c>
      <c r="N16" s="6"/>
      <c r="O16" s="41">
        <v>0.77659999999999996</v>
      </c>
      <c r="P16" s="38">
        <v>140.08000000000001</v>
      </c>
      <c r="Q16" s="6"/>
      <c r="R16" s="41">
        <v>0.77849999999999997</v>
      </c>
      <c r="S16" s="38">
        <v>139.87</v>
      </c>
      <c r="T16" s="6"/>
      <c r="U16" s="41">
        <v>0.77680000000000005</v>
      </c>
      <c r="V16" s="38">
        <v>140.01</v>
      </c>
      <c r="W16" s="6"/>
      <c r="X16" s="41">
        <v>0.78039999999999998</v>
      </c>
      <c r="Y16" s="38">
        <v>140.12</v>
      </c>
      <c r="Z16" s="6"/>
      <c r="AA16" s="41">
        <v>0.76670000000000005</v>
      </c>
      <c r="AB16" s="38">
        <v>140.41999999999999</v>
      </c>
      <c r="AC16" s="6"/>
      <c r="AD16" s="41">
        <v>0.76639999999999997</v>
      </c>
      <c r="AE16" s="38">
        <v>140.37</v>
      </c>
      <c r="AF16" s="6"/>
      <c r="AG16" s="41">
        <v>0.76729999999999998</v>
      </c>
      <c r="AH16" s="38">
        <v>140.30000000000001</v>
      </c>
      <c r="AI16" s="6"/>
      <c r="AJ16" s="41">
        <v>0.76439999999999997</v>
      </c>
      <c r="AK16" s="38">
        <v>140.37</v>
      </c>
      <c r="AL16" s="6"/>
      <c r="AM16" s="41">
        <v>0.76060000000000005</v>
      </c>
      <c r="AN16" s="38">
        <v>140.41</v>
      </c>
      <c r="AO16" s="6"/>
      <c r="AP16" s="41">
        <v>0.76239999999999997</v>
      </c>
      <c r="AQ16" s="38">
        <v>140.41999999999999</v>
      </c>
      <c r="AR16" s="6"/>
      <c r="AS16" s="41">
        <v>0.76329999999999998</v>
      </c>
      <c r="AT16" s="38">
        <v>140.38</v>
      </c>
      <c r="AU16" s="6"/>
      <c r="AV16" s="41">
        <v>0.75980000000000003</v>
      </c>
      <c r="AW16" s="38">
        <v>140.35</v>
      </c>
      <c r="AX16" s="6"/>
      <c r="AY16" s="41">
        <v>0.75900000000000001</v>
      </c>
      <c r="AZ16" s="38">
        <v>140.24</v>
      </c>
      <c r="BA16" s="6"/>
      <c r="BB16" s="41">
        <v>0.75549999999999995</v>
      </c>
      <c r="BC16" s="38">
        <v>140.27000000000001</v>
      </c>
      <c r="BD16" s="38"/>
      <c r="BE16" s="41">
        <v>0.75839999999999996</v>
      </c>
      <c r="BF16" s="38">
        <v>140.19999999999999</v>
      </c>
      <c r="BG16" s="38"/>
      <c r="BH16" s="41">
        <v>0.75260000000000005</v>
      </c>
      <c r="BI16" s="38">
        <v>140.26</v>
      </c>
      <c r="BJ16" s="38"/>
      <c r="BK16" s="41">
        <v>0.75239999999999996</v>
      </c>
      <c r="BL16" s="38">
        <v>140.18</v>
      </c>
      <c r="BM16" s="38"/>
      <c r="BN16" s="41">
        <v>0.75370000000000004</v>
      </c>
      <c r="BO16" s="38">
        <v>140.18</v>
      </c>
      <c r="BP16" s="38"/>
      <c r="BQ16" s="41">
        <v>0.75349999999999995</v>
      </c>
      <c r="BR16" s="38">
        <v>140.19999999999999</v>
      </c>
      <c r="BS16" s="38"/>
      <c r="BT16" s="41">
        <f t="shared" si="0"/>
        <v>0.76451304347826077</v>
      </c>
      <c r="BU16" s="38">
        <f t="shared" si="0"/>
        <v>140.31217391304344</v>
      </c>
      <c r="BV16" s="68"/>
      <c r="BW16" s="151"/>
      <c r="BX16" s="151"/>
      <c r="BY16" s="151"/>
      <c r="BZ16" s="151"/>
      <c r="CA16" s="183"/>
      <c r="CB16" s="183"/>
      <c r="CC16" s="183"/>
      <c r="CD16" s="98"/>
      <c r="CE16" s="98"/>
      <c r="CF16" s="183"/>
      <c r="CG16" s="90"/>
      <c r="CP16" s="183"/>
    </row>
    <row r="17" spans="1:174" ht="15.95" customHeight="1" x14ac:dyDescent="0.25">
      <c r="A17" s="32">
        <v>5</v>
      </c>
      <c r="B17" s="3" t="s">
        <v>9</v>
      </c>
      <c r="C17" s="41">
        <v>1243.5999999999999</v>
      </c>
      <c r="D17" s="39">
        <v>134233.41</v>
      </c>
      <c r="E17" s="6"/>
      <c r="F17" s="41">
        <v>1259.0999999999999</v>
      </c>
      <c r="G17" s="39">
        <v>135924.57</v>
      </c>
      <c r="H17" s="6"/>
      <c r="I17" s="41">
        <v>1245.96</v>
      </c>
      <c r="J17" s="39">
        <v>135135.26</v>
      </c>
      <c r="K17" s="6"/>
      <c r="L17" s="41">
        <v>1249.26</v>
      </c>
      <c r="M17" s="39">
        <v>135011.43</v>
      </c>
      <c r="N17" s="6"/>
      <c r="O17" s="41">
        <v>1234.1099999999999</v>
      </c>
      <c r="P17" s="39">
        <v>134110.73000000001</v>
      </c>
      <c r="Q17" s="6"/>
      <c r="R17" s="41">
        <v>1225.4100000000001</v>
      </c>
      <c r="S17" s="39">
        <v>133415.75</v>
      </c>
      <c r="T17" s="6"/>
      <c r="U17" s="41">
        <v>1252.71</v>
      </c>
      <c r="V17" s="39">
        <v>136209.51</v>
      </c>
      <c r="W17" s="6"/>
      <c r="X17" s="41">
        <v>1253.3</v>
      </c>
      <c r="Y17" s="39">
        <v>136948.87</v>
      </c>
      <c r="Z17" s="6"/>
      <c r="AA17" s="41">
        <v>1282.3900000000001</v>
      </c>
      <c r="AB17" s="39">
        <v>138115.81</v>
      </c>
      <c r="AC17" s="6"/>
      <c r="AD17" s="41">
        <v>1275.8</v>
      </c>
      <c r="AE17" s="39">
        <v>137241.79</v>
      </c>
      <c r="AF17" s="6"/>
      <c r="AG17" s="41">
        <v>1282.8599999999999</v>
      </c>
      <c r="AH17" s="39">
        <v>138034.93</v>
      </c>
      <c r="AI17" s="6"/>
      <c r="AJ17" s="41">
        <v>1286.3900000000001</v>
      </c>
      <c r="AK17" s="39">
        <v>138089.95000000001</v>
      </c>
      <c r="AL17" s="6"/>
      <c r="AM17" s="41">
        <v>1286.5</v>
      </c>
      <c r="AN17" s="39">
        <v>137424.73000000001</v>
      </c>
      <c r="AO17" s="6"/>
      <c r="AP17" s="41">
        <v>1280.4100000000001</v>
      </c>
      <c r="AQ17" s="39">
        <v>137139.10999999999</v>
      </c>
      <c r="AR17" s="6"/>
      <c r="AS17" s="41">
        <v>1286.6099999999999</v>
      </c>
      <c r="AT17" s="39">
        <v>137842.57</v>
      </c>
      <c r="AU17" s="6"/>
      <c r="AV17" s="41">
        <v>1315</v>
      </c>
      <c r="AW17" s="39">
        <v>140302.28</v>
      </c>
      <c r="AX17" s="24"/>
      <c r="AY17" s="41">
        <v>1327.06</v>
      </c>
      <c r="AZ17" s="39">
        <v>141247.29</v>
      </c>
      <c r="BA17" s="24"/>
      <c r="BB17" s="41">
        <v>1339.21</v>
      </c>
      <c r="BC17" s="39">
        <v>141987.23000000001</v>
      </c>
      <c r="BD17" s="39"/>
      <c r="BE17" s="41">
        <v>1312.71</v>
      </c>
      <c r="BF17" s="39">
        <v>139570.60999999999</v>
      </c>
      <c r="BG17" s="39"/>
      <c r="BH17" s="41">
        <v>1328.49</v>
      </c>
      <c r="BI17" s="39">
        <v>140296.85</v>
      </c>
      <c r="BJ17" s="39"/>
      <c r="BK17" s="41">
        <v>1329.62</v>
      </c>
      <c r="BL17" s="39">
        <v>140328.09</v>
      </c>
      <c r="BM17" s="39"/>
      <c r="BN17" s="41">
        <v>1322.1</v>
      </c>
      <c r="BO17" s="39">
        <v>139715.4</v>
      </c>
      <c r="BP17" s="39"/>
      <c r="BQ17" s="41">
        <v>1330.59</v>
      </c>
      <c r="BR17" s="39">
        <v>140484.51999999999</v>
      </c>
      <c r="BS17" s="39"/>
      <c r="BT17" s="41">
        <f t="shared" si="0"/>
        <v>1284.7473913043477</v>
      </c>
      <c r="BU17" s="39">
        <f t="shared" si="0"/>
        <v>137774.37782608694</v>
      </c>
      <c r="BV17" s="112"/>
      <c r="BW17" s="151"/>
      <c r="BX17" s="151"/>
      <c r="BY17" s="151"/>
      <c r="BZ17" s="151"/>
      <c r="CA17" s="183"/>
      <c r="CB17" s="183"/>
      <c r="CC17" s="183"/>
      <c r="CD17" s="98"/>
      <c r="CE17" s="98"/>
      <c r="CF17" s="183"/>
      <c r="CG17" s="90"/>
      <c r="CP17" s="183"/>
    </row>
    <row r="18" spans="1:174" ht="15.95" customHeight="1" x14ac:dyDescent="0.25">
      <c r="A18" s="32">
        <v>6</v>
      </c>
      <c r="B18" s="3" t="s">
        <v>10</v>
      </c>
      <c r="C18" s="41">
        <v>19.73</v>
      </c>
      <c r="D18" s="38">
        <v>2129.64</v>
      </c>
      <c r="E18" s="6"/>
      <c r="F18" s="41">
        <v>19.649999999999999</v>
      </c>
      <c r="G18" s="38">
        <v>2121.29</v>
      </c>
      <c r="H18" s="6"/>
      <c r="I18" s="41">
        <v>19.48</v>
      </c>
      <c r="J18" s="38">
        <v>2112.7800000000002</v>
      </c>
      <c r="K18" s="6"/>
      <c r="L18" s="41">
        <v>19.57</v>
      </c>
      <c r="M18" s="38">
        <v>2114.9899999999998</v>
      </c>
      <c r="N18" s="6"/>
      <c r="O18" s="41">
        <v>19.14</v>
      </c>
      <c r="P18" s="38">
        <v>2079.94</v>
      </c>
      <c r="Q18" s="6"/>
      <c r="R18" s="41">
        <v>18.940000000000001</v>
      </c>
      <c r="S18" s="38">
        <v>2062.08</v>
      </c>
      <c r="T18" s="6"/>
      <c r="U18" s="41">
        <v>19.260000000000002</v>
      </c>
      <c r="V18" s="38">
        <v>2094.1799999999998</v>
      </c>
      <c r="W18" s="6"/>
      <c r="X18" s="41">
        <v>19.18</v>
      </c>
      <c r="Y18" s="38">
        <v>2095.81</v>
      </c>
      <c r="Z18" s="6"/>
      <c r="AA18" s="41">
        <v>19.91</v>
      </c>
      <c r="AB18" s="38">
        <v>2144.34</v>
      </c>
      <c r="AC18" s="6"/>
      <c r="AD18" s="41">
        <v>19.78</v>
      </c>
      <c r="AE18" s="38">
        <v>2127.8000000000002</v>
      </c>
      <c r="AF18" s="6"/>
      <c r="AG18" s="41">
        <v>19.850000000000001</v>
      </c>
      <c r="AH18" s="38">
        <v>2135.85</v>
      </c>
      <c r="AI18" s="6"/>
      <c r="AJ18" s="41">
        <v>19.86</v>
      </c>
      <c r="AK18" s="38">
        <v>2131.91</v>
      </c>
      <c r="AL18" s="6"/>
      <c r="AM18" s="41">
        <v>19.8</v>
      </c>
      <c r="AN18" s="38">
        <v>2115.0500000000002</v>
      </c>
      <c r="AO18" s="6"/>
      <c r="AP18" s="41">
        <v>19.38</v>
      </c>
      <c r="AQ18" s="38">
        <v>2075.71</v>
      </c>
      <c r="AR18" s="6"/>
      <c r="AS18" s="41">
        <v>19.32</v>
      </c>
      <c r="AT18" s="38">
        <v>2069.87</v>
      </c>
      <c r="AU18" s="6"/>
      <c r="AV18" s="41">
        <v>19.850000000000001</v>
      </c>
      <c r="AW18" s="38">
        <v>2117.87</v>
      </c>
      <c r="AX18" s="6"/>
      <c r="AY18" s="41">
        <v>20.16</v>
      </c>
      <c r="AZ18" s="38">
        <v>2145.75</v>
      </c>
      <c r="BA18" s="6"/>
      <c r="BB18" s="41">
        <v>20.32</v>
      </c>
      <c r="BC18" s="38">
        <v>2154.39</v>
      </c>
      <c r="BD18" s="38"/>
      <c r="BE18" s="41">
        <v>19.88</v>
      </c>
      <c r="BF18" s="38">
        <v>2113.69</v>
      </c>
      <c r="BG18" s="38"/>
      <c r="BH18" s="41">
        <v>20.09</v>
      </c>
      <c r="BI18" s="38">
        <v>2121.63</v>
      </c>
      <c r="BJ18" s="38"/>
      <c r="BK18" s="41">
        <v>19.87</v>
      </c>
      <c r="BL18" s="38">
        <v>2097.08</v>
      </c>
      <c r="BM18" s="38"/>
      <c r="BN18" s="41">
        <v>19.600000000000001</v>
      </c>
      <c r="BO18" s="38">
        <v>2071.27</v>
      </c>
      <c r="BP18" s="38"/>
      <c r="BQ18" s="41">
        <v>19.87</v>
      </c>
      <c r="BR18" s="38">
        <v>2097.89</v>
      </c>
      <c r="BS18" s="38"/>
      <c r="BT18" s="41">
        <f t="shared" si="0"/>
        <v>19.673478260869569</v>
      </c>
      <c r="BU18" s="38">
        <f t="shared" si="0"/>
        <v>2110.0352173913043</v>
      </c>
      <c r="BV18" s="68"/>
      <c r="BW18" s="151"/>
      <c r="BX18" s="151"/>
      <c r="BY18" s="151"/>
      <c r="BZ18" s="151"/>
      <c r="CA18" s="183"/>
      <c r="CB18" s="183"/>
      <c r="CC18" s="183"/>
      <c r="CD18" s="98"/>
      <c r="CE18" s="98"/>
      <c r="CF18" s="183"/>
      <c r="CG18" s="90"/>
      <c r="CP18" s="183"/>
    </row>
    <row r="19" spans="1:174" ht="15.95" customHeight="1" x14ac:dyDescent="0.25">
      <c r="A19" s="32">
        <v>7</v>
      </c>
      <c r="B19" s="3" t="s">
        <v>27</v>
      </c>
      <c r="C19" s="41">
        <v>1.0886</v>
      </c>
      <c r="D19" s="38">
        <v>99.15</v>
      </c>
      <c r="E19" s="6"/>
      <c r="F19" s="41">
        <v>1.0886</v>
      </c>
      <c r="G19" s="38">
        <v>99.17</v>
      </c>
      <c r="H19" s="6"/>
      <c r="I19" s="41">
        <v>1.1016999999999999</v>
      </c>
      <c r="J19" s="38">
        <v>98.45</v>
      </c>
      <c r="K19" s="6"/>
      <c r="L19" s="41">
        <v>1.0945</v>
      </c>
      <c r="M19" s="38">
        <v>98.75</v>
      </c>
      <c r="N19" s="6"/>
      <c r="O19" s="41">
        <v>1.0915999999999999</v>
      </c>
      <c r="P19" s="38">
        <v>99.55</v>
      </c>
      <c r="Q19" s="6"/>
      <c r="R19" s="41">
        <v>1.1020000000000001</v>
      </c>
      <c r="S19" s="38">
        <v>98.79</v>
      </c>
      <c r="T19" s="6"/>
      <c r="U19" s="41">
        <v>1.0915999999999999</v>
      </c>
      <c r="V19" s="38">
        <v>99.61</v>
      </c>
      <c r="W19" s="6"/>
      <c r="X19" s="41">
        <v>1.0865</v>
      </c>
      <c r="Y19" s="38">
        <v>100.57</v>
      </c>
      <c r="Z19" s="6"/>
      <c r="AA19" s="41">
        <v>1.0851</v>
      </c>
      <c r="AB19" s="38">
        <v>99.26</v>
      </c>
      <c r="AC19" s="6"/>
      <c r="AD19" s="41">
        <v>1.0952</v>
      </c>
      <c r="AE19" s="38">
        <v>98.23</v>
      </c>
      <c r="AF19" s="6"/>
      <c r="AG19" s="41">
        <v>1.1007</v>
      </c>
      <c r="AH19" s="38">
        <v>97.75</v>
      </c>
      <c r="AI19" s="6"/>
      <c r="AJ19" s="41">
        <v>1.0847</v>
      </c>
      <c r="AK19" s="38">
        <v>98.96</v>
      </c>
      <c r="AL19" s="6"/>
      <c r="AM19" s="41">
        <v>1.0859000000000001</v>
      </c>
      <c r="AN19" s="38">
        <v>98.37</v>
      </c>
      <c r="AO19" s="6"/>
      <c r="AP19" s="41">
        <v>1.091</v>
      </c>
      <c r="AQ19" s="38">
        <v>98.17</v>
      </c>
      <c r="AR19" s="6"/>
      <c r="AS19" s="41">
        <v>1.091</v>
      </c>
      <c r="AT19" s="38">
        <v>98.2</v>
      </c>
      <c r="AU19" s="6"/>
      <c r="AV19" s="41">
        <v>1.0880000000000001</v>
      </c>
      <c r="AW19" s="38">
        <v>98.06</v>
      </c>
      <c r="AX19" s="6"/>
      <c r="AY19" s="41">
        <v>1.0819000000000001</v>
      </c>
      <c r="AZ19" s="38">
        <v>98.38</v>
      </c>
      <c r="BA19" s="6"/>
      <c r="BB19" s="41">
        <v>1.0857000000000001</v>
      </c>
      <c r="BC19" s="38">
        <v>97.66</v>
      </c>
      <c r="BD19" s="38"/>
      <c r="BE19" s="41">
        <v>1.0925</v>
      </c>
      <c r="BF19" s="38">
        <v>97.32</v>
      </c>
      <c r="BG19" s="38"/>
      <c r="BH19" s="41">
        <v>1.0770999999999999</v>
      </c>
      <c r="BI19" s="38">
        <v>98.04</v>
      </c>
      <c r="BJ19" s="38"/>
      <c r="BK19" s="41">
        <v>1.0814999999999999</v>
      </c>
      <c r="BL19" s="38">
        <v>97.58</v>
      </c>
      <c r="BM19" s="38"/>
      <c r="BN19" s="41">
        <v>1.1033999999999999</v>
      </c>
      <c r="BO19" s="38">
        <v>95.77</v>
      </c>
      <c r="BP19" s="38"/>
      <c r="BQ19" s="41">
        <v>1.1077999999999999</v>
      </c>
      <c r="BR19" s="38">
        <v>95.31</v>
      </c>
      <c r="BS19" s="38"/>
      <c r="BT19" s="41">
        <f t="shared" si="0"/>
        <v>1.0911565217391306</v>
      </c>
      <c r="BU19" s="38">
        <f t="shared" si="0"/>
        <v>98.30869565217391</v>
      </c>
      <c r="BV19" s="68"/>
      <c r="BW19" s="151"/>
      <c r="BX19" s="151"/>
      <c r="BY19" s="151"/>
      <c r="BZ19" s="151"/>
      <c r="CA19" s="183"/>
      <c r="CB19" s="183"/>
      <c r="CC19" s="183"/>
      <c r="CD19" s="98"/>
      <c r="CE19" s="98"/>
      <c r="CF19" s="183"/>
      <c r="CG19" s="90"/>
      <c r="CP19" s="183"/>
    </row>
    <row r="20" spans="1:174" ht="15.95" customHeight="1" x14ac:dyDescent="0.25">
      <c r="A20" s="32">
        <v>8</v>
      </c>
      <c r="B20" s="3" t="s">
        <v>28</v>
      </c>
      <c r="C20" s="41">
        <v>1.0509999999999999</v>
      </c>
      <c r="D20" s="38">
        <v>102.7</v>
      </c>
      <c r="E20" s="6"/>
      <c r="F20" s="41">
        <v>1.0508999999999999</v>
      </c>
      <c r="G20" s="38">
        <v>102.73</v>
      </c>
      <c r="H20" s="6"/>
      <c r="I20" s="41">
        <v>1.0533999999999999</v>
      </c>
      <c r="J20" s="38">
        <v>102.96</v>
      </c>
      <c r="K20" s="6"/>
      <c r="L20" s="41">
        <v>1.0511999999999999</v>
      </c>
      <c r="M20" s="38">
        <v>102.81</v>
      </c>
      <c r="N20" s="6"/>
      <c r="O20" s="41">
        <v>1.0528999999999999</v>
      </c>
      <c r="P20" s="38">
        <v>103.21</v>
      </c>
      <c r="Q20" s="6"/>
      <c r="R20" s="41">
        <v>1.0561</v>
      </c>
      <c r="S20" s="38">
        <v>103.09</v>
      </c>
      <c r="T20" s="6"/>
      <c r="U20" s="41">
        <v>1.0548</v>
      </c>
      <c r="V20" s="38">
        <v>103.08</v>
      </c>
      <c r="W20" s="6"/>
      <c r="X20" s="41">
        <v>1.0512999999999999</v>
      </c>
      <c r="Y20" s="38">
        <v>103.94</v>
      </c>
      <c r="Z20" s="6"/>
      <c r="AA20" s="41">
        <v>1.0382</v>
      </c>
      <c r="AB20" s="38">
        <v>103.74</v>
      </c>
      <c r="AC20" s="6"/>
      <c r="AD20" s="41">
        <v>1.0368999999999999</v>
      </c>
      <c r="AE20" s="38">
        <v>103.74</v>
      </c>
      <c r="AF20" s="6"/>
      <c r="AG20" s="41">
        <v>1.0418000000000001</v>
      </c>
      <c r="AH20" s="38">
        <v>103.28</v>
      </c>
      <c r="AI20" s="6"/>
      <c r="AJ20" s="41">
        <v>1.0424</v>
      </c>
      <c r="AK20" s="38">
        <v>102.98</v>
      </c>
      <c r="AL20" s="6"/>
      <c r="AM20" s="41">
        <v>1.0391999999999999</v>
      </c>
      <c r="AN20" s="38">
        <v>102.79</v>
      </c>
      <c r="AO20" s="6"/>
      <c r="AP20" s="41">
        <v>1.042</v>
      </c>
      <c r="AQ20" s="38">
        <v>102.79</v>
      </c>
      <c r="AR20" s="6"/>
      <c r="AS20" s="41">
        <v>1.038</v>
      </c>
      <c r="AT20" s="38">
        <v>103.21</v>
      </c>
      <c r="AU20" s="6"/>
      <c r="AV20" s="41">
        <v>1.0351999999999999</v>
      </c>
      <c r="AW20" s="38">
        <v>103.07</v>
      </c>
      <c r="AX20" s="6"/>
      <c r="AY20" s="41">
        <v>1.034</v>
      </c>
      <c r="AZ20" s="38">
        <v>102.94</v>
      </c>
      <c r="BA20" s="6"/>
      <c r="BB20" s="41">
        <v>1.0295000000000001</v>
      </c>
      <c r="BC20" s="38">
        <v>102.99</v>
      </c>
      <c r="BD20" s="38"/>
      <c r="BE20" s="41">
        <v>1.0299</v>
      </c>
      <c r="BF20" s="38">
        <v>103.24</v>
      </c>
      <c r="BG20" s="38"/>
      <c r="BH20" s="41">
        <v>1.0262</v>
      </c>
      <c r="BI20" s="38">
        <v>102.91</v>
      </c>
      <c r="BJ20" s="38"/>
      <c r="BK20" s="41">
        <v>1.0269999999999999</v>
      </c>
      <c r="BL20" s="38">
        <v>102.77</v>
      </c>
      <c r="BM20" s="38"/>
      <c r="BN20" s="41">
        <v>1.0274000000000001</v>
      </c>
      <c r="BO20" s="38">
        <v>102.86</v>
      </c>
      <c r="BP20" s="38"/>
      <c r="BQ20" s="41">
        <v>1.0293000000000001</v>
      </c>
      <c r="BR20" s="38">
        <v>102.58</v>
      </c>
      <c r="BS20" s="38"/>
      <c r="BT20" s="41">
        <f t="shared" si="0"/>
        <v>1.0408086956521738</v>
      </c>
      <c r="BU20" s="38">
        <f t="shared" si="0"/>
        <v>103.06130434782608</v>
      </c>
      <c r="BV20" s="68"/>
      <c r="BW20" s="151"/>
      <c r="BX20" s="151"/>
      <c r="BY20" s="151"/>
      <c r="BZ20" s="151"/>
      <c r="CA20" s="183"/>
      <c r="CB20" s="183"/>
      <c r="CC20" s="183"/>
      <c r="CD20" s="98"/>
      <c r="CE20" s="98"/>
      <c r="CF20" s="183"/>
      <c r="CG20" s="90"/>
      <c r="CP20" s="183"/>
    </row>
    <row r="21" spans="1:174" ht="15.95" customHeight="1" x14ac:dyDescent="0.25">
      <c r="A21" s="32">
        <v>9</v>
      </c>
      <c r="B21" s="3" t="s">
        <v>13</v>
      </c>
      <c r="C21" s="41">
        <v>6.6639999999999997</v>
      </c>
      <c r="D21" s="38">
        <v>16.2</v>
      </c>
      <c r="E21" s="6"/>
      <c r="F21" s="41">
        <v>6.6860999999999997</v>
      </c>
      <c r="G21" s="38">
        <v>16.149999999999999</v>
      </c>
      <c r="H21" s="6"/>
      <c r="I21" s="41">
        <v>6.7222</v>
      </c>
      <c r="J21" s="38">
        <v>16.13</v>
      </c>
      <c r="K21" s="6"/>
      <c r="L21" s="41">
        <v>6.6940999999999997</v>
      </c>
      <c r="M21" s="38">
        <v>16.14</v>
      </c>
      <c r="N21" s="6"/>
      <c r="O21" s="41">
        <v>6.7262000000000004</v>
      </c>
      <c r="P21" s="38">
        <v>16.16</v>
      </c>
      <c r="Q21" s="6"/>
      <c r="R21" s="41">
        <v>6.8459000000000003</v>
      </c>
      <c r="S21" s="38">
        <v>15.9</v>
      </c>
      <c r="T21" s="6"/>
      <c r="U21" s="41">
        <v>6.7659000000000002</v>
      </c>
      <c r="V21" s="38">
        <v>16.07</v>
      </c>
      <c r="W21" s="6"/>
      <c r="X21" s="41">
        <v>6.7755999999999998</v>
      </c>
      <c r="Y21" s="38">
        <v>16.13</v>
      </c>
      <c r="Z21" s="6"/>
      <c r="AA21" s="41">
        <v>6.67</v>
      </c>
      <c r="AB21" s="38">
        <v>16.149999999999999</v>
      </c>
      <c r="AC21" s="6"/>
      <c r="AD21" s="41">
        <v>6.6676000000000002</v>
      </c>
      <c r="AE21" s="38">
        <v>16.13</v>
      </c>
      <c r="AF21" s="6"/>
      <c r="AG21" s="41">
        <v>6.6768999999999998</v>
      </c>
      <c r="AH21" s="38">
        <v>16.12</v>
      </c>
      <c r="AI21" s="6"/>
      <c r="AJ21" s="41">
        <v>6.6547999999999998</v>
      </c>
      <c r="AK21" s="38">
        <v>16.13</v>
      </c>
      <c r="AL21" s="6"/>
      <c r="AM21" s="41">
        <v>6.5895999999999999</v>
      </c>
      <c r="AN21" s="38">
        <v>16.21</v>
      </c>
      <c r="AO21" s="6"/>
      <c r="AP21" s="41">
        <v>6.5679999999999996</v>
      </c>
      <c r="AQ21" s="38">
        <v>16.309999999999999</v>
      </c>
      <c r="AR21" s="6"/>
      <c r="AS21" s="41">
        <v>6.5639000000000003</v>
      </c>
      <c r="AT21" s="38">
        <v>16.32</v>
      </c>
      <c r="AU21" s="6"/>
      <c r="AV21" s="41">
        <v>6.5110000000000001</v>
      </c>
      <c r="AW21" s="38">
        <v>16.39</v>
      </c>
      <c r="AX21" s="6"/>
      <c r="AY21" s="41">
        <v>6.4687000000000001</v>
      </c>
      <c r="AZ21" s="38">
        <v>16.45</v>
      </c>
      <c r="BA21" s="6"/>
      <c r="BB21" s="41">
        <v>6.4531999999999998</v>
      </c>
      <c r="BC21" s="38">
        <v>16.43</v>
      </c>
      <c r="BD21" s="38"/>
      <c r="BE21" s="41">
        <v>6.5137999999999998</v>
      </c>
      <c r="BF21" s="38">
        <v>16.32</v>
      </c>
      <c r="BG21" s="38"/>
      <c r="BH21" s="41">
        <v>6.4581</v>
      </c>
      <c r="BI21" s="38">
        <v>16.350000000000001</v>
      </c>
      <c r="BJ21" s="38"/>
      <c r="BK21" s="41">
        <v>6.4462000000000002</v>
      </c>
      <c r="BL21" s="38">
        <v>16.37</v>
      </c>
      <c r="BM21" s="38"/>
      <c r="BN21" s="41">
        <v>6.5370999999999997</v>
      </c>
      <c r="BO21" s="38">
        <v>16.170000000000002</v>
      </c>
      <c r="BP21" s="38"/>
      <c r="BQ21" s="41">
        <v>6.5643000000000002</v>
      </c>
      <c r="BR21" s="38">
        <v>16.079999999999998</v>
      </c>
      <c r="BS21" s="38"/>
      <c r="BT21" s="41">
        <f t="shared" si="0"/>
        <v>6.6184000000000012</v>
      </c>
      <c r="BU21" s="38">
        <f t="shared" si="0"/>
        <v>16.209130434782608</v>
      </c>
      <c r="BV21" s="68"/>
      <c r="BW21" s="151"/>
      <c r="BX21" s="151"/>
      <c r="BY21" s="151"/>
      <c r="BZ21" s="151"/>
      <c r="CA21" s="183"/>
      <c r="CB21" s="183"/>
      <c r="CC21" s="183"/>
      <c r="CD21" s="98"/>
      <c r="CE21" s="98"/>
      <c r="CF21" s="183"/>
      <c r="CG21" s="90"/>
      <c r="CP21" s="183"/>
    </row>
    <row r="22" spans="1:174" ht="15.95" customHeight="1" x14ac:dyDescent="0.25">
      <c r="A22" s="32">
        <v>10</v>
      </c>
      <c r="B22" s="3" t="s">
        <v>14</v>
      </c>
      <c r="C22" s="41">
        <v>6.0643000000000002</v>
      </c>
      <c r="D22" s="38">
        <v>17.8</v>
      </c>
      <c r="E22" s="6"/>
      <c r="F22" s="41">
        <v>6.1001000000000003</v>
      </c>
      <c r="G22" s="38">
        <v>17.7</v>
      </c>
      <c r="H22" s="6"/>
      <c r="I22" s="41">
        <v>6.0938999999999997</v>
      </c>
      <c r="J22" s="38">
        <v>17.8</v>
      </c>
      <c r="K22" s="6"/>
      <c r="L22" s="41">
        <v>6.0910000000000002</v>
      </c>
      <c r="M22" s="38">
        <v>17.739999999999998</v>
      </c>
      <c r="N22" s="6"/>
      <c r="O22" s="41">
        <v>6.1559999999999997</v>
      </c>
      <c r="P22" s="38">
        <v>17.649999999999999</v>
      </c>
      <c r="Q22" s="6"/>
      <c r="R22" s="41">
        <v>6.2263999999999999</v>
      </c>
      <c r="S22" s="38">
        <v>17.489999999999998</v>
      </c>
      <c r="T22" s="6"/>
      <c r="U22" s="41">
        <v>6.1242999999999999</v>
      </c>
      <c r="V22" s="38">
        <v>17.75</v>
      </c>
      <c r="W22" s="6"/>
      <c r="X22" s="41">
        <v>6.1177999999999999</v>
      </c>
      <c r="Y22" s="38">
        <v>17.86</v>
      </c>
      <c r="Z22" s="6"/>
      <c r="AA22" s="41">
        <v>6.0800999999999998</v>
      </c>
      <c r="AB22" s="38">
        <v>17.71</v>
      </c>
      <c r="AC22" s="6"/>
      <c r="AD22" s="41">
        <v>6.0476999999999999</v>
      </c>
      <c r="AE22" s="38">
        <v>17.79</v>
      </c>
      <c r="AF22" s="6"/>
      <c r="AG22" s="41">
        <v>6.0754000000000001</v>
      </c>
      <c r="AH22" s="38">
        <v>17.71</v>
      </c>
      <c r="AI22" s="6"/>
      <c r="AJ22" s="41">
        <v>6.0414000000000003</v>
      </c>
      <c r="AK22" s="38">
        <v>17.77</v>
      </c>
      <c r="AL22" s="6"/>
      <c r="AM22" s="41">
        <v>5.9912000000000001</v>
      </c>
      <c r="AN22" s="38">
        <v>17.829999999999998</v>
      </c>
      <c r="AO22" s="6"/>
      <c r="AP22" s="41">
        <v>5.9813000000000001</v>
      </c>
      <c r="AQ22" s="38">
        <v>17.91</v>
      </c>
      <c r="AR22" s="6"/>
      <c r="AS22" s="41">
        <v>5.9950000000000001</v>
      </c>
      <c r="AT22" s="38">
        <v>17.87</v>
      </c>
      <c r="AU22" s="6"/>
      <c r="AV22" s="41">
        <v>5.9537000000000004</v>
      </c>
      <c r="AW22" s="38">
        <v>17.920000000000002</v>
      </c>
      <c r="AX22" s="6"/>
      <c r="AY22" s="41">
        <v>5.9269999999999996</v>
      </c>
      <c r="AZ22" s="38">
        <v>17.96</v>
      </c>
      <c r="BA22" s="6"/>
      <c r="BB22" s="41">
        <v>5.8792</v>
      </c>
      <c r="BC22" s="38">
        <v>18.03</v>
      </c>
      <c r="BD22" s="38"/>
      <c r="BE22" s="41">
        <v>5.9265999999999996</v>
      </c>
      <c r="BF22" s="38">
        <v>17.940000000000001</v>
      </c>
      <c r="BG22" s="38"/>
      <c r="BH22" s="41">
        <v>5.8983999999999996</v>
      </c>
      <c r="BI22" s="38">
        <v>17.899999999999999</v>
      </c>
      <c r="BJ22" s="38"/>
      <c r="BK22" s="41">
        <v>5.9039999999999999</v>
      </c>
      <c r="BL22" s="38">
        <v>17.88</v>
      </c>
      <c r="BM22" s="38"/>
      <c r="BN22" s="41">
        <v>5.9370000000000003</v>
      </c>
      <c r="BO22" s="38">
        <v>17.8</v>
      </c>
      <c r="BP22" s="38"/>
      <c r="BQ22" s="41">
        <v>5.9360999999999997</v>
      </c>
      <c r="BR22" s="38">
        <v>17.79</v>
      </c>
      <c r="BS22" s="38"/>
      <c r="BT22" s="41">
        <f t="shared" si="0"/>
        <v>6.0238217391304349</v>
      </c>
      <c r="BU22" s="38">
        <f t="shared" si="0"/>
        <v>17.808695652173913</v>
      </c>
      <c r="BV22" s="68"/>
      <c r="BW22" s="151"/>
      <c r="BX22" s="151"/>
      <c r="BY22" s="151"/>
      <c r="BZ22" s="151"/>
      <c r="CA22" s="183"/>
      <c r="CB22" s="183"/>
      <c r="CC22" s="183"/>
      <c r="CD22" s="98"/>
      <c r="CE22" s="98"/>
      <c r="CF22" s="183"/>
      <c r="CG22" s="90"/>
      <c r="CP22" s="183"/>
    </row>
    <row r="23" spans="1:174" ht="15.95" customHeight="1" x14ac:dyDescent="0.25">
      <c r="A23" s="32">
        <v>11</v>
      </c>
      <c r="B23" s="3" t="s">
        <v>15</v>
      </c>
      <c r="C23" s="41">
        <v>5.7145999999999999</v>
      </c>
      <c r="D23" s="38">
        <v>18.89</v>
      </c>
      <c r="E23" s="6"/>
      <c r="F23" s="41">
        <v>5.7271999999999998</v>
      </c>
      <c r="G23" s="38">
        <v>18.850000000000001</v>
      </c>
      <c r="H23" s="6"/>
      <c r="I23" s="41">
        <v>5.758</v>
      </c>
      <c r="J23" s="38">
        <v>18.84</v>
      </c>
      <c r="K23" s="6"/>
      <c r="L23" s="41">
        <v>5.7366999999999999</v>
      </c>
      <c r="M23" s="38">
        <v>18.84</v>
      </c>
      <c r="N23" s="6"/>
      <c r="O23" s="41">
        <v>5.7904999999999998</v>
      </c>
      <c r="P23" s="38">
        <v>18.77</v>
      </c>
      <c r="Q23" s="6"/>
      <c r="R23" s="41">
        <v>5.8064999999999998</v>
      </c>
      <c r="S23" s="38">
        <v>18.75</v>
      </c>
      <c r="T23" s="6"/>
      <c r="U23" s="41">
        <v>5.7934999999999999</v>
      </c>
      <c r="V23" s="38">
        <v>18.77</v>
      </c>
      <c r="W23" s="6"/>
      <c r="X23" s="41">
        <v>5.8178000000000001</v>
      </c>
      <c r="Y23" s="38">
        <v>18.78</v>
      </c>
      <c r="Z23" s="6"/>
      <c r="AA23" s="41">
        <v>5.7145000000000001</v>
      </c>
      <c r="AB23" s="38">
        <v>18.850000000000001</v>
      </c>
      <c r="AC23" s="6"/>
      <c r="AD23" s="41">
        <v>5.7149000000000001</v>
      </c>
      <c r="AE23" s="38">
        <v>18.82</v>
      </c>
      <c r="AF23" s="6"/>
      <c r="AG23" s="41">
        <v>5.7214999999999998</v>
      </c>
      <c r="AH23" s="38">
        <v>18.809999999999999</v>
      </c>
      <c r="AI23" s="6"/>
      <c r="AJ23" s="41">
        <v>5.6997</v>
      </c>
      <c r="AK23" s="38">
        <v>18.829999999999998</v>
      </c>
      <c r="AL23" s="6"/>
      <c r="AM23" s="41">
        <v>5.6704999999999997</v>
      </c>
      <c r="AN23" s="38">
        <v>18.84</v>
      </c>
      <c r="AO23" s="6"/>
      <c r="AP23" s="41">
        <v>5.6840999999999999</v>
      </c>
      <c r="AQ23" s="38">
        <v>18.84</v>
      </c>
      <c r="AR23" s="6"/>
      <c r="AS23" s="41">
        <v>5.6910999999999996</v>
      </c>
      <c r="AT23" s="38">
        <v>18.829999999999998</v>
      </c>
      <c r="AU23" s="6"/>
      <c r="AV23" s="41">
        <v>5.6653000000000002</v>
      </c>
      <c r="AW23" s="38">
        <v>18.829999999999998</v>
      </c>
      <c r="AX23" s="6"/>
      <c r="AY23" s="41">
        <v>5.6593</v>
      </c>
      <c r="AZ23" s="38">
        <v>18.809999999999999</v>
      </c>
      <c r="BA23" s="6"/>
      <c r="BB23" s="41">
        <v>5.6334999999999997</v>
      </c>
      <c r="BC23" s="38">
        <v>18.82</v>
      </c>
      <c r="BD23" s="38"/>
      <c r="BE23" s="41">
        <v>5.6544999999999996</v>
      </c>
      <c r="BF23" s="38">
        <v>18.8</v>
      </c>
      <c r="BG23" s="38"/>
      <c r="BH23" s="41">
        <v>5.6097000000000001</v>
      </c>
      <c r="BI23" s="38">
        <v>18.829999999999998</v>
      </c>
      <c r="BJ23" s="38"/>
      <c r="BK23" s="41">
        <v>5.6093000000000002</v>
      </c>
      <c r="BL23" s="38">
        <v>18.82</v>
      </c>
      <c r="BM23" s="38"/>
      <c r="BN23" s="41">
        <v>5.6186999999999996</v>
      </c>
      <c r="BO23" s="38">
        <v>18.809999999999999</v>
      </c>
      <c r="BP23" s="38"/>
      <c r="BQ23" s="41">
        <v>5.6153000000000004</v>
      </c>
      <c r="BR23" s="38">
        <v>18.8</v>
      </c>
      <c r="BS23" s="38"/>
      <c r="BT23" s="41">
        <f t="shared" si="0"/>
        <v>5.7002913043478269</v>
      </c>
      <c r="BU23" s="38">
        <f t="shared" si="0"/>
        <v>18.818695652173911</v>
      </c>
      <c r="BV23" s="68"/>
      <c r="BW23" s="151"/>
      <c r="BX23" s="151"/>
      <c r="BY23" s="183"/>
      <c r="BZ23" s="183"/>
      <c r="CA23" s="183"/>
      <c r="CB23" s="183"/>
      <c r="CC23" s="183"/>
      <c r="CD23" s="98"/>
      <c r="CE23" s="98"/>
      <c r="CF23" s="183"/>
      <c r="CG23" s="90"/>
      <c r="CP23" s="183"/>
    </row>
    <row r="24" spans="1:174" ht="15.95" customHeight="1" x14ac:dyDescent="0.25">
      <c r="A24" s="32">
        <v>12</v>
      </c>
      <c r="B24" s="3" t="s">
        <v>29</v>
      </c>
      <c r="C24" s="41">
        <v>0.66491</v>
      </c>
      <c r="D24" s="38">
        <v>162.34</v>
      </c>
      <c r="E24" s="6"/>
      <c r="F24" s="41">
        <v>0.66569</v>
      </c>
      <c r="G24" s="38">
        <v>162.16999999999999</v>
      </c>
      <c r="H24" s="6"/>
      <c r="I24" s="41">
        <v>0.66618999999999995</v>
      </c>
      <c r="J24" s="38">
        <v>162.81</v>
      </c>
      <c r="K24" s="6"/>
      <c r="L24" s="41">
        <v>0.66715999999999998</v>
      </c>
      <c r="M24" s="38">
        <v>161.99</v>
      </c>
      <c r="N24" s="6"/>
      <c r="O24" s="41">
        <v>0.66715999999999998</v>
      </c>
      <c r="P24" s="38">
        <v>162.88</v>
      </c>
      <c r="Q24" s="6"/>
      <c r="R24" s="41">
        <v>0.66715999999999998</v>
      </c>
      <c r="S24" s="38">
        <v>163.19</v>
      </c>
      <c r="T24" s="6"/>
      <c r="U24" s="41">
        <v>0.67171999999999998</v>
      </c>
      <c r="V24" s="38">
        <v>161.87</v>
      </c>
      <c r="W24" s="6"/>
      <c r="X24" s="41">
        <v>0.67179999999999995</v>
      </c>
      <c r="Y24" s="38">
        <v>162.65</v>
      </c>
      <c r="Z24" s="6"/>
      <c r="AA24" s="41">
        <v>0.67183000000000004</v>
      </c>
      <c r="AB24" s="38">
        <v>160.31</v>
      </c>
      <c r="AC24" s="6"/>
      <c r="AD24" s="41">
        <v>0.66585000000000005</v>
      </c>
      <c r="AE24" s="38">
        <v>161.56</v>
      </c>
      <c r="AF24" s="6"/>
      <c r="AG24" s="41">
        <v>0.66612000000000005</v>
      </c>
      <c r="AH24" s="38">
        <v>161.53</v>
      </c>
      <c r="AI24" s="6"/>
      <c r="AJ24" s="41">
        <v>0.66718</v>
      </c>
      <c r="AK24" s="38">
        <v>160.9</v>
      </c>
      <c r="AL24" s="6"/>
      <c r="AM24" s="41">
        <v>0.66485000000000005</v>
      </c>
      <c r="AN24" s="38">
        <v>160.66999999999999</v>
      </c>
      <c r="AO24" s="6"/>
      <c r="AP24" s="41">
        <v>0.66381000000000001</v>
      </c>
      <c r="AQ24" s="38">
        <v>161.35</v>
      </c>
      <c r="AR24" s="6"/>
      <c r="AS24" s="41">
        <v>0.66493000000000002</v>
      </c>
      <c r="AT24" s="38">
        <v>161.12</v>
      </c>
      <c r="AU24" s="6"/>
      <c r="AV24" s="41">
        <v>0.66466999999999998</v>
      </c>
      <c r="AW24" s="38">
        <v>160.52000000000001</v>
      </c>
      <c r="AX24" s="6"/>
      <c r="AY24" s="41">
        <v>0.66273000000000004</v>
      </c>
      <c r="AZ24" s="38">
        <v>160.6</v>
      </c>
      <c r="BA24" s="6"/>
      <c r="BB24" s="41">
        <v>0.66291</v>
      </c>
      <c r="BC24" s="38">
        <v>159.94</v>
      </c>
      <c r="BD24" s="38"/>
      <c r="BE24" s="41">
        <v>0.66171999999999997</v>
      </c>
      <c r="BF24" s="38">
        <v>160.68</v>
      </c>
      <c r="BG24" s="38"/>
      <c r="BH24" s="41">
        <v>0.66263000000000005</v>
      </c>
      <c r="BI24" s="38">
        <v>159.37</v>
      </c>
      <c r="BJ24" s="38"/>
      <c r="BK24" s="41">
        <v>0.66</v>
      </c>
      <c r="BL24" s="38">
        <v>159.91</v>
      </c>
      <c r="BM24" s="38"/>
      <c r="BN24" s="41">
        <v>0.65935999999999995</v>
      </c>
      <c r="BO24" s="38">
        <v>160.27000000000001</v>
      </c>
      <c r="BP24" s="38"/>
      <c r="BQ24" s="41">
        <v>0.66017999999999999</v>
      </c>
      <c r="BR24" s="38">
        <v>159.93</v>
      </c>
      <c r="BS24" s="38"/>
      <c r="BT24" s="41">
        <f t="shared" si="0"/>
        <v>0.66524173913043472</v>
      </c>
      <c r="BU24" s="38">
        <f t="shared" si="0"/>
        <v>161.24173913043475</v>
      </c>
      <c r="BV24" s="68"/>
      <c r="BW24" s="151"/>
      <c r="BX24" s="151"/>
      <c r="BY24" s="183"/>
      <c r="BZ24" s="183"/>
      <c r="CA24" s="241"/>
      <c r="CB24" s="241" t="s">
        <v>24</v>
      </c>
      <c r="CC24" s="241"/>
      <c r="CD24" s="242"/>
      <c r="CE24" s="242"/>
      <c r="CF24" s="241"/>
      <c r="CG24" s="90"/>
      <c r="CP24" s="241" t="s">
        <v>24</v>
      </c>
    </row>
    <row r="25" spans="1:174" s="21" customFormat="1" ht="15.95" customHeight="1" thickBot="1" x14ac:dyDescent="0.3">
      <c r="A25" s="35">
        <v>13</v>
      </c>
      <c r="B25" s="4" t="s">
        <v>17</v>
      </c>
      <c r="C25" s="42">
        <v>1</v>
      </c>
      <c r="D25" s="40">
        <v>107.94</v>
      </c>
      <c r="E25" s="8"/>
      <c r="F25" s="42">
        <v>1</v>
      </c>
      <c r="G25" s="40">
        <v>107.95</v>
      </c>
      <c r="H25" s="8"/>
      <c r="I25" s="42">
        <v>1</v>
      </c>
      <c r="J25" s="40">
        <v>108.46</v>
      </c>
      <c r="K25" s="8"/>
      <c r="L25" s="42">
        <v>1</v>
      </c>
      <c r="M25" s="40">
        <v>108.07</v>
      </c>
      <c r="N25" s="8"/>
      <c r="O25" s="42">
        <v>1</v>
      </c>
      <c r="P25" s="40">
        <v>108.67</v>
      </c>
      <c r="Q25" s="8"/>
      <c r="R25" s="42">
        <v>1</v>
      </c>
      <c r="S25" s="40">
        <v>108.87</v>
      </c>
      <c r="T25" s="8"/>
      <c r="U25" s="42">
        <v>1</v>
      </c>
      <c r="V25" s="40">
        <v>108.73</v>
      </c>
      <c r="W25" s="8"/>
      <c r="X25" s="42">
        <v>1</v>
      </c>
      <c r="Y25" s="40">
        <v>109.27</v>
      </c>
      <c r="Z25" s="8"/>
      <c r="AA25" s="42">
        <v>1</v>
      </c>
      <c r="AB25" s="40">
        <v>107.7</v>
      </c>
      <c r="AC25" s="8"/>
      <c r="AD25" s="42">
        <v>1</v>
      </c>
      <c r="AE25" s="40">
        <v>107.57</v>
      </c>
      <c r="AF25" s="8"/>
      <c r="AG25" s="42">
        <v>1</v>
      </c>
      <c r="AH25" s="40">
        <v>107.6</v>
      </c>
      <c r="AI25" s="8"/>
      <c r="AJ25" s="42">
        <v>1</v>
      </c>
      <c r="AK25" s="40">
        <v>107.35</v>
      </c>
      <c r="AL25" s="8"/>
      <c r="AM25" s="42">
        <v>1</v>
      </c>
      <c r="AN25" s="40">
        <v>106.82</v>
      </c>
      <c r="AO25" s="8"/>
      <c r="AP25" s="42">
        <v>1</v>
      </c>
      <c r="AQ25" s="40">
        <v>107.11</v>
      </c>
      <c r="AR25" s="8"/>
      <c r="AS25" s="42">
        <v>1</v>
      </c>
      <c r="AT25" s="40">
        <v>107.14</v>
      </c>
      <c r="AU25" s="8"/>
      <c r="AV25" s="42">
        <v>1</v>
      </c>
      <c r="AW25" s="40">
        <v>106.69</v>
      </c>
      <c r="AX25" s="8"/>
      <c r="AY25" s="42">
        <v>1</v>
      </c>
      <c r="AZ25" s="40">
        <v>106.44</v>
      </c>
      <c r="BA25" s="8"/>
      <c r="BB25" s="42">
        <v>1</v>
      </c>
      <c r="BC25" s="40">
        <v>106.02</v>
      </c>
      <c r="BD25" s="40"/>
      <c r="BE25" s="42">
        <v>1</v>
      </c>
      <c r="BF25" s="40">
        <v>106.32</v>
      </c>
      <c r="BG25" s="40"/>
      <c r="BH25" s="42">
        <v>1</v>
      </c>
      <c r="BI25" s="40">
        <v>105.61</v>
      </c>
      <c r="BJ25" s="40"/>
      <c r="BK25" s="42">
        <v>1</v>
      </c>
      <c r="BL25" s="40">
        <v>105.54</v>
      </c>
      <c r="BM25" s="40"/>
      <c r="BN25" s="42">
        <v>1</v>
      </c>
      <c r="BO25" s="40">
        <v>105.68</v>
      </c>
      <c r="BP25" s="40"/>
      <c r="BQ25" s="42">
        <v>1</v>
      </c>
      <c r="BR25" s="40">
        <v>105.58</v>
      </c>
      <c r="BS25" s="40"/>
      <c r="BT25" s="42">
        <f t="shared" si="0"/>
        <v>1</v>
      </c>
      <c r="BU25" s="40">
        <f t="shared" si="0"/>
        <v>107.26652173913043</v>
      </c>
      <c r="BV25" s="68"/>
      <c r="BW25" s="151"/>
      <c r="BX25" s="151"/>
      <c r="BY25" s="175"/>
      <c r="BZ25" s="175"/>
      <c r="CA25" s="243"/>
      <c r="CB25" s="243"/>
      <c r="CC25" s="243" t="s">
        <v>5</v>
      </c>
      <c r="CD25" s="243" t="s">
        <v>6</v>
      </c>
      <c r="CE25" s="243" t="s">
        <v>7</v>
      </c>
      <c r="CF25" s="243" t="s">
        <v>8</v>
      </c>
      <c r="CG25" s="243" t="s">
        <v>9</v>
      </c>
      <c r="CH25" s="243" t="s">
        <v>10</v>
      </c>
      <c r="CI25" s="243" t="s">
        <v>27</v>
      </c>
      <c r="CJ25" s="243" t="s">
        <v>28</v>
      </c>
      <c r="CK25" s="243" t="s">
        <v>13</v>
      </c>
      <c r="CL25" s="243" t="s">
        <v>14</v>
      </c>
      <c r="CM25" s="243" t="s">
        <v>15</v>
      </c>
      <c r="CN25" s="243" t="s">
        <v>29</v>
      </c>
      <c r="CO25" s="243" t="s">
        <v>17</v>
      </c>
      <c r="CP25" s="243"/>
      <c r="CQ25" s="177"/>
      <c r="CR25" s="177"/>
      <c r="CS25" s="177"/>
      <c r="CT25" s="177"/>
      <c r="CU25" s="177"/>
      <c r="CV25" s="169"/>
      <c r="CW25" s="16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</row>
    <row r="26" spans="1:174" ht="15.95" customHeight="1" thickTop="1" x14ac:dyDescent="0.25">
      <c r="A26" s="32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47"/>
      <c r="BW26" s="183"/>
      <c r="BX26" s="175"/>
      <c r="BY26" s="175"/>
      <c r="BZ26" s="175"/>
      <c r="CA26" s="243">
        <v>1</v>
      </c>
      <c r="CB26" s="244" t="s">
        <v>203</v>
      </c>
      <c r="CC26" s="245">
        <v>108.38</v>
      </c>
      <c r="CD26" s="245">
        <v>164.42</v>
      </c>
      <c r="CE26" s="245">
        <v>114.21</v>
      </c>
      <c r="CF26" s="245">
        <v>140.79</v>
      </c>
      <c r="CG26" s="245">
        <v>134233.41</v>
      </c>
      <c r="CH26" s="245">
        <v>2129.64</v>
      </c>
      <c r="CI26" s="245">
        <v>99.15</v>
      </c>
      <c r="CJ26" s="245">
        <v>102.7</v>
      </c>
      <c r="CK26" s="245">
        <v>16.2</v>
      </c>
      <c r="CL26" s="245">
        <v>17.8</v>
      </c>
      <c r="CM26" s="245">
        <v>18.89</v>
      </c>
      <c r="CN26" s="245">
        <v>162.34</v>
      </c>
      <c r="CO26" s="245">
        <v>107.94</v>
      </c>
      <c r="CP26" s="244"/>
      <c r="CQ26" s="177"/>
      <c r="CR26" s="180"/>
      <c r="CS26" s="180"/>
      <c r="CT26" s="180"/>
      <c r="CU26" s="180"/>
      <c r="CV26" s="168"/>
      <c r="CW26" s="168"/>
    </row>
    <row r="27" spans="1:174" ht="15.95" customHeight="1" x14ac:dyDescent="0.25">
      <c r="A27" s="32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6"/>
      <c r="AX27" s="6"/>
      <c r="AY27" s="6"/>
      <c r="AZ27" s="16"/>
      <c r="BA27" s="16"/>
      <c r="BB27" s="6"/>
      <c r="BC27" s="16"/>
      <c r="BD27" s="16"/>
      <c r="BE27" s="6"/>
      <c r="BF27" s="16"/>
      <c r="BG27" s="16"/>
      <c r="BH27" s="6"/>
      <c r="BI27" s="16"/>
      <c r="BJ27" s="16"/>
      <c r="BK27" s="6"/>
      <c r="BL27" s="16"/>
      <c r="BM27" s="16"/>
      <c r="BN27" s="6"/>
      <c r="BO27" s="16"/>
      <c r="BP27" s="16"/>
      <c r="BQ27" s="6"/>
      <c r="BR27" s="16"/>
      <c r="BS27" s="16"/>
      <c r="BT27" s="16"/>
      <c r="BU27" s="16"/>
      <c r="BV27" s="47"/>
      <c r="BW27" s="183"/>
      <c r="BX27" s="175"/>
      <c r="BY27" s="175"/>
      <c r="BZ27" s="175"/>
      <c r="CA27" s="243">
        <v>2</v>
      </c>
      <c r="CB27" s="244" t="s">
        <v>204</v>
      </c>
      <c r="CC27" s="245">
        <v>108.3</v>
      </c>
      <c r="CD27" s="245">
        <v>163.99</v>
      </c>
      <c r="CE27" s="245">
        <v>113.92</v>
      </c>
      <c r="CF27" s="245">
        <v>140.72</v>
      </c>
      <c r="CG27" s="245">
        <v>135924.57</v>
      </c>
      <c r="CH27" s="245">
        <v>2121.29</v>
      </c>
      <c r="CI27" s="245">
        <v>99.17</v>
      </c>
      <c r="CJ27" s="245">
        <v>102.73</v>
      </c>
      <c r="CK27" s="245">
        <v>16.149999999999999</v>
      </c>
      <c r="CL27" s="245">
        <v>17.7</v>
      </c>
      <c r="CM27" s="245">
        <v>18.850000000000001</v>
      </c>
      <c r="CN27" s="245">
        <v>162.16999999999999</v>
      </c>
      <c r="CO27" s="245">
        <v>107.95</v>
      </c>
      <c r="CP27" s="244"/>
      <c r="CQ27" s="177"/>
      <c r="CR27" s="180"/>
      <c r="CS27" s="180"/>
      <c r="CT27" s="180"/>
      <c r="CU27" s="180"/>
      <c r="CV27" s="168"/>
      <c r="CW27" s="168"/>
    </row>
    <row r="28" spans="1:174" s="53" customFormat="1" ht="15.95" customHeight="1" x14ac:dyDescent="0.25">
      <c r="A28" s="57"/>
      <c r="B28" s="58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9"/>
      <c r="AX28" s="54"/>
      <c r="AY28" s="54"/>
      <c r="AZ28" s="59"/>
      <c r="BA28" s="59"/>
      <c r="BB28" s="54"/>
      <c r="BC28" s="59"/>
      <c r="BD28" s="59"/>
      <c r="BE28" s="54"/>
      <c r="BF28" s="59"/>
      <c r="BG28" s="59"/>
      <c r="BH28" s="54"/>
      <c r="BI28" s="59"/>
      <c r="BJ28" s="59"/>
      <c r="BK28" s="54"/>
      <c r="BL28" s="59"/>
      <c r="BM28" s="59"/>
      <c r="BN28" s="54"/>
      <c r="BO28" s="59"/>
      <c r="BP28" s="59"/>
      <c r="BQ28" s="54"/>
      <c r="BR28" s="59"/>
      <c r="BS28" s="59"/>
      <c r="BT28" s="59"/>
      <c r="BU28" s="59"/>
      <c r="BV28" s="60"/>
      <c r="BW28" s="100"/>
      <c r="BX28" s="175"/>
      <c r="BY28" s="175"/>
      <c r="BZ28" s="175"/>
      <c r="CA28" s="243">
        <v>3</v>
      </c>
      <c r="CB28" s="244" t="s">
        <v>205</v>
      </c>
      <c r="CC28" s="243">
        <v>108.71</v>
      </c>
      <c r="CD28" s="243">
        <v>165.14</v>
      </c>
      <c r="CE28" s="243">
        <v>114.2</v>
      </c>
      <c r="CF28" s="243">
        <v>140.52000000000001</v>
      </c>
      <c r="CG28" s="243">
        <v>135135.26</v>
      </c>
      <c r="CH28" s="245">
        <v>2112.7800000000002</v>
      </c>
      <c r="CI28" s="245">
        <v>98.45</v>
      </c>
      <c r="CJ28" s="245">
        <v>102.96</v>
      </c>
      <c r="CK28" s="245">
        <v>16.13</v>
      </c>
      <c r="CL28" s="245">
        <v>17.8</v>
      </c>
      <c r="CM28" s="245">
        <v>18.84</v>
      </c>
      <c r="CN28" s="245">
        <v>162.81</v>
      </c>
      <c r="CO28" s="245">
        <v>108.46</v>
      </c>
      <c r="CP28" s="244"/>
      <c r="CQ28" s="177"/>
      <c r="CR28" s="180"/>
      <c r="CS28" s="180"/>
      <c r="CT28" s="180"/>
      <c r="CU28" s="180"/>
      <c r="CV28" s="168"/>
      <c r="CW28" s="168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</row>
    <row r="29" spans="1:174" s="53" customFormat="1" ht="15.95" customHeight="1" x14ac:dyDescent="0.25">
      <c r="A29" s="57"/>
      <c r="B29" s="58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9"/>
      <c r="AX29" s="54"/>
      <c r="AY29" s="54"/>
      <c r="AZ29" s="59"/>
      <c r="BA29" s="59"/>
      <c r="BB29" s="54"/>
      <c r="BC29" s="59"/>
      <c r="BD29" s="59"/>
      <c r="BE29" s="54"/>
      <c r="BF29" s="59"/>
      <c r="BG29" s="59"/>
      <c r="BH29" s="54"/>
      <c r="BI29" s="59"/>
      <c r="BJ29" s="59"/>
      <c r="BK29" s="54"/>
      <c r="BL29" s="59"/>
      <c r="BM29" s="59"/>
      <c r="BN29" s="54"/>
      <c r="BO29" s="59"/>
      <c r="BP29" s="59"/>
      <c r="BQ29" s="54"/>
      <c r="BR29" s="59"/>
      <c r="BS29" s="59"/>
      <c r="BT29" s="59"/>
      <c r="BU29" s="59"/>
      <c r="BV29" s="60"/>
      <c r="BW29" s="100"/>
      <c r="BX29" s="175"/>
      <c r="BY29" s="175"/>
      <c r="BZ29" s="175"/>
      <c r="CA29" s="243">
        <v>4</v>
      </c>
      <c r="CB29" s="244" t="s">
        <v>206</v>
      </c>
      <c r="CC29" s="243">
        <v>108.43</v>
      </c>
      <c r="CD29" s="243">
        <v>164.76</v>
      </c>
      <c r="CE29" s="243">
        <v>113.99</v>
      </c>
      <c r="CF29" s="243">
        <v>140.52000000000001</v>
      </c>
      <c r="CG29" s="243">
        <v>135011.43</v>
      </c>
      <c r="CH29" s="245">
        <v>2114.9899999999998</v>
      </c>
      <c r="CI29" s="245">
        <v>98.75</v>
      </c>
      <c r="CJ29" s="245">
        <v>102.81</v>
      </c>
      <c r="CK29" s="245">
        <v>16.14</v>
      </c>
      <c r="CL29" s="245">
        <v>17.739999999999998</v>
      </c>
      <c r="CM29" s="245">
        <v>18.84</v>
      </c>
      <c r="CN29" s="245">
        <v>161.99</v>
      </c>
      <c r="CO29" s="245">
        <v>108.07</v>
      </c>
      <c r="CP29" s="244"/>
      <c r="CQ29" s="177"/>
      <c r="CR29" s="180"/>
      <c r="CS29" s="180"/>
      <c r="CT29" s="180"/>
      <c r="CU29" s="180"/>
      <c r="CV29" s="168"/>
      <c r="CW29" s="168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</row>
    <row r="30" spans="1:174" s="53" customFormat="1" ht="15.95" customHeight="1" x14ac:dyDescent="0.25">
      <c r="A30" s="57"/>
      <c r="B30" s="58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9"/>
      <c r="AX30" s="54"/>
      <c r="AY30" s="54"/>
      <c r="AZ30" s="59"/>
      <c r="BA30" s="59"/>
      <c r="BB30" s="54"/>
      <c r="BC30" s="59"/>
      <c r="BD30" s="59"/>
      <c r="BE30" s="54"/>
      <c r="BF30" s="59"/>
      <c r="BG30" s="59"/>
      <c r="BH30" s="54"/>
      <c r="BI30" s="59"/>
      <c r="BJ30" s="59"/>
      <c r="BK30" s="54"/>
      <c r="BL30" s="59"/>
      <c r="BM30" s="59"/>
      <c r="BN30" s="54"/>
      <c r="BO30" s="59"/>
      <c r="BP30" s="59"/>
      <c r="BQ30" s="54"/>
      <c r="BR30" s="59"/>
      <c r="BS30" s="59"/>
      <c r="BT30" s="59"/>
      <c r="BU30" s="59"/>
      <c r="BV30" s="60"/>
      <c r="BW30" s="100"/>
      <c r="BX30" s="175"/>
      <c r="BY30" s="175"/>
      <c r="BZ30" s="175"/>
      <c r="CA30" s="243">
        <v>5</v>
      </c>
      <c r="CB30" s="244" t="s">
        <v>207</v>
      </c>
      <c r="CC30" s="243">
        <v>108.67</v>
      </c>
      <c r="CD30" s="243">
        <v>162.79</v>
      </c>
      <c r="CE30" s="243">
        <v>113.32</v>
      </c>
      <c r="CF30" s="243">
        <v>140.08000000000001</v>
      </c>
      <c r="CG30" s="243">
        <v>134110.73000000001</v>
      </c>
      <c r="CH30" s="245">
        <v>2079.94</v>
      </c>
      <c r="CI30" s="245">
        <v>99.55</v>
      </c>
      <c r="CJ30" s="245">
        <v>103.21</v>
      </c>
      <c r="CK30" s="245">
        <v>16.16</v>
      </c>
      <c r="CL30" s="245">
        <v>17.649999999999999</v>
      </c>
      <c r="CM30" s="245">
        <v>18.77</v>
      </c>
      <c r="CN30" s="245">
        <v>162.88</v>
      </c>
      <c r="CO30" s="245">
        <v>108.67</v>
      </c>
      <c r="CP30" s="244"/>
      <c r="CQ30" s="175"/>
      <c r="CR30" s="180"/>
      <c r="CS30" s="180"/>
      <c r="CT30" s="180"/>
      <c r="CU30" s="180"/>
      <c r="CV30" s="168"/>
      <c r="CW30" s="168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</row>
    <row r="31" spans="1:174" s="53" customFormat="1" ht="15.95" customHeight="1" x14ac:dyDescent="0.25">
      <c r="A31" s="57"/>
      <c r="B31" s="58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9"/>
      <c r="AX31" s="54"/>
      <c r="AY31" s="54"/>
      <c r="AZ31" s="59"/>
      <c r="BA31" s="59"/>
      <c r="BB31" s="54"/>
      <c r="BC31" s="59"/>
      <c r="BD31" s="59"/>
      <c r="BE31" s="54"/>
      <c r="BF31" s="59"/>
      <c r="BG31" s="59"/>
      <c r="BH31" s="54"/>
      <c r="BI31" s="59"/>
      <c r="BJ31" s="59"/>
      <c r="BK31" s="54"/>
      <c r="BL31" s="59"/>
      <c r="BM31" s="59"/>
      <c r="BN31" s="54"/>
      <c r="BO31" s="59"/>
      <c r="BP31" s="59"/>
      <c r="BQ31" s="54"/>
      <c r="BR31" s="59"/>
      <c r="BS31" s="59"/>
      <c r="BT31" s="59"/>
      <c r="BU31" s="59"/>
      <c r="BV31" s="60"/>
      <c r="BW31" s="100"/>
      <c r="BX31" s="175"/>
      <c r="BY31" s="175"/>
      <c r="BZ31" s="175"/>
      <c r="CA31" s="243">
        <v>6</v>
      </c>
      <c r="CB31" s="244" t="s">
        <v>208</v>
      </c>
      <c r="CC31" s="243">
        <v>107.51</v>
      </c>
      <c r="CD31" s="243">
        <v>162.16</v>
      </c>
      <c r="CE31" s="243">
        <v>112.95</v>
      </c>
      <c r="CF31" s="243">
        <v>139.87</v>
      </c>
      <c r="CG31" s="243">
        <v>133415.75</v>
      </c>
      <c r="CH31" s="245">
        <v>2062.08</v>
      </c>
      <c r="CI31" s="245">
        <v>98.79</v>
      </c>
      <c r="CJ31" s="245">
        <v>103.09</v>
      </c>
      <c r="CK31" s="245">
        <v>15.9</v>
      </c>
      <c r="CL31" s="245">
        <v>17.489999999999998</v>
      </c>
      <c r="CM31" s="245">
        <v>18.75</v>
      </c>
      <c r="CN31" s="245">
        <v>163.19</v>
      </c>
      <c r="CO31" s="245">
        <v>108.87</v>
      </c>
      <c r="CP31" s="244"/>
      <c r="CQ31" s="175"/>
      <c r="CR31" s="180"/>
      <c r="CS31" s="180"/>
      <c r="CT31" s="180"/>
      <c r="CU31" s="180"/>
      <c r="CV31" s="168"/>
      <c r="CW31" s="168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</row>
    <row r="32" spans="1:174" s="53" customFormat="1" ht="15.95" customHeight="1" x14ac:dyDescent="0.25">
      <c r="A32" s="57"/>
      <c r="B32" s="58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9"/>
      <c r="AX32" s="54"/>
      <c r="AY32" s="54"/>
      <c r="AZ32" s="59"/>
      <c r="BA32" s="59"/>
      <c r="BB32" s="54"/>
      <c r="BC32" s="59"/>
      <c r="BD32" s="59"/>
      <c r="BE32" s="54"/>
      <c r="BF32" s="59"/>
      <c r="BG32" s="59"/>
      <c r="BH32" s="54"/>
      <c r="BI32" s="59"/>
      <c r="BJ32" s="59"/>
      <c r="BK32" s="54"/>
      <c r="BL32" s="59"/>
      <c r="BM32" s="59"/>
      <c r="BN32" s="54"/>
      <c r="BO32" s="59"/>
      <c r="BP32" s="59"/>
      <c r="BQ32" s="54"/>
      <c r="BR32" s="59"/>
      <c r="BS32" s="59"/>
      <c r="BT32" s="59"/>
      <c r="BU32" s="59"/>
      <c r="BV32" s="60"/>
      <c r="BW32" s="100"/>
      <c r="BX32" s="175"/>
      <c r="BY32" s="175"/>
      <c r="BZ32" s="175"/>
      <c r="CA32" s="243">
        <v>7</v>
      </c>
      <c r="CB32" s="244" t="s">
        <v>209</v>
      </c>
      <c r="CC32" s="243">
        <v>107.42</v>
      </c>
      <c r="CD32" s="243">
        <v>161.85</v>
      </c>
      <c r="CE32" s="243">
        <v>112.5</v>
      </c>
      <c r="CF32" s="243">
        <v>140.01</v>
      </c>
      <c r="CG32" s="243">
        <v>136209.51</v>
      </c>
      <c r="CH32" s="245">
        <v>2094.1799999999998</v>
      </c>
      <c r="CI32" s="245">
        <v>99.61</v>
      </c>
      <c r="CJ32" s="245">
        <v>103.08</v>
      </c>
      <c r="CK32" s="245">
        <v>16.07</v>
      </c>
      <c r="CL32" s="245">
        <v>17.75</v>
      </c>
      <c r="CM32" s="245">
        <v>18.77</v>
      </c>
      <c r="CN32" s="245">
        <v>161.87</v>
      </c>
      <c r="CO32" s="245">
        <v>108.73</v>
      </c>
      <c r="CP32" s="244"/>
      <c r="CQ32" s="175"/>
      <c r="CR32" s="180"/>
      <c r="CS32" s="180"/>
      <c r="CT32" s="180"/>
      <c r="CU32" s="180"/>
      <c r="CV32" s="168"/>
      <c r="CW32" s="168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</row>
    <row r="33" spans="1:174" s="53" customFormat="1" ht="15.95" customHeight="1" x14ac:dyDescent="0.25">
      <c r="A33" s="57"/>
      <c r="B33" s="61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9"/>
      <c r="AX33" s="54"/>
      <c r="AY33" s="54"/>
      <c r="AZ33" s="59"/>
      <c r="BA33" s="59"/>
      <c r="BB33" s="54"/>
      <c r="BC33" s="59"/>
      <c r="BD33" s="59"/>
      <c r="BE33" s="54"/>
      <c r="BF33" s="59"/>
      <c r="BG33" s="59"/>
      <c r="BH33" s="54"/>
      <c r="BI33" s="59"/>
      <c r="BJ33" s="59"/>
      <c r="BK33" s="54"/>
      <c r="BL33" s="59"/>
      <c r="BM33" s="59"/>
      <c r="BN33" s="54"/>
      <c r="BO33" s="59"/>
      <c r="BP33" s="59"/>
      <c r="BQ33" s="54"/>
      <c r="BR33" s="59"/>
      <c r="BS33" s="59"/>
      <c r="BT33" s="59"/>
      <c r="BU33" s="59"/>
      <c r="BV33" s="60"/>
      <c r="BW33" s="100"/>
      <c r="BX33" s="175"/>
      <c r="BY33" s="175"/>
      <c r="BZ33" s="175"/>
      <c r="CA33" s="243">
        <v>8</v>
      </c>
      <c r="CB33" s="244" t="s">
        <v>210</v>
      </c>
      <c r="CC33" s="243">
        <v>109.17</v>
      </c>
      <c r="CD33" s="243">
        <v>162.76</v>
      </c>
      <c r="CE33" s="243">
        <v>112.78</v>
      </c>
      <c r="CF33" s="243">
        <v>140.12</v>
      </c>
      <c r="CG33" s="243">
        <v>136948.87</v>
      </c>
      <c r="CH33" s="245">
        <v>2095.81</v>
      </c>
      <c r="CI33" s="245">
        <v>100.57</v>
      </c>
      <c r="CJ33" s="245">
        <v>103.94</v>
      </c>
      <c r="CK33" s="245">
        <v>16.13</v>
      </c>
      <c r="CL33" s="245">
        <v>17.86</v>
      </c>
      <c r="CM33" s="245">
        <v>18.78</v>
      </c>
      <c r="CN33" s="245">
        <v>162.65</v>
      </c>
      <c r="CO33" s="245">
        <v>109.27</v>
      </c>
      <c r="CP33" s="244"/>
      <c r="CQ33" s="175"/>
      <c r="CR33" s="180"/>
      <c r="CS33" s="180"/>
      <c r="CT33" s="180"/>
      <c r="CU33" s="180"/>
      <c r="CV33" s="168"/>
      <c r="CW33" s="168"/>
      <c r="CX33" s="60"/>
      <c r="CY33" s="60"/>
      <c r="CZ33" s="60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6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</row>
    <row r="34" spans="1:174" s="53" customFormat="1" ht="15.95" customHeight="1" x14ac:dyDescent="0.25">
      <c r="A34" s="57"/>
      <c r="B34" s="61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9"/>
      <c r="AX34" s="54"/>
      <c r="AY34" s="54"/>
      <c r="AZ34" s="59"/>
      <c r="BA34" s="59"/>
      <c r="BB34" s="54"/>
      <c r="BC34" s="59"/>
      <c r="BD34" s="59"/>
      <c r="BE34" s="54"/>
      <c r="BF34" s="59"/>
      <c r="BG34" s="59"/>
      <c r="BH34" s="54"/>
      <c r="BI34" s="59"/>
      <c r="BJ34" s="59"/>
      <c r="BK34" s="54"/>
      <c r="BL34" s="59"/>
      <c r="BM34" s="59"/>
      <c r="BN34" s="54"/>
      <c r="BO34" s="59"/>
      <c r="BP34" s="59"/>
      <c r="BQ34" s="54"/>
      <c r="BR34" s="59"/>
      <c r="BS34" s="59"/>
      <c r="BT34" s="59"/>
      <c r="BU34" s="59"/>
      <c r="BV34" s="60"/>
      <c r="BW34" s="100"/>
      <c r="BX34" s="180"/>
      <c r="BY34" s="180"/>
      <c r="BZ34" s="177"/>
      <c r="CA34" s="243">
        <v>9</v>
      </c>
      <c r="CB34" s="244" t="s">
        <v>211</v>
      </c>
      <c r="CC34" s="243">
        <v>108.45</v>
      </c>
      <c r="CD34" s="243">
        <v>162.52000000000001</v>
      </c>
      <c r="CE34" s="243">
        <v>113.28</v>
      </c>
      <c r="CF34" s="243">
        <v>140.41999999999999</v>
      </c>
      <c r="CG34" s="243">
        <v>138115.81</v>
      </c>
      <c r="CH34" s="245">
        <v>2144.34</v>
      </c>
      <c r="CI34" s="245">
        <v>99.26</v>
      </c>
      <c r="CJ34" s="245">
        <v>103.74</v>
      </c>
      <c r="CK34" s="245">
        <v>16.149999999999999</v>
      </c>
      <c r="CL34" s="245">
        <v>17.71</v>
      </c>
      <c r="CM34" s="245">
        <v>18.850000000000001</v>
      </c>
      <c r="CN34" s="245">
        <v>160.31</v>
      </c>
      <c r="CO34" s="245">
        <v>107.7</v>
      </c>
      <c r="CP34" s="244"/>
      <c r="CQ34" s="175"/>
      <c r="CR34" s="180"/>
      <c r="CS34" s="180"/>
      <c r="CT34" s="180"/>
      <c r="CU34" s="180"/>
      <c r="CV34" s="168"/>
      <c r="CW34" s="168"/>
      <c r="CX34" s="60"/>
      <c r="CY34" s="60"/>
      <c r="CZ34" s="60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6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</row>
    <row r="35" spans="1:174" s="53" customFormat="1" ht="15.95" customHeight="1" x14ac:dyDescent="0.25">
      <c r="A35" s="57"/>
      <c r="B35" s="61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9"/>
      <c r="AX35" s="54"/>
      <c r="AY35" s="54"/>
      <c r="AZ35" s="59"/>
      <c r="BA35" s="59"/>
      <c r="BB35" s="54"/>
      <c r="BC35" s="59"/>
      <c r="BD35" s="59"/>
      <c r="BE35" s="54"/>
      <c r="BF35" s="59"/>
      <c r="BG35" s="59"/>
      <c r="BH35" s="54"/>
      <c r="BI35" s="59"/>
      <c r="BJ35" s="59"/>
      <c r="BK35" s="54"/>
      <c r="BL35" s="59"/>
      <c r="BM35" s="59"/>
      <c r="BN35" s="54"/>
      <c r="BO35" s="59"/>
      <c r="BP35" s="59"/>
      <c r="BQ35" s="54"/>
      <c r="BR35" s="59"/>
      <c r="BS35" s="59"/>
      <c r="BT35" s="59"/>
      <c r="BU35" s="59"/>
      <c r="BV35" s="60"/>
      <c r="BW35" s="100"/>
      <c r="BX35" s="180"/>
      <c r="BY35" s="180"/>
      <c r="BZ35" s="177"/>
      <c r="CA35" s="243">
        <v>10</v>
      </c>
      <c r="CB35" s="244" t="s">
        <v>212</v>
      </c>
      <c r="CC35" s="243">
        <v>108.53</v>
      </c>
      <c r="CD35" s="243">
        <v>162.65</v>
      </c>
      <c r="CE35" s="243">
        <v>113.26</v>
      </c>
      <c r="CF35" s="243">
        <v>140.37</v>
      </c>
      <c r="CG35" s="243">
        <v>137241.79</v>
      </c>
      <c r="CH35" s="245">
        <v>2127.8000000000002</v>
      </c>
      <c r="CI35" s="245">
        <v>98.23</v>
      </c>
      <c r="CJ35" s="245">
        <v>103.74</v>
      </c>
      <c r="CK35" s="245">
        <v>16.13</v>
      </c>
      <c r="CL35" s="245">
        <v>17.79</v>
      </c>
      <c r="CM35" s="245">
        <v>18.82</v>
      </c>
      <c r="CN35" s="245">
        <v>161.56</v>
      </c>
      <c r="CO35" s="245">
        <v>107.57</v>
      </c>
      <c r="CP35" s="244"/>
      <c r="CQ35" s="175"/>
      <c r="CR35" s="180"/>
      <c r="CS35" s="180"/>
      <c r="CT35" s="180"/>
      <c r="CU35" s="180"/>
      <c r="CV35" s="168"/>
      <c r="CW35" s="168"/>
      <c r="CX35" s="60"/>
      <c r="CY35" s="60"/>
      <c r="CZ35" s="60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6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</row>
    <row r="36" spans="1:174" s="53" customFormat="1" ht="15.95" customHeight="1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4"/>
      <c r="AX36" s="63"/>
      <c r="AY36" s="63"/>
      <c r="AZ36" s="64"/>
      <c r="BA36" s="64"/>
      <c r="BB36" s="63"/>
      <c r="BC36" s="64"/>
      <c r="BD36" s="64"/>
      <c r="BE36" s="63"/>
      <c r="BF36" s="64"/>
      <c r="BG36" s="64"/>
      <c r="BH36" s="63"/>
      <c r="BI36" s="64"/>
      <c r="BJ36" s="64"/>
      <c r="BK36" s="63"/>
      <c r="BL36" s="64"/>
      <c r="BM36" s="64"/>
      <c r="BN36" s="63"/>
      <c r="BO36" s="64"/>
      <c r="BP36" s="64"/>
      <c r="BQ36" s="63"/>
      <c r="BR36" s="64"/>
      <c r="BS36" s="64"/>
      <c r="BT36" s="59"/>
      <c r="BU36" s="59"/>
      <c r="BV36" s="60"/>
      <c r="BW36" s="100"/>
      <c r="BX36" s="180"/>
      <c r="BY36" s="180"/>
      <c r="BZ36" s="177"/>
      <c r="CA36" s="243">
        <v>11</v>
      </c>
      <c r="CB36" s="244" t="s">
        <v>213</v>
      </c>
      <c r="CC36" s="243">
        <v>107.88</v>
      </c>
      <c r="CD36" s="243">
        <v>162.06</v>
      </c>
      <c r="CE36" s="243">
        <v>113.24</v>
      </c>
      <c r="CF36" s="243">
        <v>140.30000000000001</v>
      </c>
      <c r="CG36" s="243">
        <v>138034.93</v>
      </c>
      <c r="CH36" s="245">
        <v>2135.85</v>
      </c>
      <c r="CI36" s="245">
        <v>97.75</v>
      </c>
      <c r="CJ36" s="245">
        <v>103.28</v>
      </c>
      <c r="CK36" s="245">
        <v>16.12</v>
      </c>
      <c r="CL36" s="245">
        <v>17.71</v>
      </c>
      <c r="CM36" s="245">
        <v>18.809999999999999</v>
      </c>
      <c r="CN36" s="245">
        <v>161.53</v>
      </c>
      <c r="CO36" s="245">
        <v>107.6</v>
      </c>
      <c r="CP36" s="244"/>
      <c r="CQ36" s="175"/>
      <c r="CR36" s="180"/>
      <c r="CS36" s="180"/>
      <c r="CT36" s="180"/>
      <c r="CU36" s="180"/>
      <c r="CV36" s="168"/>
      <c r="CW36" s="168"/>
      <c r="CX36" s="60"/>
      <c r="CY36" s="60"/>
      <c r="CZ36" s="60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6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</row>
    <row r="37" spans="1:174" s="53" customFormat="1" ht="15.95" customHeight="1" x14ac:dyDescent="0.25">
      <c r="A37" s="51"/>
      <c r="B37" s="56"/>
      <c r="C37" s="56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6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65"/>
      <c r="AX37" s="51"/>
      <c r="AY37" s="51"/>
      <c r="AZ37" s="65"/>
      <c r="BA37" s="65"/>
      <c r="BB37" s="51"/>
      <c r="BC37" s="65"/>
      <c r="BD37" s="65"/>
      <c r="BE37" s="51"/>
      <c r="BF37" s="65"/>
      <c r="BG37" s="65"/>
      <c r="BH37" s="51"/>
      <c r="BI37" s="65"/>
      <c r="BJ37" s="65"/>
      <c r="BK37" s="51"/>
      <c r="BL37" s="65"/>
      <c r="BM37" s="65"/>
      <c r="BN37" s="51"/>
      <c r="BO37" s="65"/>
      <c r="BP37" s="65"/>
      <c r="BQ37" s="51"/>
      <c r="BR37" s="65"/>
      <c r="BS37" s="65"/>
      <c r="BT37" s="65"/>
      <c r="BU37" s="65"/>
      <c r="BV37" s="51"/>
      <c r="BW37" s="246"/>
      <c r="BX37" s="180"/>
      <c r="BY37" s="180"/>
      <c r="BZ37" s="177"/>
      <c r="CA37" s="243">
        <v>12</v>
      </c>
      <c r="CB37" s="244" t="s">
        <v>214</v>
      </c>
      <c r="CC37" s="243">
        <v>107.76</v>
      </c>
      <c r="CD37" s="243">
        <v>161.81</v>
      </c>
      <c r="CE37" s="243">
        <v>113.43</v>
      </c>
      <c r="CF37" s="243">
        <v>140.37</v>
      </c>
      <c r="CG37" s="243">
        <v>138089.95000000001</v>
      </c>
      <c r="CH37" s="245">
        <v>2131.91</v>
      </c>
      <c r="CI37" s="245">
        <v>98.96</v>
      </c>
      <c r="CJ37" s="245">
        <v>102.98</v>
      </c>
      <c r="CK37" s="245">
        <v>16.13</v>
      </c>
      <c r="CL37" s="245">
        <v>17.77</v>
      </c>
      <c r="CM37" s="245">
        <v>18.829999999999998</v>
      </c>
      <c r="CN37" s="245">
        <v>160.9</v>
      </c>
      <c r="CO37" s="245">
        <v>107.35</v>
      </c>
      <c r="CP37" s="244"/>
      <c r="CQ37" s="175"/>
      <c r="CR37" s="180"/>
      <c r="CS37" s="180"/>
      <c r="CT37" s="180"/>
      <c r="CU37" s="180"/>
      <c r="CV37" s="168"/>
      <c r="CW37" s="168"/>
      <c r="CX37" s="60"/>
      <c r="CY37" s="60"/>
      <c r="CZ37" s="60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6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</row>
    <row r="38" spans="1:174" s="53" customFormat="1" ht="15.95" customHeight="1" x14ac:dyDescent="0.25">
      <c r="A38" s="51"/>
      <c r="B38" s="56"/>
      <c r="C38" s="56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6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65"/>
      <c r="AX38" s="51"/>
      <c r="AY38" s="51"/>
      <c r="AZ38" s="65"/>
      <c r="BA38" s="65"/>
      <c r="BB38" s="51"/>
      <c r="BC38" s="65"/>
      <c r="BD38" s="65"/>
      <c r="BE38" s="51"/>
      <c r="BF38" s="65"/>
      <c r="BG38" s="65"/>
      <c r="BH38" s="51"/>
      <c r="BI38" s="65"/>
      <c r="BJ38" s="65"/>
      <c r="BK38" s="51"/>
      <c r="BL38" s="65"/>
      <c r="BM38" s="65"/>
      <c r="BN38" s="51"/>
      <c r="BO38" s="65"/>
      <c r="BP38" s="65"/>
      <c r="BQ38" s="51"/>
      <c r="BR38" s="65"/>
      <c r="BS38" s="65"/>
      <c r="BT38" s="65"/>
      <c r="BU38" s="65"/>
      <c r="BV38" s="51"/>
      <c r="BW38" s="246"/>
      <c r="BX38" s="180"/>
      <c r="BY38" s="180"/>
      <c r="BZ38" s="177"/>
      <c r="CA38" s="243">
        <v>13</v>
      </c>
      <c r="CB38" s="244" t="s">
        <v>215</v>
      </c>
      <c r="CC38" s="243">
        <v>107.29</v>
      </c>
      <c r="CD38" s="243">
        <v>162.41</v>
      </c>
      <c r="CE38" s="243">
        <v>113.91</v>
      </c>
      <c r="CF38" s="243">
        <v>140.41</v>
      </c>
      <c r="CG38" s="243">
        <v>137424.73000000001</v>
      </c>
      <c r="CH38" s="245">
        <v>2115.0500000000002</v>
      </c>
      <c r="CI38" s="245">
        <v>98.37</v>
      </c>
      <c r="CJ38" s="245">
        <v>102.79</v>
      </c>
      <c r="CK38" s="245">
        <v>16.21</v>
      </c>
      <c r="CL38" s="245">
        <v>17.829999999999998</v>
      </c>
      <c r="CM38" s="245">
        <v>18.84</v>
      </c>
      <c r="CN38" s="245">
        <v>160.66999999999999</v>
      </c>
      <c r="CO38" s="245">
        <v>106.82</v>
      </c>
      <c r="CP38" s="244"/>
      <c r="CQ38" s="175"/>
      <c r="CR38" s="180"/>
      <c r="CS38" s="180"/>
      <c r="CT38" s="180"/>
      <c r="CU38" s="180"/>
      <c r="CV38" s="168"/>
      <c r="CW38" s="168"/>
      <c r="CX38" s="60"/>
      <c r="CY38" s="60"/>
      <c r="CZ38" s="60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6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</row>
    <row r="39" spans="1:174" s="53" customFormat="1" ht="15.95" customHeight="1" x14ac:dyDescent="0.25">
      <c r="A39" s="51"/>
      <c r="B39" s="56"/>
      <c r="C39" s="56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6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65"/>
      <c r="AX39" s="51"/>
      <c r="AY39" s="51"/>
      <c r="AZ39" s="65"/>
      <c r="BA39" s="65"/>
      <c r="BB39" s="51"/>
      <c r="BC39" s="65"/>
      <c r="BD39" s="65"/>
      <c r="BE39" s="51"/>
      <c r="BF39" s="65"/>
      <c r="BG39" s="65"/>
      <c r="BH39" s="51"/>
      <c r="BI39" s="65"/>
      <c r="BJ39" s="65"/>
      <c r="BK39" s="51"/>
      <c r="BL39" s="65"/>
      <c r="BM39" s="65"/>
      <c r="BN39" s="51"/>
      <c r="BO39" s="65"/>
      <c r="BP39" s="65"/>
      <c r="BQ39" s="51"/>
      <c r="BR39" s="65"/>
      <c r="BS39" s="65"/>
      <c r="BT39" s="65"/>
      <c r="BU39" s="65"/>
      <c r="BV39" s="51"/>
      <c r="BW39" s="246"/>
      <c r="BX39" s="180"/>
      <c r="BY39" s="180"/>
      <c r="BZ39" s="177"/>
      <c r="CA39" s="243">
        <v>14</v>
      </c>
      <c r="CB39" s="244" t="s">
        <v>216</v>
      </c>
      <c r="CC39" s="243">
        <v>107.04</v>
      </c>
      <c r="CD39" s="243">
        <v>162.88999999999999</v>
      </c>
      <c r="CE39" s="243">
        <v>113.65</v>
      </c>
      <c r="CF39" s="243">
        <v>140.41999999999999</v>
      </c>
      <c r="CG39" s="243">
        <v>137139.10999999999</v>
      </c>
      <c r="CH39" s="245">
        <v>2075.71</v>
      </c>
      <c r="CI39" s="245">
        <v>98.17</v>
      </c>
      <c r="CJ39" s="245">
        <v>102.79</v>
      </c>
      <c r="CK39" s="245">
        <v>16.309999999999999</v>
      </c>
      <c r="CL39" s="245">
        <v>17.91</v>
      </c>
      <c r="CM39" s="245">
        <v>18.84</v>
      </c>
      <c r="CN39" s="245">
        <v>161.35</v>
      </c>
      <c r="CO39" s="245">
        <v>107.11</v>
      </c>
      <c r="CP39" s="244"/>
      <c r="CQ39" s="175"/>
      <c r="CR39" s="180"/>
      <c r="CS39" s="180"/>
      <c r="CT39" s="180"/>
      <c r="CU39" s="180"/>
      <c r="CV39" s="168"/>
      <c r="CW39" s="168"/>
      <c r="CX39" s="60"/>
      <c r="CY39" s="60"/>
      <c r="CZ39" s="60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6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</row>
    <row r="40" spans="1:174" s="53" customFormat="1" ht="15.95" customHeight="1" x14ac:dyDescent="0.25">
      <c r="A40" s="51"/>
      <c r="B40" s="56"/>
      <c r="C40" s="56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6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65"/>
      <c r="AX40" s="51"/>
      <c r="AY40" s="51"/>
      <c r="AZ40" s="65"/>
      <c r="BA40" s="65"/>
      <c r="BB40" s="51"/>
      <c r="BC40" s="65"/>
      <c r="BD40" s="65"/>
      <c r="BE40" s="51"/>
      <c r="BF40" s="65"/>
      <c r="BG40" s="65"/>
      <c r="BH40" s="51"/>
      <c r="BI40" s="65"/>
      <c r="BJ40" s="65"/>
      <c r="BK40" s="51"/>
      <c r="BL40" s="65"/>
      <c r="BM40" s="65"/>
      <c r="BN40" s="51"/>
      <c r="BO40" s="65"/>
      <c r="BP40" s="65"/>
      <c r="BQ40" s="51"/>
      <c r="BR40" s="65"/>
      <c r="BS40" s="65"/>
      <c r="BT40" s="65"/>
      <c r="BU40" s="65"/>
      <c r="BV40" s="51"/>
      <c r="BW40" s="246"/>
      <c r="BX40" s="180"/>
      <c r="BY40" s="180"/>
      <c r="BZ40" s="177"/>
      <c r="CA40" s="243">
        <v>15</v>
      </c>
      <c r="CB40" s="244" t="s">
        <v>217</v>
      </c>
      <c r="CC40" s="243">
        <v>106.66</v>
      </c>
      <c r="CD40" s="243">
        <v>163.34</v>
      </c>
      <c r="CE40" s="243">
        <v>113.53</v>
      </c>
      <c r="CF40" s="243">
        <v>140.38</v>
      </c>
      <c r="CG40" s="243">
        <v>137842.57</v>
      </c>
      <c r="CH40" s="245">
        <v>2069.87</v>
      </c>
      <c r="CI40" s="245">
        <v>98.2</v>
      </c>
      <c r="CJ40" s="245">
        <v>103.21</v>
      </c>
      <c r="CK40" s="245">
        <v>16.32</v>
      </c>
      <c r="CL40" s="245">
        <v>17.87</v>
      </c>
      <c r="CM40" s="245">
        <v>18.829999999999998</v>
      </c>
      <c r="CN40" s="245">
        <v>161.12</v>
      </c>
      <c r="CO40" s="245">
        <v>107.14</v>
      </c>
      <c r="CP40" s="244"/>
      <c r="CQ40" s="175"/>
      <c r="CR40" s="180"/>
      <c r="CS40" s="180"/>
      <c r="CT40" s="180"/>
      <c r="CU40" s="180"/>
      <c r="CV40" s="168"/>
      <c r="CW40" s="168"/>
      <c r="CX40" s="60"/>
      <c r="CY40" s="60"/>
      <c r="CZ40" s="60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6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</row>
    <row r="41" spans="1:174" s="53" customFormat="1" ht="15.95" customHeight="1" x14ac:dyDescent="0.25">
      <c r="A41" s="51"/>
      <c r="B41" s="56"/>
      <c r="C41" s="56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6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65"/>
      <c r="AX41" s="51"/>
      <c r="AY41" s="51"/>
      <c r="AZ41" s="65"/>
      <c r="BA41" s="65"/>
      <c r="BB41" s="51"/>
      <c r="BC41" s="65"/>
      <c r="BD41" s="65"/>
      <c r="BE41" s="51"/>
      <c r="BF41" s="65"/>
      <c r="BG41" s="65"/>
      <c r="BH41" s="51"/>
      <c r="BI41" s="65"/>
      <c r="BJ41" s="65"/>
      <c r="BK41" s="51"/>
      <c r="BL41" s="65"/>
      <c r="BM41" s="65"/>
      <c r="BN41" s="51"/>
      <c r="BO41" s="65"/>
      <c r="BP41" s="65"/>
      <c r="BQ41" s="51"/>
      <c r="BR41" s="65"/>
      <c r="BS41" s="65"/>
      <c r="BT41" s="65"/>
      <c r="BU41" s="65"/>
      <c r="BV41" s="51"/>
      <c r="BW41" s="246"/>
      <c r="BX41" s="175"/>
      <c r="BY41" s="175"/>
      <c r="BZ41" s="175"/>
      <c r="CA41" s="243">
        <v>16</v>
      </c>
      <c r="CB41" s="244" t="s">
        <v>218</v>
      </c>
      <c r="CC41" s="243">
        <v>106.68</v>
      </c>
      <c r="CD41" s="243">
        <v>163.09</v>
      </c>
      <c r="CE41" s="243">
        <v>113.59</v>
      </c>
      <c r="CF41" s="243">
        <v>140.35</v>
      </c>
      <c r="CG41" s="243">
        <v>140302.28</v>
      </c>
      <c r="CH41" s="245">
        <v>2117.87</v>
      </c>
      <c r="CI41" s="245">
        <v>98.06</v>
      </c>
      <c r="CJ41" s="245">
        <v>103.07</v>
      </c>
      <c r="CK41" s="245">
        <v>16.39</v>
      </c>
      <c r="CL41" s="245">
        <v>17.920000000000002</v>
      </c>
      <c r="CM41" s="245">
        <v>18.829999999999998</v>
      </c>
      <c r="CN41" s="245">
        <v>160.52000000000001</v>
      </c>
      <c r="CO41" s="245">
        <v>106.69</v>
      </c>
      <c r="CP41" s="244"/>
      <c r="CQ41" s="175"/>
      <c r="CR41" s="180"/>
      <c r="CS41" s="180"/>
      <c r="CT41" s="180"/>
      <c r="CU41" s="180"/>
      <c r="CV41" s="168"/>
      <c r="CW41" s="168"/>
      <c r="CX41" s="60"/>
      <c r="CY41" s="60"/>
      <c r="CZ41" s="60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6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</row>
    <row r="42" spans="1:174" s="53" customFormat="1" ht="15.95" customHeight="1" x14ac:dyDescent="0.25">
      <c r="A42" s="51"/>
      <c r="B42" s="56"/>
      <c r="C42" s="56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6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65"/>
      <c r="AX42" s="51"/>
      <c r="AY42" s="51"/>
      <c r="AZ42" s="65"/>
      <c r="BA42" s="65"/>
      <c r="BB42" s="51"/>
      <c r="BC42" s="65"/>
      <c r="BD42" s="65"/>
      <c r="BE42" s="51"/>
      <c r="BF42" s="65"/>
      <c r="BG42" s="65"/>
      <c r="BH42" s="51"/>
      <c r="BI42" s="65"/>
      <c r="BJ42" s="65"/>
      <c r="BK42" s="51"/>
      <c r="BL42" s="65"/>
      <c r="BM42" s="65"/>
      <c r="BN42" s="51"/>
      <c r="BO42" s="65"/>
      <c r="BP42" s="65"/>
      <c r="BQ42" s="51"/>
      <c r="BR42" s="65"/>
      <c r="BS42" s="65"/>
      <c r="BT42" s="65"/>
      <c r="BU42" s="65"/>
      <c r="BV42" s="51"/>
      <c r="BW42" s="246"/>
      <c r="BX42" s="175"/>
      <c r="BY42" s="175"/>
      <c r="BZ42" s="175"/>
      <c r="CA42" s="243">
        <v>17</v>
      </c>
      <c r="CB42" s="244" t="s">
        <v>219</v>
      </c>
      <c r="CC42" s="243">
        <v>106.63</v>
      </c>
      <c r="CD42" s="243">
        <v>163.28</v>
      </c>
      <c r="CE42" s="243">
        <v>113.39</v>
      </c>
      <c r="CF42" s="243">
        <v>140.24</v>
      </c>
      <c r="CG42" s="243">
        <v>141247.29</v>
      </c>
      <c r="CH42" s="245">
        <v>2145.75</v>
      </c>
      <c r="CI42" s="245">
        <v>98.38</v>
      </c>
      <c r="CJ42" s="245">
        <v>102.94</v>
      </c>
      <c r="CK42" s="245">
        <v>16.45</v>
      </c>
      <c r="CL42" s="245">
        <v>17.96</v>
      </c>
      <c r="CM42" s="245">
        <v>18.809999999999999</v>
      </c>
      <c r="CN42" s="245">
        <v>160.6</v>
      </c>
      <c r="CO42" s="245">
        <v>106.44</v>
      </c>
      <c r="CP42" s="244"/>
      <c r="CQ42" s="175"/>
      <c r="CR42" s="180"/>
      <c r="CS42" s="180"/>
      <c r="CT42" s="180"/>
      <c r="CU42" s="180"/>
      <c r="CV42" s="168"/>
      <c r="CW42" s="168"/>
      <c r="CX42" s="60"/>
      <c r="CY42" s="60"/>
      <c r="CZ42" s="60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6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</row>
    <row r="43" spans="1:174" s="53" customFormat="1" ht="15.95" customHeight="1" x14ac:dyDescent="0.25">
      <c r="A43" s="51"/>
      <c r="B43" s="56"/>
      <c r="C43" s="56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6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65"/>
      <c r="AX43" s="51"/>
      <c r="AY43" s="51"/>
      <c r="AZ43" s="65"/>
      <c r="BA43" s="65"/>
      <c r="BB43" s="51"/>
      <c r="BC43" s="65"/>
      <c r="BD43" s="65"/>
      <c r="BE43" s="51"/>
      <c r="BF43" s="65"/>
      <c r="BG43" s="65"/>
      <c r="BH43" s="51"/>
      <c r="BI43" s="65"/>
      <c r="BJ43" s="65"/>
      <c r="BK43" s="51"/>
      <c r="BL43" s="65"/>
      <c r="BM43" s="65"/>
      <c r="BN43" s="51"/>
      <c r="BO43" s="65"/>
      <c r="BP43" s="65"/>
      <c r="BQ43" s="51"/>
      <c r="BR43" s="65"/>
      <c r="BS43" s="65"/>
      <c r="BT43" s="65"/>
      <c r="BU43" s="65"/>
      <c r="BV43" s="51"/>
      <c r="BW43" s="246"/>
      <c r="BX43" s="175"/>
      <c r="BY43" s="175"/>
      <c r="BZ43" s="175"/>
      <c r="CA43" s="243">
        <v>18</v>
      </c>
      <c r="CB43" s="244" t="s">
        <v>220</v>
      </c>
      <c r="CC43" s="245">
        <v>105.95</v>
      </c>
      <c r="CD43" s="245">
        <v>162.83000000000001</v>
      </c>
      <c r="CE43" s="245">
        <v>113.32</v>
      </c>
      <c r="CF43" s="245">
        <v>140.27000000000001</v>
      </c>
      <c r="CG43" s="245">
        <v>141987.23000000001</v>
      </c>
      <c r="CH43" s="245">
        <v>2154.39</v>
      </c>
      <c r="CI43" s="245">
        <v>97.66</v>
      </c>
      <c r="CJ43" s="245">
        <v>102.99</v>
      </c>
      <c r="CK43" s="245">
        <v>16.43</v>
      </c>
      <c r="CL43" s="245">
        <v>18.03</v>
      </c>
      <c r="CM43" s="245">
        <v>18.82</v>
      </c>
      <c r="CN43" s="245">
        <v>159.94</v>
      </c>
      <c r="CO43" s="245">
        <v>106.02</v>
      </c>
      <c r="CP43" s="244"/>
      <c r="CQ43" s="175"/>
      <c r="CR43" s="180"/>
      <c r="CS43" s="180"/>
      <c r="CT43" s="180"/>
      <c r="CU43" s="180"/>
      <c r="CV43" s="168"/>
      <c r="CW43" s="168"/>
      <c r="CX43" s="60"/>
      <c r="CY43" s="60"/>
      <c r="CZ43" s="60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6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</row>
    <row r="44" spans="1:174" s="53" customFormat="1" ht="15.95" customHeight="1" x14ac:dyDescent="0.25">
      <c r="A44" s="57"/>
      <c r="B44" s="58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9"/>
      <c r="AX44" s="54"/>
      <c r="AY44" s="54"/>
      <c r="AZ44" s="59"/>
      <c r="BA44" s="59"/>
      <c r="BB44" s="54"/>
      <c r="BC44" s="59"/>
      <c r="BD44" s="59"/>
      <c r="BE44" s="54"/>
      <c r="BF44" s="59"/>
      <c r="BG44" s="59"/>
      <c r="BH44" s="54"/>
      <c r="BI44" s="59"/>
      <c r="BJ44" s="59"/>
      <c r="BK44" s="54"/>
      <c r="BL44" s="59"/>
      <c r="BM44" s="59"/>
      <c r="BN44" s="54"/>
      <c r="BO44" s="59"/>
      <c r="BP44" s="59"/>
      <c r="BQ44" s="54"/>
      <c r="BR44" s="59"/>
      <c r="BS44" s="59"/>
      <c r="BT44" s="59"/>
      <c r="BU44" s="59"/>
      <c r="BV44" s="60"/>
      <c r="BW44" s="100"/>
      <c r="BX44" s="175"/>
      <c r="BY44" s="175"/>
      <c r="BZ44" s="175"/>
      <c r="CA44" s="243">
        <v>19</v>
      </c>
      <c r="CB44" s="244" t="s">
        <v>221</v>
      </c>
      <c r="CC44" s="245">
        <v>106.44</v>
      </c>
      <c r="CD44" s="245">
        <v>162.65</v>
      </c>
      <c r="CE44" s="245">
        <v>113.37</v>
      </c>
      <c r="CF44" s="245">
        <v>140.19999999999999</v>
      </c>
      <c r="CG44" s="245">
        <v>139570.60999999999</v>
      </c>
      <c r="CH44" s="245">
        <v>2113.69</v>
      </c>
      <c r="CI44" s="245">
        <v>97.32</v>
      </c>
      <c r="CJ44" s="245">
        <v>103.24</v>
      </c>
      <c r="CK44" s="245">
        <v>16.32</v>
      </c>
      <c r="CL44" s="245">
        <v>17.940000000000001</v>
      </c>
      <c r="CM44" s="245">
        <v>18.8</v>
      </c>
      <c r="CN44" s="245">
        <v>160.68</v>
      </c>
      <c r="CO44" s="245">
        <v>106.32</v>
      </c>
      <c r="CP44" s="244"/>
      <c r="CQ44" s="175"/>
      <c r="CR44" s="180"/>
      <c r="CS44" s="180"/>
      <c r="CT44" s="180"/>
      <c r="CU44" s="180"/>
      <c r="CV44" s="168"/>
      <c r="CW44" s="168"/>
      <c r="CX44" s="60"/>
      <c r="CY44" s="60"/>
      <c r="CZ44" s="60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6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</row>
    <row r="45" spans="1:174" s="53" customFormat="1" ht="15.95" customHeight="1" x14ac:dyDescent="0.25">
      <c r="A45" s="57"/>
      <c r="B45" s="58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9"/>
      <c r="AX45" s="54"/>
      <c r="AY45" s="54"/>
      <c r="AZ45" s="59"/>
      <c r="BA45" s="59"/>
      <c r="BB45" s="54"/>
      <c r="BC45" s="59"/>
      <c r="BD45" s="59"/>
      <c r="BE45" s="54"/>
      <c r="BF45" s="59"/>
      <c r="BG45" s="59"/>
      <c r="BH45" s="54"/>
      <c r="BI45" s="59"/>
      <c r="BJ45" s="59"/>
      <c r="BK45" s="54"/>
      <c r="BL45" s="59"/>
      <c r="BM45" s="59"/>
      <c r="BN45" s="54"/>
      <c r="BO45" s="59"/>
      <c r="BP45" s="59"/>
      <c r="BQ45" s="54"/>
      <c r="BR45" s="59"/>
      <c r="BS45" s="59"/>
      <c r="BT45" s="59"/>
      <c r="BU45" s="59"/>
      <c r="BV45" s="60"/>
      <c r="BW45" s="100"/>
      <c r="BX45" s="175"/>
      <c r="BY45" s="175"/>
      <c r="BZ45" s="175"/>
      <c r="CA45" s="243">
        <v>20</v>
      </c>
      <c r="CB45" s="244" t="s">
        <v>222</v>
      </c>
      <c r="CC45" s="245">
        <v>107.06</v>
      </c>
      <c r="CD45" s="245">
        <v>162.59</v>
      </c>
      <c r="CE45" s="245">
        <v>113.71</v>
      </c>
      <c r="CF45" s="245">
        <v>140.26</v>
      </c>
      <c r="CG45" s="245">
        <v>140296.85</v>
      </c>
      <c r="CH45" s="245">
        <v>2121.63</v>
      </c>
      <c r="CI45" s="245">
        <v>98.04</v>
      </c>
      <c r="CJ45" s="245">
        <v>102.91</v>
      </c>
      <c r="CK45" s="245">
        <v>16.350000000000001</v>
      </c>
      <c r="CL45" s="245">
        <v>17.899999999999999</v>
      </c>
      <c r="CM45" s="245">
        <v>18.829999999999998</v>
      </c>
      <c r="CN45" s="245">
        <v>159.37</v>
      </c>
      <c r="CO45" s="245">
        <v>105.61</v>
      </c>
      <c r="CP45" s="244"/>
      <c r="CQ45" s="175"/>
      <c r="CR45" s="180"/>
      <c r="CS45" s="180"/>
      <c r="CT45" s="180"/>
      <c r="CU45" s="180"/>
      <c r="CV45" s="168"/>
      <c r="CW45" s="168"/>
      <c r="CX45" s="60"/>
      <c r="CY45" s="60"/>
      <c r="CZ45" s="60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6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</row>
    <row r="46" spans="1:174" s="53" customFormat="1" ht="15.95" customHeight="1" x14ac:dyDescent="0.25">
      <c r="A46" s="57"/>
      <c r="B46" s="58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9"/>
      <c r="AX46" s="54"/>
      <c r="AY46" s="54"/>
      <c r="AZ46" s="59"/>
      <c r="BA46" s="59"/>
      <c r="BB46" s="54"/>
      <c r="BC46" s="59"/>
      <c r="BD46" s="59"/>
      <c r="BE46" s="54"/>
      <c r="BF46" s="59"/>
      <c r="BG46" s="59"/>
      <c r="BH46" s="54"/>
      <c r="BI46" s="59"/>
      <c r="BJ46" s="59"/>
      <c r="BK46" s="54"/>
      <c r="BL46" s="59"/>
      <c r="BM46" s="59"/>
      <c r="BN46" s="54"/>
      <c r="BO46" s="59"/>
      <c r="BP46" s="59"/>
      <c r="BQ46" s="54"/>
      <c r="BR46" s="59"/>
      <c r="BS46" s="59"/>
      <c r="BT46" s="59"/>
      <c r="BU46" s="59"/>
      <c r="BV46" s="60"/>
      <c r="BW46" s="100"/>
      <c r="BX46" s="175"/>
      <c r="BY46" s="175"/>
      <c r="BZ46" s="175"/>
      <c r="CA46" s="243">
        <v>21</v>
      </c>
      <c r="CB46" s="244" t="s">
        <v>225</v>
      </c>
      <c r="CC46" s="245">
        <v>107.83</v>
      </c>
      <c r="CD46" s="245">
        <v>162.5</v>
      </c>
      <c r="CE46" s="245">
        <v>113.73</v>
      </c>
      <c r="CF46" s="245">
        <v>140.18</v>
      </c>
      <c r="CG46" s="245">
        <v>140328.09</v>
      </c>
      <c r="CH46" s="245">
        <v>2097.08</v>
      </c>
      <c r="CI46" s="245">
        <v>97.58</v>
      </c>
      <c r="CJ46" s="245">
        <v>102.77</v>
      </c>
      <c r="CK46" s="245">
        <v>16.37</v>
      </c>
      <c r="CL46" s="245">
        <v>17.88</v>
      </c>
      <c r="CM46" s="245">
        <v>18.82</v>
      </c>
      <c r="CN46" s="245">
        <v>159.91</v>
      </c>
      <c r="CO46" s="245">
        <v>105.54</v>
      </c>
      <c r="CP46" s="244"/>
      <c r="CQ46" s="175"/>
      <c r="CR46" s="180"/>
      <c r="CS46" s="180"/>
      <c r="CT46" s="180"/>
      <c r="CU46" s="180"/>
      <c r="CV46" s="168"/>
      <c r="CW46" s="168"/>
      <c r="CX46" s="60"/>
      <c r="CY46" s="60"/>
      <c r="CZ46" s="60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6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</row>
    <row r="47" spans="1:174" s="53" customFormat="1" ht="15.95" customHeight="1" x14ac:dyDescent="0.25">
      <c r="A47" s="57"/>
      <c r="B47" s="61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9"/>
      <c r="AX47" s="54"/>
      <c r="AY47" s="54"/>
      <c r="AZ47" s="59"/>
      <c r="BA47" s="59"/>
      <c r="BB47" s="54"/>
      <c r="BC47" s="59"/>
      <c r="BD47" s="59"/>
      <c r="BE47" s="54"/>
      <c r="BF47" s="59"/>
      <c r="BG47" s="59"/>
      <c r="BH47" s="54"/>
      <c r="BI47" s="59"/>
      <c r="BJ47" s="59"/>
      <c r="BK47" s="54"/>
      <c r="BL47" s="59"/>
      <c r="BM47" s="59"/>
      <c r="BN47" s="54"/>
      <c r="BO47" s="59"/>
      <c r="BP47" s="59"/>
      <c r="BQ47" s="54"/>
      <c r="BR47" s="59"/>
      <c r="BS47" s="59"/>
      <c r="BT47" s="59"/>
      <c r="BU47" s="59"/>
      <c r="BV47" s="60"/>
      <c r="BW47" s="100"/>
      <c r="BX47" s="175"/>
      <c r="BY47" s="175"/>
      <c r="BZ47" s="175"/>
      <c r="CA47" s="243">
        <v>22</v>
      </c>
      <c r="CB47" s="244" t="s">
        <v>223</v>
      </c>
      <c r="CC47" s="245">
        <v>107.75</v>
      </c>
      <c r="CD47" s="245">
        <v>161.66</v>
      </c>
      <c r="CE47" s="245">
        <v>113.62</v>
      </c>
      <c r="CF47" s="245">
        <v>140.18</v>
      </c>
      <c r="CG47" s="245">
        <v>139715.4</v>
      </c>
      <c r="CH47" s="245">
        <v>2071.27</v>
      </c>
      <c r="CI47" s="245">
        <v>95.77</v>
      </c>
      <c r="CJ47" s="245">
        <v>102.86</v>
      </c>
      <c r="CK47" s="245">
        <v>16.170000000000002</v>
      </c>
      <c r="CL47" s="245">
        <v>17.8</v>
      </c>
      <c r="CM47" s="245">
        <v>18.809999999999999</v>
      </c>
      <c r="CN47" s="245">
        <v>160.27000000000001</v>
      </c>
      <c r="CO47" s="245">
        <v>105.68</v>
      </c>
      <c r="CP47" s="244"/>
      <c r="CQ47" s="175"/>
      <c r="CR47" s="180"/>
      <c r="CS47" s="180"/>
      <c r="CT47" s="180"/>
      <c r="CU47" s="180"/>
      <c r="CV47" s="168"/>
      <c r="CW47" s="168"/>
      <c r="CX47" s="60"/>
      <c r="CY47" s="60"/>
      <c r="CZ47" s="60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6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</row>
    <row r="48" spans="1:174" s="53" customFormat="1" ht="15.95" customHeight="1" x14ac:dyDescent="0.25">
      <c r="A48" s="57"/>
      <c r="B48" s="61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9"/>
      <c r="AX48" s="54"/>
      <c r="AY48" s="54"/>
      <c r="AZ48" s="59"/>
      <c r="BA48" s="59"/>
      <c r="BB48" s="54"/>
      <c r="BC48" s="59"/>
      <c r="BD48" s="59"/>
      <c r="BE48" s="54"/>
      <c r="BF48" s="59"/>
      <c r="BG48" s="59"/>
      <c r="BH48" s="54"/>
      <c r="BI48" s="59"/>
      <c r="BJ48" s="59"/>
      <c r="BK48" s="54"/>
      <c r="BL48" s="59"/>
      <c r="BM48" s="59"/>
      <c r="BN48" s="54"/>
      <c r="BO48" s="59"/>
      <c r="BP48" s="59"/>
      <c r="BQ48" s="54"/>
      <c r="BR48" s="59"/>
      <c r="BS48" s="59"/>
      <c r="BT48" s="59"/>
      <c r="BU48" s="59"/>
      <c r="BV48" s="60"/>
      <c r="BW48" s="100"/>
      <c r="BX48" s="180"/>
      <c r="BY48" s="180"/>
      <c r="BZ48" s="177"/>
      <c r="CA48" s="243">
        <v>23</v>
      </c>
      <c r="CB48" s="244" t="s">
        <v>224</v>
      </c>
      <c r="CC48" s="245">
        <v>108.07</v>
      </c>
      <c r="CD48" s="245">
        <v>160.58000000000001</v>
      </c>
      <c r="CE48" s="245">
        <v>113.83</v>
      </c>
      <c r="CF48" s="245">
        <v>140.19999999999999</v>
      </c>
      <c r="CG48" s="245">
        <v>140484.51999999999</v>
      </c>
      <c r="CH48" s="245">
        <v>2097.89</v>
      </c>
      <c r="CI48" s="245">
        <v>95.31</v>
      </c>
      <c r="CJ48" s="245">
        <v>102.58</v>
      </c>
      <c r="CK48" s="245">
        <v>16.079999999999998</v>
      </c>
      <c r="CL48" s="245">
        <v>17.79</v>
      </c>
      <c r="CM48" s="245">
        <v>18.8</v>
      </c>
      <c r="CN48" s="245">
        <v>159.93</v>
      </c>
      <c r="CO48" s="245">
        <v>105.58</v>
      </c>
      <c r="CP48" s="244"/>
      <c r="CQ48" s="175"/>
      <c r="CR48" s="180"/>
      <c r="CS48" s="180"/>
      <c r="CT48" s="180"/>
      <c r="CU48" s="180"/>
      <c r="CV48" s="168"/>
      <c r="CW48" s="168"/>
      <c r="CX48" s="60"/>
      <c r="CY48" s="60"/>
      <c r="CZ48" s="60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6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</row>
    <row r="49" spans="1:174" s="53" customFormat="1" ht="15.95" customHeight="1" x14ac:dyDescent="0.25">
      <c r="A49" s="57"/>
      <c r="B49" s="61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9"/>
      <c r="AX49" s="54"/>
      <c r="AY49" s="54"/>
      <c r="AZ49" s="59"/>
      <c r="BA49" s="59"/>
      <c r="BB49" s="54"/>
      <c r="BC49" s="59"/>
      <c r="BD49" s="59"/>
      <c r="BE49" s="54"/>
      <c r="BF49" s="59"/>
      <c r="BG49" s="59"/>
      <c r="BH49" s="54"/>
      <c r="BI49" s="59"/>
      <c r="BJ49" s="59"/>
      <c r="BK49" s="54"/>
      <c r="BL49" s="59"/>
      <c r="BM49" s="59"/>
      <c r="BN49" s="54"/>
      <c r="BO49" s="59"/>
      <c r="BP49" s="59"/>
      <c r="BQ49" s="54"/>
      <c r="BR49" s="59"/>
      <c r="BS49" s="59"/>
      <c r="BT49" s="59"/>
      <c r="BU49" s="59"/>
      <c r="BV49" s="60"/>
      <c r="BW49" s="100"/>
      <c r="BX49" s="180"/>
      <c r="BY49" s="180"/>
      <c r="BZ49" s="177"/>
      <c r="CA49" s="243"/>
      <c r="CB49" s="245" t="s">
        <v>130</v>
      </c>
      <c r="CC49" s="245">
        <f>AVERAGE(CC26:CC48)</f>
        <v>107.67869565217391</v>
      </c>
      <c r="CD49" s="245">
        <f t="shared" ref="CD49:CO49" si="1">AVERAGE(CD26:CD48)</f>
        <v>162.81434782608696</v>
      </c>
      <c r="CE49" s="245">
        <f t="shared" si="1"/>
        <v>113.51</v>
      </c>
      <c r="CF49" s="245">
        <f t="shared" si="1"/>
        <v>140.31217391304344</v>
      </c>
      <c r="CG49" s="245">
        <f t="shared" si="1"/>
        <v>137774.37782608694</v>
      </c>
      <c r="CH49" s="245">
        <f t="shared" si="1"/>
        <v>2110.0352173913043</v>
      </c>
      <c r="CI49" s="245">
        <f t="shared" si="1"/>
        <v>98.30869565217391</v>
      </c>
      <c r="CJ49" s="245">
        <f t="shared" si="1"/>
        <v>103.06130434782608</v>
      </c>
      <c r="CK49" s="245">
        <f t="shared" si="1"/>
        <v>16.209130434782608</v>
      </c>
      <c r="CL49" s="245">
        <f t="shared" si="1"/>
        <v>17.808695652173913</v>
      </c>
      <c r="CM49" s="245">
        <f t="shared" si="1"/>
        <v>18.818695652173911</v>
      </c>
      <c r="CN49" s="245">
        <f t="shared" si="1"/>
        <v>161.24173913043475</v>
      </c>
      <c r="CO49" s="245">
        <f t="shared" si="1"/>
        <v>107.26652173913043</v>
      </c>
      <c r="CP49" s="152"/>
      <c r="CQ49" s="175"/>
      <c r="CR49" s="180"/>
      <c r="CS49" s="180"/>
      <c r="CT49" s="180"/>
      <c r="CU49" s="180"/>
      <c r="CV49" s="168"/>
      <c r="CW49" s="168"/>
      <c r="CX49" s="60"/>
      <c r="CY49" s="60"/>
      <c r="CZ49" s="60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6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</row>
    <row r="50" spans="1:174" s="53" customFormat="1" ht="15.95" customHeight="1" x14ac:dyDescent="0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4"/>
      <c r="AX50" s="63"/>
      <c r="AY50" s="63"/>
      <c r="AZ50" s="64"/>
      <c r="BA50" s="64"/>
      <c r="BB50" s="63"/>
      <c r="BC50" s="64"/>
      <c r="BD50" s="64"/>
      <c r="BE50" s="63"/>
      <c r="BF50" s="64"/>
      <c r="BG50" s="64"/>
      <c r="BH50" s="63"/>
      <c r="BI50" s="64"/>
      <c r="BJ50" s="64"/>
      <c r="BK50" s="63"/>
      <c r="BL50" s="64"/>
      <c r="BM50" s="64"/>
      <c r="BN50" s="63"/>
      <c r="BO50" s="64"/>
      <c r="BP50" s="64"/>
      <c r="BQ50" s="63"/>
      <c r="BR50" s="64"/>
      <c r="BS50" s="64"/>
      <c r="BT50" s="59"/>
      <c r="BU50" s="59"/>
      <c r="BV50" s="60"/>
      <c r="BW50" s="100"/>
      <c r="BX50" s="180"/>
      <c r="BY50" s="180"/>
      <c r="BZ50" s="177"/>
      <c r="CA50" s="243"/>
      <c r="CB50" s="245"/>
      <c r="CC50" s="245">
        <v>107.67869565217391</v>
      </c>
      <c r="CD50" s="245">
        <v>162.81434782608696</v>
      </c>
      <c r="CE50" s="245">
        <v>113.51</v>
      </c>
      <c r="CF50" s="245">
        <v>140.31217391304344</v>
      </c>
      <c r="CG50" s="245">
        <v>137774.37782608694</v>
      </c>
      <c r="CH50" s="245">
        <v>2110.0352173913043</v>
      </c>
      <c r="CI50" s="245">
        <v>98.30869565217391</v>
      </c>
      <c r="CJ50" s="245">
        <v>103.06130434782608</v>
      </c>
      <c r="CK50" s="245">
        <v>16.209130434782608</v>
      </c>
      <c r="CL50" s="245">
        <v>17.808695652173913</v>
      </c>
      <c r="CM50" s="245">
        <v>18.818695652173911</v>
      </c>
      <c r="CN50" s="245">
        <v>161.24173913043475</v>
      </c>
      <c r="CO50" s="245">
        <v>107.26652173913043</v>
      </c>
      <c r="CP50" s="245"/>
      <c r="CQ50" s="175"/>
      <c r="CR50" s="180"/>
      <c r="CS50" s="180"/>
      <c r="CT50" s="180"/>
      <c r="CU50" s="180"/>
      <c r="CV50" s="168"/>
      <c r="CW50" s="168"/>
      <c r="CX50" s="60"/>
      <c r="CY50" s="60"/>
      <c r="CZ50" s="60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6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</row>
    <row r="51" spans="1:174" s="53" customFormat="1" ht="15.95" customHeight="1" x14ac:dyDescent="0.25">
      <c r="A51" s="51"/>
      <c r="B51" s="56"/>
      <c r="C51" s="56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6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65"/>
      <c r="AX51" s="51"/>
      <c r="AY51" s="51"/>
      <c r="AZ51" s="65"/>
      <c r="BA51" s="65"/>
      <c r="BB51" s="51"/>
      <c r="BC51" s="65"/>
      <c r="BD51" s="65"/>
      <c r="BE51" s="51"/>
      <c r="BF51" s="65"/>
      <c r="BG51" s="65"/>
      <c r="BH51" s="51"/>
      <c r="BI51" s="65"/>
      <c r="BJ51" s="65"/>
      <c r="BK51" s="51"/>
      <c r="BL51" s="65"/>
      <c r="BM51" s="65"/>
      <c r="BN51" s="51"/>
      <c r="BO51" s="65"/>
      <c r="BP51" s="65"/>
      <c r="BQ51" s="51"/>
      <c r="BR51" s="65"/>
      <c r="BS51" s="65"/>
      <c r="BT51" s="65"/>
      <c r="BU51" s="65"/>
      <c r="BV51" s="51"/>
      <c r="BW51" s="246"/>
      <c r="BX51" s="180"/>
      <c r="BY51" s="180"/>
      <c r="BZ51" s="177"/>
      <c r="CA51" s="243"/>
      <c r="CB51" s="245" t="s">
        <v>226</v>
      </c>
      <c r="CC51" s="245">
        <f>CC50-CC49</f>
        <v>0</v>
      </c>
      <c r="CD51" s="245">
        <f t="shared" ref="CD51:CO51" si="2">CD50-CD49</f>
        <v>0</v>
      </c>
      <c r="CE51" s="245">
        <f t="shared" si="2"/>
        <v>0</v>
      </c>
      <c r="CF51" s="245">
        <f t="shared" si="2"/>
        <v>0</v>
      </c>
      <c r="CG51" s="245">
        <f t="shared" si="2"/>
        <v>0</v>
      </c>
      <c r="CH51" s="245">
        <f t="shared" si="2"/>
        <v>0</v>
      </c>
      <c r="CI51" s="245">
        <f t="shared" si="2"/>
        <v>0</v>
      </c>
      <c r="CJ51" s="245">
        <f t="shared" si="2"/>
        <v>0</v>
      </c>
      <c r="CK51" s="245">
        <f t="shared" si="2"/>
        <v>0</v>
      </c>
      <c r="CL51" s="245">
        <f t="shared" si="2"/>
        <v>0</v>
      </c>
      <c r="CM51" s="245">
        <f t="shared" si="2"/>
        <v>0</v>
      </c>
      <c r="CN51" s="245">
        <f t="shared" si="2"/>
        <v>0</v>
      </c>
      <c r="CO51" s="245">
        <f t="shared" si="2"/>
        <v>0</v>
      </c>
      <c r="CP51" s="245"/>
      <c r="CQ51" s="175"/>
      <c r="CR51" s="180"/>
      <c r="CS51" s="180"/>
      <c r="CT51" s="180"/>
      <c r="CU51" s="180"/>
      <c r="CV51" s="168"/>
      <c r="CW51" s="168"/>
      <c r="CX51" s="60"/>
      <c r="CY51" s="60"/>
      <c r="CZ51" s="60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6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</row>
    <row r="52" spans="1:174" s="53" customFormat="1" ht="15.95" customHeight="1" x14ac:dyDescent="0.25">
      <c r="A52" s="51"/>
      <c r="B52" s="56"/>
      <c r="C52" s="56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6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65"/>
      <c r="AX52" s="51"/>
      <c r="AY52" s="51"/>
      <c r="AZ52" s="65"/>
      <c r="BA52" s="65"/>
      <c r="BB52" s="51"/>
      <c r="BC52" s="65"/>
      <c r="BD52" s="65"/>
      <c r="BE52" s="51"/>
      <c r="BF52" s="65"/>
      <c r="BG52" s="65"/>
      <c r="BH52" s="51"/>
      <c r="BI52" s="65"/>
      <c r="BJ52" s="65"/>
      <c r="BK52" s="51"/>
      <c r="BL52" s="65"/>
      <c r="BM52" s="65"/>
      <c r="BN52" s="51"/>
      <c r="BO52" s="65"/>
      <c r="BP52" s="65"/>
      <c r="BQ52" s="51"/>
      <c r="BR52" s="65"/>
      <c r="BS52" s="65"/>
      <c r="BT52" s="65"/>
      <c r="BU52" s="65"/>
      <c r="BV52" s="51"/>
      <c r="BW52" s="246"/>
      <c r="BX52" s="247"/>
      <c r="BY52" s="247"/>
      <c r="BZ52" s="181"/>
      <c r="CA52" s="248"/>
      <c r="CB52" s="182"/>
      <c r="CC52" s="182"/>
      <c r="CD52" s="182"/>
      <c r="CE52" s="182"/>
      <c r="CF52" s="182"/>
      <c r="CG52" s="90"/>
      <c r="CH52" s="182"/>
      <c r="CI52" s="182"/>
      <c r="CJ52" s="182"/>
      <c r="CK52" s="182"/>
      <c r="CL52" s="182"/>
      <c r="CM52" s="182"/>
      <c r="CN52" s="182"/>
      <c r="CO52" s="182"/>
      <c r="CP52" s="182"/>
      <c r="CQ52" s="183"/>
      <c r="CR52" s="182"/>
      <c r="CS52" s="182"/>
      <c r="CT52" s="182"/>
      <c r="CU52" s="182"/>
      <c r="CV52" s="19"/>
      <c r="CW52" s="19"/>
      <c r="CX52" s="60"/>
      <c r="CY52" s="60"/>
      <c r="CZ52" s="60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6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</row>
    <row r="53" spans="1:174" s="53" customFormat="1" ht="15.95" customHeight="1" x14ac:dyDescent="0.25">
      <c r="A53" s="51"/>
      <c r="B53" s="56"/>
      <c r="C53" s="56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6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65"/>
      <c r="AX53" s="51"/>
      <c r="AY53" s="51"/>
      <c r="AZ53" s="65"/>
      <c r="BA53" s="65"/>
      <c r="BB53" s="51"/>
      <c r="BC53" s="65"/>
      <c r="BD53" s="65"/>
      <c r="BE53" s="51"/>
      <c r="BF53" s="65"/>
      <c r="BG53" s="65"/>
      <c r="BH53" s="51"/>
      <c r="BI53" s="65"/>
      <c r="BJ53" s="65"/>
      <c r="BK53" s="51"/>
      <c r="BL53" s="65"/>
      <c r="BM53" s="65"/>
      <c r="BN53" s="51"/>
      <c r="BO53" s="65"/>
      <c r="BP53" s="65"/>
      <c r="BQ53" s="51"/>
      <c r="BR53" s="65"/>
      <c r="BS53" s="65"/>
      <c r="BT53" s="65"/>
      <c r="BU53" s="65"/>
      <c r="BV53" s="51"/>
      <c r="BW53" s="246"/>
      <c r="BX53" s="247"/>
      <c r="BY53" s="247"/>
      <c r="BZ53" s="181"/>
      <c r="CA53" s="248"/>
      <c r="CB53" s="182"/>
      <c r="CC53" s="182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3"/>
      <c r="CR53" s="182"/>
      <c r="CS53" s="182"/>
      <c r="CT53" s="182"/>
      <c r="CU53" s="182"/>
      <c r="CV53" s="19"/>
      <c r="CW53" s="19"/>
      <c r="CX53" s="60"/>
      <c r="CY53" s="60"/>
      <c r="CZ53" s="60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6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</row>
    <row r="54" spans="1:174" ht="15.95" customHeight="1" x14ac:dyDescent="0.25">
      <c r="A54" s="36"/>
      <c r="B54" s="18"/>
      <c r="C54" s="1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18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6"/>
      <c r="AX54" s="25"/>
      <c r="AY54" s="25"/>
      <c r="AZ54" s="26"/>
      <c r="BA54" s="26"/>
      <c r="BB54" s="25"/>
      <c r="BC54" s="26"/>
      <c r="BD54" s="26"/>
      <c r="BE54" s="25"/>
      <c r="BF54" s="26"/>
      <c r="BG54" s="26"/>
      <c r="BH54" s="25"/>
      <c r="BI54" s="26"/>
      <c r="BJ54" s="26"/>
      <c r="BK54" s="25"/>
      <c r="BL54" s="26"/>
      <c r="BM54" s="26"/>
      <c r="BN54" s="25"/>
      <c r="BO54" s="26"/>
      <c r="BP54" s="26"/>
      <c r="BQ54" s="25"/>
      <c r="BR54" s="26"/>
      <c r="BS54" s="26"/>
      <c r="BT54" s="26"/>
      <c r="BU54" s="26"/>
      <c r="BV54" s="25"/>
      <c r="BW54" s="247"/>
      <c r="BX54" s="247"/>
      <c r="BY54" s="247"/>
      <c r="BZ54" s="181"/>
      <c r="CA54" s="248"/>
      <c r="CF54" s="182"/>
      <c r="CG54" s="90"/>
      <c r="CQ54" s="183"/>
      <c r="CX54" s="47"/>
      <c r="CY54" s="47"/>
      <c r="CZ54" s="47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12"/>
    </row>
    <row r="55" spans="1:174" ht="15.95" customHeight="1" x14ac:dyDescent="0.25">
      <c r="A55" s="36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18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6"/>
      <c r="AX55" s="25"/>
      <c r="AY55" s="25"/>
      <c r="AZ55" s="26"/>
      <c r="BA55" s="26"/>
      <c r="BB55" s="25"/>
      <c r="BC55" s="26"/>
      <c r="BD55" s="26"/>
      <c r="BE55" s="25"/>
      <c r="BF55" s="26"/>
      <c r="BG55" s="26"/>
      <c r="BH55" s="25"/>
      <c r="BI55" s="26"/>
      <c r="BJ55" s="26"/>
      <c r="BK55" s="25"/>
      <c r="BL55" s="26"/>
      <c r="BM55" s="26"/>
      <c r="BN55" s="25"/>
      <c r="BO55" s="26"/>
      <c r="BP55" s="26"/>
      <c r="BQ55" s="25"/>
      <c r="BR55" s="26"/>
      <c r="BS55" s="26"/>
      <c r="BT55" s="26"/>
      <c r="BU55" s="26"/>
      <c r="BV55" s="25"/>
      <c r="BW55" s="247"/>
      <c r="BX55" s="247"/>
      <c r="BY55" s="247"/>
      <c r="BZ55" s="181"/>
      <c r="CA55" s="248"/>
      <c r="CF55" s="182"/>
      <c r="CG55" s="90"/>
      <c r="CQ55" s="183"/>
      <c r="CX55" s="47"/>
      <c r="CY55" s="47"/>
      <c r="CZ55" s="47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12"/>
    </row>
    <row r="56" spans="1:174" ht="15.95" customHeight="1" x14ac:dyDescent="0.25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18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6"/>
      <c r="AX56" s="25"/>
      <c r="AY56" s="25"/>
      <c r="AZ56" s="26"/>
      <c r="BA56" s="26"/>
      <c r="BB56" s="25"/>
      <c r="BC56" s="26"/>
      <c r="BD56" s="26"/>
      <c r="BE56" s="25"/>
      <c r="BF56" s="26"/>
      <c r="BG56" s="26"/>
      <c r="BH56" s="25"/>
      <c r="BI56" s="26"/>
      <c r="BJ56" s="26"/>
      <c r="BK56" s="25"/>
      <c r="BL56" s="26"/>
      <c r="BM56" s="26"/>
      <c r="BN56" s="25"/>
      <c r="BO56" s="26"/>
      <c r="BP56" s="26"/>
      <c r="BQ56" s="25"/>
      <c r="BR56" s="26"/>
      <c r="BS56" s="26"/>
      <c r="BT56" s="26"/>
      <c r="BU56" s="26"/>
      <c r="BV56" s="25"/>
      <c r="BW56" s="247"/>
      <c r="BY56" s="189"/>
      <c r="BZ56" s="249"/>
      <c r="CA56" s="249"/>
      <c r="CB56" s="249"/>
      <c r="CC56" s="249"/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183"/>
      <c r="CX56" s="47"/>
      <c r="CY56" s="47"/>
      <c r="CZ56" s="47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12"/>
    </row>
    <row r="57" spans="1:174" ht="15.95" customHeight="1" x14ac:dyDescent="0.25">
      <c r="A57" s="36"/>
      <c r="B57" s="18"/>
      <c r="C57" s="1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18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6"/>
      <c r="AX57" s="25"/>
      <c r="AY57" s="25"/>
      <c r="AZ57" s="26"/>
      <c r="BA57" s="26"/>
      <c r="BB57" s="25"/>
      <c r="BC57" s="26"/>
      <c r="BD57" s="26"/>
      <c r="BE57" s="25"/>
      <c r="BF57" s="26"/>
      <c r="BG57" s="26"/>
      <c r="BH57" s="25"/>
      <c r="BI57" s="26"/>
      <c r="BJ57" s="26"/>
      <c r="BK57" s="25"/>
      <c r="BL57" s="26"/>
      <c r="BM57" s="26"/>
      <c r="BN57" s="25"/>
      <c r="BO57" s="26"/>
      <c r="BP57" s="26"/>
      <c r="BQ57" s="25"/>
      <c r="BR57" s="26"/>
      <c r="BS57" s="26"/>
      <c r="BT57" s="26"/>
      <c r="BU57" s="26"/>
      <c r="BV57" s="25"/>
      <c r="BW57" s="247"/>
      <c r="BY57" s="189"/>
      <c r="BZ57" s="249"/>
      <c r="CA57" s="249"/>
      <c r="CB57" s="249"/>
      <c r="CC57" s="249"/>
      <c r="CD57" s="249"/>
      <c r="CE57" s="249"/>
      <c r="CF57" s="249"/>
      <c r="CG57" s="249"/>
      <c r="CH57" s="249"/>
      <c r="CI57" s="249"/>
      <c r="CJ57" s="249"/>
      <c r="CK57" s="249"/>
      <c r="CL57" s="249"/>
      <c r="CM57" s="249"/>
      <c r="CN57" s="249"/>
      <c r="CO57" s="249"/>
      <c r="CP57" s="249"/>
      <c r="CQ57" s="183"/>
      <c r="CX57" s="47"/>
      <c r="CY57" s="47"/>
      <c r="CZ57" s="47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12"/>
    </row>
    <row r="58" spans="1:174" ht="15.9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157"/>
      <c r="R58" s="55"/>
      <c r="S58" s="55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 s="55"/>
      <c r="BR58" s="55"/>
      <c r="BS58"/>
      <c r="BW58" s="189"/>
      <c r="BY58" s="189"/>
      <c r="BZ58" s="249"/>
      <c r="CA58" s="249"/>
      <c r="CB58" s="249"/>
      <c r="CC58" s="249"/>
      <c r="CD58" s="249"/>
      <c r="CE58" s="249"/>
      <c r="CF58" s="249"/>
      <c r="CG58" s="249"/>
      <c r="CH58" s="249"/>
      <c r="CI58" s="249"/>
      <c r="CJ58" s="249"/>
      <c r="CK58" s="249"/>
      <c r="CL58" s="249"/>
      <c r="CM58" s="249"/>
      <c r="CN58" s="249"/>
      <c r="CO58" s="249"/>
      <c r="CP58" s="249"/>
      <c r="CQ58" s="183"/>
      <c r="CX58" s="47"/>
      <c r="CY58" s="47"/>
      <c r="CZ58" s="47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12"/>
    </row>
    <row r="59" spans="1:174" ht="15.9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7"/>
      <c r="R59" s="55"/>
      <c r="S59" s="55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 s="55"/>
      <c r="BR59" s="55"/>
      <c r="BS59"/>
      <c r="BW59" s="189"/>
      <c r="BY59" s="189"/>
      <c r="BZ59" s="249"/>
      <c r="CA59" s="249"/>
      <c r="CB59" s="249"/>
      <c r="CC59" s="249"/>
      <c r="CD59" s="249"/>
      <c r="CE59" s="249"/>
      <c r="CF59" s="249"/>
      <c r="CG59" s="249"/>
      <c r="CH59" s="249"/>
      <c r="CI59" s="249"/>
      <c r="CJ59" s="249"/>
      <c r="CK59" s="249"/>
      <c r="CL59" s="249"/>
      <c r="CM59" s="249"/>
      <c r="CN59" s="249"/>
      <c r="CO59" s="249"/>
      <c r="CP59" s="249"/>
      <c r="CQ59" s="183"/>
      <c r="CX59" s="47"/>
      <c r="CY59" s="47"/>
      <c r="CZ59" s="47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12"/>
    </row>
    <row r="60" spans="1:174" ht="15.9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57"/>
      <c r="R60" s="55"/>
      <c r="S60" s="55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 s="55"/>
      <c r="BR60" s="55"/>
      <c r="BS60"/>
      <c r="BW60" s="189"/>
      <c r="BY60" s="189"/>
      <c r="BZ60" s="249"/>
      <c r="CA60" s="249"/>
      <c r="CB60" s="249" t="s">
        <v>18</v>
      </c>
      <c r="CC60" s="249"/>
      <c r="CD60" s="249"/>
      <c r="CE60" s="249"/>
      <c r="CF60" s="249"/>
      <c r="CG60" s="249"/>
      <c r="CH60" s="249"/>
      <c r="CI60" s="249"/>
      <c r="CJ60" s="249"/>
      <c r="CK60" s="249"/>
      <c r="CL60" s="249"/>
      <c r="CM60" s="249"/>
      <c r="CN60" s="249"/>
      <c r="CO60" s="249"/>
      <c r="CP60" s="249" t="s">
        <v>18</v>
      </c>
      <c r="CQ60" s="183"/>
      <c r="CX60" s="47"/>
      <c r="CY60" s="47"/>
      <c r="CZ60" s="47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12"/>
    </row>
    <row r="61" spans="1:174" ht="15.9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57"/>
      <c r="R61" s="55"/>
      <c r="S61" s="55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 s="55"/>
      <c r="BR61" s="55"/>
      <c r="BS61"/>
      <c r="BW61" s="189"/>
      <c r="BX61" s="249"/>
      <c r="BY61" s="249"/>
      <c r="BZ61" s="249"/>
      <c r="CA61" s="249"/>
      <c r="CB61" s="249"/>
      <c r="CC61" s="183" t="s">
        <v>5</v>
      </c>
      <c r="CD61" s="183" t="s">
        <v>6</v>
      </c>
      <c r="CE61" s="183" t="s">
        <v>7</v>
      </c>
      <c r="CF61" s="183" t="s">
        <v>8</v>
      </c>
      <c r="CG61" s="90" t="s">
        <v>9</v>
      </c>
      <c r="CH61" s="182" t="s">
        <v>10</v>
      </c>
      <c r="CI61" s="182" t="s">
        <v>11</v>
      </c>
      <c r="CJ61" s="182" t="s">
        <v>12</v>
      </c>
      <c r="CK61" s="182" t="s">
        <v>13</v>
      </c>
      <c r="CL61" s="182" t="s">
        <v>14</v>
      </c>
      <c r="CM61" s="182" t="s">
        <v>15</v>
      </c>
      <c r="CN61" s="182" t="s">
        <v>16</v>
      </c>
      <c r="CO61" s="182" t="s">
        <v>17</v>
      </c>
      <c r="CP61" s="249"/>
      <c r="CQ61" s="183"/>
      <c r="CX61" s="47"/>
      <c r="CY61" s="47"/>
      <c r="CZ61" s="47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12"/>
    </row>
    <row r="62" spans="1:174" ht="15.9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7"/>
      <c r="R62" s="55"/>
      <c r="S62" s="55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 s="55"/>
      <c r="BR62" s="55"/>
      <c r="BS62"/>
      <c r="BW62" s="189"/>
      <c r="BX62" s="183"/>
      <c r="BY62" s="183"/>
      <c r="BZ62" s="183"/>
      <c r="CA62" s="175">
        <v>1</v>
      </c>
      <c r="CB62" s="176" t="s">
        <v>203</v>
      </c>
      <c r="CC62" s="250">
        <v>99.59</v>
      </c>
      <c r="CD62" s="250">
        <v>0.65649999999999997</v>
      </c>
      <c r="CE62" s="250">
        <v>0.94510000000000005</v>
      </c>
      <c r="CF62" s="250">
        <v>0.76629999999999998</v>
      </c>
      <c r="CG62" s="250">
        <v>1243.5999999999999</v>
      </c>
      <c r="CH62" s="250">
        <v>19.73</v>
      </c>
      <c r="CI62" s="250">
        <v>1.0886</v>
      </c>
      <c r="CJ62" s="250">
        <v>1.0509999999999999</v>
      </c>
      <c r="CK62" s="250">
        <v>6.6639999999999997</v>
      </c>
      <c r="CL62" s="250">
        <v>6.0643000000000002</v>
      </c>
      <c r="CM62" s="250">
        <v>5.7145999999999999</v>
      </c>
      <c r="CN62" s="250">
        <v>0.66491</v>
      </c>
      <c r="CO62" s="250">
        <v>1</v>
      </c>
      <c r="CP62" s="176"/>
      <c r="CX62" s="47"/>
      <c r="CY62" s="47"/>
      <c r="CZ62" s="47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12"/>
    </row>
    <row r="63" spans="1:174" ht="15.9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7"/>
      <c r="R63" s="55"/>
      <c r="S63" s="55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 s="55"/>
      <c r="BR63" s="55"/>
      <c r="BS63"/>
      <c r="BT63" s="55"/>
      <c r="BU63" s="55"/>
      <c r="BV63" s="113"/>
      <c r="BW63" s="249"/>
      <c r="BX63" s="183"/>
      <c r="BY63" s="183"/>
      <c r="BZ63" s="183"/>
      <c r="CA63" s="175">
        <v>2</v>
      </c>
      <c r="CB63" s="176" t="s">
        <v>204</v>
      </c>
      <c r="CC63" s="250">
        <v>99.68</v>
      </c>
      <c r="CD63" s="250">
        <v>0.6583</v>
      </c>
      <c r="CE63" s="250">
        <v>0.9476</v>
      </c>
      <c r="CF63" s="250">
        <v>0.76790000000000003</v>
      </c>
      <c r="CG63" s="250">
        <v>1259.0999999999999</v>
      </c>
      <c r="CH63" s="250">
        <v>19.649999999999999</v>
      </c>
      <c r="CI63" s="250">
        <v>1.0886</v>
      </c>
      <c r="CJ63" s="250">
        <v>1.0508999999999999</v>
      </c>
      <c r="CK63" s="250">
        <v>6.6860999999999997</v>
      </c>
      <c r="CL63" s="250">
        <v>6.1001000000000003</v>
      </c>
      <c r="CM63" s="250">
        <v>5.7271999999999998</v>
      </c>
      <c r="CN63" s="250">
        <v>0.66569</v>
      </c>
      <c r="CO63" s="250">
        <v>1</v>
      </c>
      <c r="CP63" s="176"/>
      <c r="CX63" s="47"/>
      <c r="CY63" s="47"/>
      <c r="CZ63" s="47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12"/>
    </row>
    <row r="64" spans="1:174" ht="15.95" customHeight="1" x14ac:dyDescent="0.25">
      <c r="A64" s="32"/>
      <c r="B64" s="11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16"/>
      <c r="AX64" s="6"/>
      <c r="AY64" s="6"/>
      <c r="AZ64" s="16"/>
      <c r="BA64" s="16"/>
      <c r="BB64" s="6"/>
      <c r="BC64" s="16"/>
      <c r="BD64" s="16"/>
      <c r="BE64" s="6"/>
      <c r="BF64" s="16"/>
      <c r="BG64" s="16"/>
      <c r="BH64" s="6"/>
      <c r="BI64" s="16"/>
      <c r="BJ64" s="16"/>
      <c r="BK64" s="6"/>
      <c r="BL64" s="16"/>
      <c r="BM64" s="16"/>
      <c r="BN64" s="6"/>
      <c r="BO64" s="16"/>
      <c r="BP64" s="16"/>
      <c r="BQ64" s="6"/>
      <c r="BR64" s="16"/>
      <c r="BS64" s="16"/>
      <c r="BT64" s="16"/>
      <c r="BU64" s="16"/>
      <c r="BV64" s="47"/>
      <c r="BW64" s="183"/>
      <c r="BX64" s="247"/>
      <c r="BY64" s="181"/>
      <c r="BZ64" s="183"/>
      <c r="CA64" s="175">
        <v>3</v>
      </c>
      <c r="CB64" s="176" t="s">
        <v>205</v>
      </c>
      <c r="CC64" s="250">
        <v>99.77</v>
      </c>
      <c r="CD64" s="250">
        <v>0.65680000000000005</v>
      </c>
      <c r="CE64" s="250">
        <v>0.94969999999999999</v>
      </c>
      <c r="CF64" s="250">
        <v>0.77210000000000001</v>
      </c>
      <c r="CG64" s="250">
        <v>1245.96</v>
      </c>
      <c r="CH64" s="250">
        <v>19.48</v>
      </c>
      <c r="CI64" s="250">
        <v>1.1016999999999999</v>
      </c>
      <c r="CJ64" s="250">
        <v>1.0533999999999999</v>
      </c>
      <c r="CK64" s="250">
        <v>6.7222</v>
      </c>
      <c r="CL64" s="250">
        <v>6.0938999999999997</v>
      </c>
      <c r="CM64" s="250">
        <v>5.758</v>
      </c>
      <c r="CN64" s="250">
        <v>0.66618999999999995</v>
      </c>
      <c r="CO64" s="250">
        <v>1</v>
      </c>
      <c r="CP64" s="176"/>
    </row>
    <row r="65" spans="1:94" s="20" customFormat="1" ht="15.95" customHeight="1" x14ac:dyDescent="0.25">
      <c r="A65" s="1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17"/>
      <c r="AX65" s="17"/>
      <c r="AY65" s="17"/>
      <c r="AZ65" s="117"/>
      <c r="BA65" s="117"/>
      <c r="BB65" s="17"/>
      <c r="BC65" s="117"/>
      <c r="BD65" s="117"/>
      <c r="BE65" s="17"/>
      <c r="BF65" s="117"/>
      <c r="BG65" s="117"/>
      <c r="BH65" s="17"/>
      <c r="BI65" s="117"/>
      <c r="BJ65" s="117"/>
      <c r="BK65" s="17"/>
      <c r="BL65" s="117"/>
      <c r="BM65" s="117"/>
      <c r="BN65" s="17"/>
      <c r="BO65" s="117"/>
      <c r="BP65" s="117"/>
      <c r="BQ65" s="17"/>
      <c r="BR65" s="117"/>
      <c r="BS65" s="117"/>
      <c r="BT65" s="16"/>
      <c r="BU65" s="16"/>
      <c r="BV65" s="47"/>
      <c r="BW65" s="183"/>
      <c r="BX65" s="247"/>
      <c r="BY65" s="181"/>
      <c r="BZ65" s="183"/>
      <c r="CA65" s="175">
        <v>4</v>
      </c>
      <c r="CB65" s="176" t="s">
        <v>206</v>
      </c>
      <c r="CC65" s="250">
        <v>99.67</v>
      </c>
      <c r="CD65" s="250">
        <v>0.65600000000000003</v>
      </c>
      <c r="CE65" s="250">
        <v>0.94810000000000005</v>
      </c>
      <c r="CF65" s="250">
        <v>0.76919999999999999</v>
      </c>
      <c r="CG65" s="250">
        <v>1249.26</v>
      </c>
      <c r="CH65" s="250">
        <v>19.57</v>
      </c>
      <c r="CI65" s="250">
        <v>1.0945</v>
      </c>
      <c r="CJ65" s="250">
        <v>1.0511999999999999</v>
      </c>
      <c r="CK65" s="250">
        <v>6.6940999999999997</v>
      </c>
      <c r="CL65" s="250">
        <v>6.0910000000000002</v>
      </c>
      <c r="CM65" s="250">
        <v>5.7366999999999999</v>
      </c>
      <c r="CN65" s="250">
        <v>0.66715999999999998</v>
      </c>
      <c r="CO65" s="250">
        <v>1</v>
      </c>
      <c r="CP65" s="176"/>
    </row>
    <row r="66" spans="1:94" s="20" customFormat="1" ht="15.95" customHeight="1" x14ac:dyDescent="0.25">
      <c r="A66" s="36"/>
      <c r="B66" s="18"/>
      <c r="C66" s="18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18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6"/>
      <c r="AX66" s="25"/>
      <c r="AY66" s="25"/>
      <c r="AZ66" s="26"/>
      <c r="BA66" s="26"/>
      <c r="BB66" s="25"/>
      <c r="BC66" s="26"/>
      <c r="BD66" s="26"/>
      <c r="BE66" s="25"/>
      <c r="BF66" s="26"/>
      <c r="BG66" s="26"/>
      <c r="BH66" s="25"/>
      <c r="BI66" s="26"/>
      <c r="BJ66" s="26"/>
      <c r="BK66" s="25"/>
      <c r="BL66" s="26"/>
      <c r="BM66" s="26"/>
      <c r="BN66" s="25"/>
      <c r="BO66" s="26"/>
      <c r="BP66" s="26"/>
      <c r="BQ66" s="25"/>
      <c r="BR66" s="26"/>
      <c r="BS66" s="26"/>
      <c r="BT66" s="26"/>
      <c r="BU66" s="26"/>
      <c r="BV66" s="25"/>
      <c r="BW66" s="181"/>
      <c r="BX66" s="247"/>
      <c r="BY66" s="181"/>
      <c r="BZ66" s="183"/>
      <c r="CA66" s="175">
        <v>5</v>
      </c>
      <c r="CB66" s="176" t="s">
        <v>207</v>
      </c>
      <c r="CC66" s="250">
        <v>100</v>
      </c>
      <c r="CD66" s="250">
        <v>0.66759999999999997</v>
      </c>
      <c r="CE66" s="250">
        <v>0.95899999999999996</v>
      </c>
      <c r="CF66" s="250">
        <v>0.77659999999999996</v>
      </c>
      <c r="CG66" s="250">
        <v>1234.1099999999999</v>
      </c>
      <c r="CH66" s="250">
        <v>19.14</v>
      </c>
      <c r="CI66" s="250">
        <v>1.0915999999999999</v>
      </c>
      <c r="CJ66" s="250">
        <v>1.0528999999999999</v>
      </c>
      <c r="CK66" s="250">
        <v>6.7262000000000004</v>
      </c>
      <c r="CL66" s="250">
        <v>6.1559999999999997</v>
      </c>
      <c r="CM66" s="250">
        <v>5.7904999999999998</v>
      </c>
      <c r="CN66" s="250">
        <v>0.66715999999999998</v>
      </c>
      <c r="CO66" s="250">
        <v>1</v>
      </c>
      <c r="CP66" s="176"/>
    </row>
    <row r="67" spans="1:94" s="20" customFormat="1" ht="15.95" customHeight="1" x14ac:dyDescent="0.25">
      <c r="A67" s="36"/>
      <c r="B67" s="18"/>
      <c r="C67" s="18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18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6"/>
      <c r="AX67" s="25"/>
      <c r="AY67" s="25"/>
      <c r="AZ67" s="26"/>
      <c r="BA67" s="26"/>
      <c r="BB67" s="25"/>
      <c r="BC67" s="26"/>
      <c r="BD67" s="26"/>
      <c r="BE67" s="25"/>
      <c r="BF67" s="26"/>
      <c r="BG67" s="26"/>
      <c r="BH67" s="25"/>
      <c r="BI67" s="26"/>
      <c r="BJ67" s="26"/>
      <c r="BK67" s="25"/>
      <c r="BL67" s="26"/>
      <c r="BM67" s="26"/>
      <c r="BN67" s="25"/>
      <c r="BO67" s="26"/>
      <c r="BP67" s="26"/>
      <c r="BQ67" s="25"/>
      <c r="BR67" s="26"/>
      <c r="BS67" s="26"/>
      <c r="BT67" s="26"/>
      <c r="BU67" s="26"/>
      <c r="BV67" s="25"/>
      <c r="BW67" s="181"/>
      <c r="BX67" s="247"/>
      <c r="BY67" s="181"/>
      <c r="BZ67" s="183"/>
      <c r="CA67" s="175">
        <v>6</v>
      </c>
      <c r="CB67" s="176" t="s">
        <v>208</v>
      </c>
      <c r="CC67" s="250">
        <v>101.27</v>
      </c>
      <c r="CD67" s="250">
        <v>0.6714</v>
      </c>
      <c r="CE67" s="250">
        <v>0.96389999999999998</v>
      </c>
      <c r="CF67" s="250">
        <v>0.77849999999999997</v>
      </c>
      <c r="CG67" s="250">
        <v>1225.4100000000001</v>
      </c>
      <c r="CH67" s="250">
        <v>18.940000000000001</v>
      </c>
      <c r="CI67" s="250">
        <v>1.1020000000000001</v>
      </c>
      <c r="CJ67" s="250">
        <v>1.0561</v>
      </c>
      <c r="CK67" s="250">
        <v>6.8459000000000003</v>
      </c>
      <c r="CL67" s="250">
        <v>6.2263999999999999</v>
      </c>
      <c r="CM67" s="250">
        <v>5.8064999999999998</v>
      </c>
      <c r="CN67" s="250">
        <v>0.66715999999999998</v>
      </c>
      <c r="CO67" s="250">
        <v>1</v>
      </c>
      <c r="CP67" s="176"/>
    </row>
    <row r="68" spans="1:94" s="20" customFormat="1" ht="15.95" customHeight="1" x14ac:dyDescent="0.25">
      <c r="A68" s="36"/>
      <c r="B68" s="18"/>
      <c r="C68" s="1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18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6"/>
      <c r="AX68" s="25"/>
      <c r="AY68" s="25"/>
      <c r="AZ68" s="26"/>
      <c r="BA68" s="26"/>
      <c r="BB68" s="25"/>
      <c r="BC68" s="26"/>
      <c r="BD68" s="26"/>
      <c r="BE68" s="25"/>
      <c r="BF68" s="26"/>
      <c r="BG68" s="26"/>
      <c r="BH68" s="25"/>
      <c r="BI68" s="26"/>
      <c r="BJ68" s="26"/>
      <c r="BK68" s="25"/>
      <c r="BL68" s="26"/>
      <c r="BM68" s="26"/>
      <c r="BN68" s="25"/>
      <c r="BO68" s="26"/>
      <c r="BP68" s="26"/>
      <c r="BQ68" s="25"/>
      <c r="BR68" s="26"/>
      <c r="BS68" s="26"/>
      <c r="BT68" s="26"/>
      <c r="BU68" s="26"/>
      <c r="BV68" s="25"/>
      <c r="BW68" s="181"/>
      <c r="BX68" s="247"/>
      <c r="BY68" s="181"/>
      <c r="BZ68" s="183"/>
      <c r="CA68" s="175">
        <v>7</v>
      </c>
      <c r="CB68" s="176" t="s">
        <v>209</v>
      </c>
      <c r="CC68" s="250">
        <v>101.22</v>
      </c>
      <c r="CD68" s="250">
        <v>0.67179999999999995</v>
      </c>
      <c r="CE68" s="250">
        <v>0.96650000000000003</v>
      </c>
      <c r="CF68" s="250">
        <v>0.77680000000000005</v>
      </c>
      <c r="CG68" s="250">
        <v>1252.71</v>
      </c>
      <c r="CH68" s="250">
        <v>19.260000000000002</v>
      </c>
      <c r="CI68" s="250">
        <v>1.0915999999999999</v>
      </c>
      <c r="CJ68" s="250">
        <v>1.0548</v>
      </c>
      <c r="CK68" s="250">
        <v>6.7659000000000002</v>
      </c>
      <c r="CL68" s="250">
        <v>6.1242999999999999</v>
      </c>
      <c r="CM68" s="250">
        <v>5.7934999999999999</v>
      </c>
      <c r="CN68" s="250">
        <v>0.67171999999999998</v>
      </c>
      <c r="CO68" s="250">
        <v>1</v>
      </c>
      <c r="CP68" s="176"/>
    </row>
    <row r="69" spans="1:94" s="20" customFormat="1" ht="15.95" customHeight="1" x14ac:dyDescent="0.25">
      <c r="A69" s="36"/>
      <c r="B69" s="18"/>
      <c r="C69" s="1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18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6"/>
      <c r="AX69" s="25"/>
      <c r="AY69" s="25"/>
      <c r="AZ69" s="26"/>
      <c r="BA69" s="26"/>
      <c r="BB69" s="25"/>
      <c r="BC69" s="26"/>
      <c r="BD69" s="26"/>
      <c r="BE69" s="25"/>
      <c r="BF69" s="26"/>
      <c r="BG69" s="26"/>
      <c r="BH69" s="25"/>
      <c r="BI69" s="26"/>
      <c r="BJ69" s="26"/>
      <c r="BK69" s="25"/>
      <c r="BL69" s="26"/>
      <c r="BM69" s="26"/>
      <c r="BN69" s="25"/>
      <c r="BO69" s="26"/>
      <c r="BP69" s="26"/>
      <c r="BQ69" s="25"/>
      <c r="BR69" s="26"/>
      <c r="BS69" s="26"/>
      <c r="BT69" s="26"/>
      <c r="BU69" s="26"/>
      <c r="BV69" s="25"/>
      <c r="BW69" s="181"/>
      <c r="BX69" s="247"/>
      <c r="BY69" s="181"/>
      <c r="BZ69" s="183"/>
      <c r="CA69" s="175">
        <v>8</v>
      </c>
      <c r="CB69" s="176" t="s">
        <v>210</v>
      </c>
      <c r="CC69" s="250">
        <v>100.09</v>
      </c>
      <c r="CD69" s="250">
        <v>0.6714</v>
      </c>
      <c r="CE69" s="250">
        <v>0.96889999999999998</v>
      </c>
      <c r="CF69" s="250">
        <v>0.78039999999999998</v>
      </c>
      <c r="CG69" s="250">
        <v>1253.3</v>
      </c>
      <c r="CH69" s="250">
        <v>19.18</v>
      </c>
      <c r="CI69" s="250">
        <v>1.0865</v>
      </c>
      <c r="CJ69" s="250">
        <v>1.0512999999999999</v>
      </c>
      <c r="CK69" s="250">
        <v>6.7755999999999998</v>
      </c>
      <c r="CL69" s="250">
        <v>6.1177999999999999</v>
      </c>
      <c r="CM69" s="250">
        <v>5.8178000000000001</v>
      </c>
      <c r="CN69" s="250">
        <v>0.67179999999999995</v>
      </c>
      <c r="CO69" s="250">
        <v>1</v>
      </c>
      <c r="CP69" s="176"/>
    </row>
    <row r="70" spans="1:94" s="20" customFormat="1" ht="15.95" customHeight="1" x14ac:dyDescent="0.25">
      <c r="A70" s="36"/>
      <c r="B70" s="18"/>
      <c r="C70" s="1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18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6"/>
      <c r="AX70" s="25"/>
      <c r="AY70" s="25"/>
      <c r="AZ70" s="26"/>
      <c r="BA70" s="26"/>
      <c r="BB70" s="25"/>
      <c r="BC70" s="26"/>
      <c r="BD70" s="26"/>
      <c r="BE70" s="25"/>
      <c r="BF70" s="26"/>
      <c r="BG70" s="26"/>
      <c r="BH70" s="25"/>
      <c r="BI70" s="26"/>
      <c r="BJ70" s="26"/>
      <c r="BK70" s="25"/>
      <c r="BL70" s="26"/>
      <c r="BM70" s="26"/>
      <c r="BN70" s="25"/>
      <c r="BO70" s="26"/>
      <c r="BP70" s="26"/>
      <c r="BQ70" s="25"/>
      <c r="BR70" s="26"/>
      <c r="BS70" s="26"/>
      <c r="BT70" s="26"/>
      <c r="BU70" s="26"/>
      <c r="BV70" s="25"/>
      <c r="BW70" s="181"/>
      <c r="BX70" s="247"/>
      <c r="BY70" s="181"/>
      <c r="BZ70" s="183"/>
      <c r="CA70" s="175">
        <v>9</v>
      </c>
      <c r="CB70" s="176" t="s">
        <v>211</v>
      </c>
      <c r="CC70" s="250">
        <v>99.31</v>
      </c>
      <c r="CD70" s="250">
        <v>0.66269999999999996</v>
      </c>
      <c r="CE70" s="250">
        <v>0.95079999999999998</v>
      </c>
      <c r="CF70" s="250">
        <v>0.76670000000000005</v>
      </c>
      <c r="CG70" s="250">
        <v>1282.3900000000001</v>
      </c>
      <c r="CH70" s="250">
        <v>19.91</v>
      </c>
      <c r="CI70" s="250">
        <v>1.0851</v>
      </c>
      <c r="CJ70" s="250">
        <v>1.0382</v>
      </c>
      <c r="CK70" s="250">
        <v>6.67</v>
      </c>
      <c r="CL70" s="250">
        <v>6.0800999999999998</v>
      </c>
      <c r="CM70" s="250">
        <v>5.7145000000000001</v>
      </c>
      <c r="CN70" s="250">
        <v>0.67183000000000004</v>
      </c>
      <c r="CO70" s="250">
        <v>1</v>
      </c>
      <c r="CP70" s="176"/>
    </row>
    <row r="71" spans="1:94" s="20" customFormat="1" ht="15.95" customHeight="1" x14ac:dyDescent="0.25">
      <c r="A71" s="36"/>
      <c r="B71" s="18"/>
      <c r="C71" s="1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18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6"/>
      <c r="AX71" s="25"/>
      <c r="AY71" s="25"/>
      <c r="AZ71" s="26"/>
      <c r="BA71" s="26"/>
      <c r="BB71" s="25"/>
      <c r="BC71" s="26"/>
      <c r="BD71" s="26"/>
      <c r="BE71" s="25"/>
      <c r="BF71" s="26"/>
      <c r="BG71" s="26"/>
      <c r="BH71" s="25"/>
      <c r="BI71" s="26"/>
      <c r="BJ71" s="26"/>
      <c r="BK71" s="25"/>
      <c r="BL71" s="26"/>
      <c r="BM71" s="26"/>
      <c r="BN71" s="25"/>
      <c r="BO71" s="26"/>
      <c r="BP71" s="26"/>
      <c r="BQ71" s="25"/>
      <c r="BR71" s="26"/>
      <c r="BS71" s="26"/>
      <c r="BT71" s="26"/>
      <c r="BU71" s="26"/>
      <c r="BV71" s="25"/>
      <c r="BW71" s="181"/>
      <c r="BX71" s="247"/>
      <c r="BY71" s="181"/>
      <c r="BZ71" s="183"/>
      <c r="CA71" s="175">
        <v>10</v>
      </c>
      <c r="CB71" s="176" t="s">
        <v>212</v>
      </c>
      <c r="CC71" s="250">
        <v>99.12</v>
      </c>
      <c r="CD71" s="250">
        <v>0.66139999999999999</v>
      </c>
      <c r="CE71" s="250">
        <v>0.94979999999999998</v>
      </c>
      <c r="CF71" s="250">
        <v>0.76639999999999997</v>
      </c>
      <c r="CG71" s="250">
        <v>1275.8</v>
      </c>
      <c r="CH71" s="250">
        <v>19.78</v>
      </c>
      <c r="CI71" s="250">
        <v>1.0952</v>
      </c>
      <c r="CJ71" s="250">
        <v>1.0368999999999999</v>
      </c>
      <c r="CK71" s="250">
        <v>6.6676000000000002</v>
      </c>
      <c r="CL71" s="250">
        <v>6.0476999999999999</v>
      </c>
      <c r="CM71" s="250">
        <v>5.7149000000000001</v>
      </c>
      <c r="CN71" s="250">
        <v>0.66585000000000005</v>
      </c>
      <c r="CO71" s="250">
        <v>1</v>
      </c>
      <c r="CP71" s="176"/>
    </row>
    <row r="72" spans="1:94" s="20" customFormat="1" ht="15.95" customHeight="1" x14ac:dyDescent="0.25">
      <c r="A72" s="36"/>
      <c r="B72" s="18"/>
      <c r="C72" s="1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18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6"/>
      <c r="AX72" s="25"/>
      <c r="AY72" s="25"/>
      <c r="AZ72" s="26"/>
      <c r="BA72" s="26"/>
      <c r="BB72" s="25"/>
      <c r="BC72" s="26"/>
      <c r="BD72" s="26"/>
      <c r="BE72" s="25"/>
      <c r="BF72" s="26"/>
      <c r="BG72" s="26"/>
      <c r="BH72" s="25"/>
      <c r="BI72" s="26"/>
      <c r="BJ72" s="26"/>
      <c r="BK72" s="25"/>
      <c r="BL72" s="26"/>
      <c r="BM72" s="26"/>
      <c r="BN72" s="25"/>
      <c r="BO72" s="26"/>
      <c r="BP72" s="26"/>
      <c r="BQ72" s="25"/>
      <c r="BR72" s="26"/>
      <c r="BS72" s="26"/>
      <c r="BT72" s="26"/>
      <c r="BU72" s="26"/>
      <c r="BV72" s="25"/>
      <c r="BW72" s="181"/>
      <c r="BX72" s="247"/>
      <c r="BY72" s="181"/>
      <c r="BZ72" s="183"/>
      <c r="CA72" s="175">
        <v>11</v>
      </c>
      <c r="CB72" s="176" t="s">
        <v>213</v>
      </c>
      <c r="CC72" s="250">
        <v>99.74</v>
      </c>
      <c r="CD72" s="250">
        <v>0.66400000000000003</v>
      </c>
      <c r="CE72" s="250">
        <v>0.95020000000000004</v>
      </c>
      <c r="CF72" s="250">
        <v>0.76729999999999998</v>
      </c>
      <c r="CG72" s="250">
        <v>1282.8599999999999</v>
      </c>
      <c r="CH72" s="250">
        <v>19.850000000000001</v>
      </c>
      <c r="CI72" s="250">
        <v>1.1007</v>
      </c>
      <c r="CJ72" s="250">
        <v>1.0418000000000001</v>
      </c>
      <c r="CK72" s="250">
        <v>6.6768999999999998</v>
      </c>
      <c r="CL72" s="250">
        <v>6.0754000000000001</v>
      </c>
      <c r="CM72" s="250">
        <v>5.7214999999999998</v>
      </c>
      <c r="CN72" s="250">
        <v>0.66612000000000005</v>
      </c>
      <c r="CO72" s="250">
        <v>1</v>
      </c>
      <c r="CP72" s="176"/>
    </row>
    <row r="73" spans="1:94" s="20" customFormat="1" ht="15.95" customHeight="1" x14ac:dyDescent="0.25">
      <c r="A73" s="36"/>
      <c r="B73" s="118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18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6"/>
      <c r="AX73" s="25"/>
      <c r="AY73" s="25"/>
      <c r="AZ73" s="26"/>
      <c r="BA73" s="26"/>
      <c r="BB73" s="25"/>
      <c r="BC73" s="26"/>
      <c r="BD73" s="26"/>
      <c r="BE73" s="25"/>
      <c r="BF73" s="26"/>
      <c r="BG73" s="26"/>
      <c r="BH73" s="25"/>
      <c r="BI73" s="26"/>
      <c r="BJ73" s="26"/>
      <c r="BK73" s="25"/>
      <c r="BL73" s="26"/>
      <c r="BM73" s="26"/>
      <c r="BN73" s="25"/>
      <c r="BO73" s="26"/>
      <c r="BP73" s="26"/>
      <c r="BQ73" s="25"/>
      <c r="BR73" s="26"/>
      <c r="BS73" s="26"/>
      <c r="BT73" s="26"/>
      <c r="BU73" s="26"/>
      <c r="BV73" s="25"/>
      <c r="BW73" s="181"/>
      <c r="BX73" s="247"/>
      <c r="BY73" s="181"/>
      <c r="BZ73" s="183"/>
      <c r="CA73" s="175">
        <v>12</v>
      </c>
      <c r="CB73" s="176" t="s">
        <v>214</v>
      </c>
      <c r="CC73" s="250">
        <v>99.62</v>
      </c>
      <c r="CD73" s="250">
        <v>0.66339999999999999</v>
      </c>
      <c r="CE73" s="250">
        <v>0.94640000000000002</v>
      </c>
      <c r="CF73" s="250">
        <v>0.76439999999999997</v>
      </c>
      <c r="CG73" s="250">
        <v>1286.3900000000001</v>
      </c>
      <c r="CH73" s="250">
        <v>19.86</v>
      </c>
      <c r="CI73" s="250">
        <v>1.0847</v>
      </c>
      <c r="CJ73" s="250">
        <v>1.0424</v>
      </c>
      <c r="CK73" s="250">
        <v>6.6547999999999998</v>
      </c>
      <c r="CL73" s="250">
        <v>6.0414000000000003</v>
      </c>
      <c r="CM73" s="250">
        <v>5.6997</v>
      </c>
      <c r="CN73" s="250">
        <v>0.66718</v>
      </c>
      <c r="CO73" s="250">
        <v>1</v>
      </c>
      <c r="CP73" s="176"/>
    </row>
    <row r="74" spans="1:94" s="20" customFormat="1" ht="15.95" customHeight="1" x14ac:dyDescent="0.25">
      <c r="A74" s="36"/>
      <c r="B74" s="118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18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119"/>
      <c r="BU74" s="119"/>
      <c r="BV74" s="25"/>
      <c r="BW74" s="181"/>
      <c r="BX74" s="247"/>
      <c r="BY74" s="181"/>
      <c r="BZ74" s="183"/>
      <c r="CA74" s="175">
        <v>13</v>
      </c>
      <c r="CB74" s="176" t="s">
        <v>215</v>
      </c>
      <c r="CC74" s="250">
        <v>99.56</v>
      </c>
      <c r="CD74" s="250">
        <v>0.65769999999999995</v>
      </c>
      <c r="CE74" s="250">
        <v>0.93779999999999997</v>
      </c>
      <c r="CF74" s="250">
        <v>0.76060000000000005</v>
      </c>
      <c r="CG74" s="250">
        <v>1286.5</v>
      </c>
      <c r="CH74" s="250">
        <v>19.8</v>
      </c>
      <c r="CI74" s="250">
        <v>1.0859000000000001</v>
      </c>
      <c r="CJ74" s="250">
        <v>1.0391999999999999</v>
      </c>
      <c r="CK74" s="250">
        <v>6.5895999999999999</v>
      </c>
      <c r="CL74" s="250">
        <v>5.9912000000000001</v>
      </c>
      <c r="CM74" s="250">
        <v>5.6704999999999997</v>
      </c>
      <c r="CN74" s="250">
        <v>0.66485000000000005</v>
      </c>
      <c r="CO74" s="250">
        <v>1</v>
      </c>
      <c r="CP74" s="176"/>
    </row>
    <row r="75" spans="1:94" s="20" customFormat="1" ht="15.95" customHeight="1" x14ac:dyDescent="0.25">
      <c r="A75" s="36"/>
      <c r="B75" s="118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18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119"/>
      <c r="BU75" s="119"/>
      <c r="BV75" s="25"/>
      <c r="BW75" s="181"/>
      <c r="BX75" s="247"/>
      <c r="BY75" s="181"/>
      <c r="BZ75" s="183"/>
      <c r="CA75" s="175">
        <v>14</v>
      </c>
      <c r="CB75" s="176" t="s">
        <v>216</v>
      </c>
      <c r="CC75" s="250">
        <v>100.06</v>
      </c>
      <c r="CD75" s="250">
        <v>0.65749999999999997</v>
      </c>
      <c r="CE75" s="250">
        <v>0.94240000000000002</v>
      </c>
      <c r="CF75" s="250">
        <v>0.76239999999999997</v>
      </c>
      <c r="CG75" s="250">
        <v>1280.4100000000001</v>
      </c>
      <c r="CH75" s="250">
        <v>19.38</v>
      </c>
      <c r="CI75" s="250">
        <v>1.091</v>
      </c>
      <c r="CJ75" s="250">
        <v>1.042</v>
      </c>
      <c r="CK75" s="250">
        <v>6.5679999999999996</v>
      </c>
      <c r="CL75" s="250">
        <v>5.9813000000000001</v>
      </c>
      <c r="CM75" s="250">
        <v>5.6840999999999999</v>
      </c>
      <c r="CN75" s="250">
        <v>0.66381000000000001</v>
      </c>
      <c r="CO75" s="250">
        <v>1</v>
      </c>
      <c r="CP75" s="176"/>
    </row>
    <row r="76" spans="1:94" s="20" customFormat="1" ht="15.95" customHeight="1" x14ac:dyDescent="0.25">
      <c r="A76" s="36"/>
      <c r="B76" s="11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18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119"/>
      <c r="BU76" s="119"/>
      <c r="BV76" s="25"/>
      <c r="BW76" s="181"/>
      <c r="BX76" s="247"/>
      <c r="BY76" s="181"/>
      <c r="BZ76" s="183"/>
      <c r="CA76" s="175">
        <v>15</v>
      </c>
      <c r="CB76" s="176" t="s">
        <v>217</v>
      </c>
      <c r="CC76" s="250">
        <v>100.45</v>
      </c>
      <c r="CD76" s="250">
        <v>0.65590000000000004</v>
      </c>
      <c r="CE76" s="250">
        <v>0.94369999999999998</v>
      </c>
      <c r="CF76" s="250">
        <v>0.76329999999999998</v>
      </c>
      <c r="CG76" s="250">
        <v>1286.6099999999999</v>
      </c>
      <c r="CH76" s="250">
        <v>19.32</v>
      </c>
      <c r="CI76" s="250">
        <v>1.091</v>
      </c>
      <c r="CJ76" s="250">
        <v>1.038</v>
      </c>
      <c r="CK76" s="250">
        <v>6.5639000000000003</v>
      </c>
      <c r="CL76" s="250">
        <v>5.9950000000000001</v>
      </c>
      <c r="CM76" s="250">
        <v>5.6910999999999996</v>
      </c>
      <c r="CN76" s="250">
        <v>0.66493000000000002</v>
      </c>
      <c r="CO76" s="250">
        <v>1</v>
      </c>
      <c r="CP76" s="176"/>
    </row>
    <row r="77" spans="1:94" s="20" customFormat="1" ht="15.95" customHeight="1" x14ac:dyDescent="0.25">
      <c r="A77" s="36"/>
      <c r="B77" s="118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18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119"/>
      <c r="BU77" s="119"/>
      <c r="BV77" s="25"/>
      <c r="BW77" s="181"/>
      <c r="BX77" s="247"/>
      <c r="BY77" s="181"/>
      <c r="BZ77" s="181"/>
      <c r="CA77" s="175">
        <v>16</v>
      </c>
      <c r="CB77" s="176" t="s">
        <v>218</v>
      </c>
      <c r="CC77" s="250">
        <v>100.01</v>
      </c>
      <c r="CD77" s="250">
        <v>0.6542</v>
      </c>
      <c r="CE77" s="250">
        <v>0.93930000000000002</v>
      </c>
      <c r="CF77" s="250">
        <v>0.75980000000000003</v>
      </c>
      <c r="CG77" s="250">
        <v>1315</v>
      </c>
      <c r="CH77" s="250">
        <v>19.850000000000001</v>
      </c>
      <c r="CI77" s="250">
        <v>1.0880000000000001</v>
      </c>
      <c r="CJ77" s="250">
        <v>1.0351999999999999</v>
      </c>
      <c r="CK77" s="250">
        <v>6.5110000000000001</v>
      </c>
      <c r="CL77" s="250">
        <v>5.9537000000000004</v>
      </c>
      <c r="CM77" s="250">
        <v>5.6653000000000002</v>
      </c>
      <c r="CN77" s="250">
        <v>0.66466999999999998</v>
      </c>
      <c r="CO77" s="250">
        <v>1</v>
      </c>
      <c r="CP77" s="176"/>
    </row>
    <row r="78" spans="1:94" s="20" customFormat="1" ht="15.95" customHeight="1" x14ac:dyDescent="0.25">
      <c r="A78" s="36"/>
      <c r="B78" s="118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18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119"/>
      <c r="BU78" s="119"/>
      <c r="BV78" s="25"/>
      <c r="BW78" s="181"/>
      <c r="BX78" s="247"/>
      <c r="BY78" s="181"/>
      <c r="BZ78" s="181"/>
      <c r="CA78" s="175">
        <v>17</v>
      </c>
      <c r="CB78" s="176" t="s">
        <v>219</v>
      </c>
      <c r="CC78" s="250">
        <v>99.82</v>
      </c>
      <c r="CD78" s="250">
        <v>0.65180000000000005</v>
      </c>
      <c r="CE78" s="250">
        <v>0.93869999999999998</v>
      </c>
      <c r="CF78" s="250">
        <v>0.75900000000000001</v>
      </c>
      <c r="CG78" s="250">
        <v>1327.06</v>
      </c>
      <c r="CH78" s="250">
        <v>20.16</v>
      </c>
      <c r="CI78" s="250">
        <v>1.0819000000000001</v>
      </c>
      <c r="CJ78" s="250">
        <v>1.034</v>
      </c>
      <c r="CK78" s="250">
        <v>6.4687000000000001</v>
      </c>
      <c r="CL78" s="250">
        <v>5.9269999999999996</v>
      </c>
      <c r="CM78" s="250">
        <v>5.6593</v>
      </c>
      <c r="CN78" s="250">
        <v>0.66273000000000004</v>
      </c>
      <c r="CO78" s="250">
        <v>1</v>
      </c>
      <c r="CP78" s="176"/>
    </row>
    <row r="79" spans="1:94" s="20" customFormat="1" ht="15.95" customHeight="1" x14ac:dyDescent="0.25">
      <c r="A79" s="36"/>
      <c r="B79" s="11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18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119"/>
      <c r="BU79" s="119"/>
      <c r="BV79" s="25"/>
      <c r="BW79" s="181"/>
      <c r="BX79" s="247"/>
      <c r="BY79" s="181"/>
      <c r="BZ79" s="181"/>
      <c r="CA79" s="175">
        <v>18</v>
      </c>
      <c r="CB79" s="176" t="s">
        <v>220</v>
      </c>
      <c r="CC79" s="250">
        <v>100.07</v>
      </c>
      <c r="CD79" s="250">
        <v>0.65110000000000001</v>
      </c>
      <c r="CE79" s="250">
        <v>0.93559999999999999</v>
      </c>
      <c r="CF79" s="250">
        <v>0.75549999999999995</v>
      </c>
      <c r="CG79" s="250">
        <v>1339.21</v>
      </c>
      <c r="CH79" s="250">
        <v>20.32</v>
      </c>
      <c r="CI79" s="250">
        <v>1.0857000000000001</v>
      </c>
      <c r="CJ79" s="250">
        <v>1.0295000000000001</v>
      </c>
      <c r="CK79" s="250">
        <v>6.4531999999999998</v>
      </c>
      <c r="CL79" s="250">
        <v>5.8792</v>
      </c>
      <c r="CM79" s="250">
        <v>5.6334999999999997</v>
      </c>
      <c r="CN79" s="250">
        <v>0.66291</v>
      </c>
      <c r="CO79" s="250">
        <v>1</v>
      </c>
      <c r="CP79" s="176"/>
    </row>
    <row r="80" spans="1:94" s="20" customFormat="1" ht="15.95" customHeight="1" x14ac:dyDescent="0.25">
      <c r="A80" s="36"/>
      <c r="B80" s="11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18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119"/>
      <c r="BU80" s="119"/>
      <c r="BV80" s="25"/>
      <c r="BW80" s="181"/>
      <c r="BX80" s="189"/>
      <c r="BY80" s="182"/>
      <c r="BZ80" s="182"/>
      <c r="CA80" s="175">
        <v>19</v>
      </c>
      <c r="CB80" s="176" t="s">
        <v>221</v>
      </c>
      <c r="CC80" s="250">
        <v>99.89</v>
      </c>
      <c r="CD80" s="250">
        <v>0.65369999999999995</v>
      </c>
      <c r="CE80" s="250">
        <v>0.93779999999999997</v>
      </c>
      <c r="CF80" s="250">
        <v>0.75839999999999996</v>
      </c>
      <c r="CG80" s="250">
        <v>1312.71</v>
      </c>
      <c r="CH80" s="250">
        <v>19.88</v>
      </c>
      <c r="CI80" s="250">
        <v>1.0925</v>
      </c>
      <c r="CJ80" s="250">
        <v>1.0299</v>
      </c>
      <c r="CK80" s="250">
        <v>6.5137999999999998</v>
      </c>
      <c r="CL80" s="250">
        <v>5.9265999999999996</v>
      </c>
      <c r="CM80" s="250">
        <v>5.6544999999999996</v>
      </c>
      <c r="CN80" s="250">
        <v>0.66171999999999997</v>
      </c>
      <c r="CO80" s="250">
        <v>1</v>
      </c>
      <c r="CP80" s="176"/>
    </row>
    <row r="81" spans="1:101" s="20" customFormat="1" ht="15.95" customHeight="1" x14ac:dyDescent="0.25">
      <c r="A81" s="36"/>
      <c r="B81" s="1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18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119"/>
      <c r="BU81" s="119"/>
      <c r="BV81" s="25"/>
      <c r="BW81" s="181"/>
      <c r="BX81" s="189"/>
      <c r="BY81" s="182"/>
      <c r="BZ81" s="182"/>
      <c r="CA81" s="175">
        <v>20</v>
      </c>
      <c r="CB81" s="176" t="s">
        <v>222</v>
      </c>
      <c r="CC81" s="250">
        <v>98.64</v>
      </c>
      <c r="CD81" s="250">
        <v>0.64949999999999997</v>
      </c>
      <c r="CE81" s="250">
        <v>0.92869999999999997</v>
      </c>
      <c r="CF81" s="250">
        <v>0.75260000000000005</v>
      </c>
      <c r="CG81" s="250">
        <v>1328.49</v>
      </c>
      <c r="CH81" s="250">
        <v>20.09</v>
      </c>
      <c r="CI81" s="250">
        <v>1.0770999999999999</v>
      </c>
      <c r="CJ81" s="250">
        <v>1.0262</v>
      </c>
      <c r="CK81" s="250">
        <v>6.4581</v>
      </c>
      <c r="CL81" s="250">
        <v>5.8983999999999996</v>
      </c>
      <c r="CM81" s="250">
        <v>5.6097000000000001</v>
      </c>
      <c r="CN81" s="250">
        <v>0.66263000000000005</v>
      </c>
      <c r="CO81" s="250">
        <v>1</v>
      </c>
      <c r="CP81" s="176"/>
      <c r="CQ81" s="182"/>
      <c r="CR81" s="182"/>
      <c r="CS81" s="182"/>
      <c r="CT81" s="182"/>
      <c r="CU81" s="182"/>
      <c r="CV81" s="19"/>
      <c r="CW81" s="19"/>
    </row>
    <row r="82" spans="1:101" s="20" customFormat="1" ht="15.95" customHeight="1" x14ac:dyDescent="0.2">
      <c r="A82" s="37"/>
      <c r="B82" s="27"/>
      <c r="Q82" s="19"/>
      <c r="BT82" s="28"/>
      <c r="BU82" s="28"/>
      <c r="BW82" s="182"/>
      <c r="BX82" s="189"/>
      <c r="BY82" s="182"/>
      <c r="BZ82" s="182"/>
      <c r="CA82" s="175">
        <v>21</v>
      </c>
      <c r="CB82" s="176" t="s">
        <v>225</v>
      </c>
      <c r="CC82" s="250">
        <v>97.88</v>
      </c>
      <c r="CD82" s="250">
        <v>0.64949999999999997</v>
      </c>
      <c r="CE82" s="250">
        <v>0.92800000000000005</v>
      </c>
      <c r="CF82" s="250">
        <v>0.75239999999999996</v>
      </c>
      <c r="CG82" s="250">
        <v>1329.62</v>
      </c>
      <c r="CH82" s="250">
        <v>19.87</v>
      </c>
      <c r="CI82" s="250">
        <v>1.0814999999999999</v>
      </c>
      <c r="CJ82" s="250">
        <v>1.0269999999999999</v>
      </c>
      <c r="CK82" s="250">
        <v>6.4462000000000002</v>
      </c>
      <c r="CL82" s="250">
        <v>5.9039999999999999</v>
      </c>
      <c r="CM82" s="250">
        <v>5.6093000000000002</v>
      </c>
      <c r="CN82" s="250">
        <v>0.66</v>
      </c>
      <c r="CO82" s="250">
        <v>1</v>
      </c>
      <c r="CP82" s="176"/>
      <c r="CQ82" s="182"/>
      <c r="CR82" s="182"/>
      <c r="CS82" s="182"/>
      <c r="CT82" s="182"/>
      <c r="CU82" s="182"/>
      <c r="CV82" s="19"/>
      <c r="CW82" s="19"/>
    </row>
    <row r="83" spans="1:101" s="20" customFormat="1" ht="15.95" customHeight="1" x14ac:dyDescent="0.25">
      <c r="A83" s="37"/>
      <c r="B83" s="27"/>
      <c r="Q83" s="19"/>
      <c r="BT83" s="28"/>
      <c r="BU83" s="28"/>
      <c r="BW83" s="182"/>
      <c r="BX83" s="189"/>
      <c r="BY83" s="246"/>
      <c r="BZ83" s="101"/>
      <c r="CA83" s="175">
        <v>22</v>
      </c>
      <c r="CB83" s="176" t="s">
        <v>223</v>
      </c>
      <c r="CC83" s="250">
        <v>98.08</v>
      </c>
      <c r="CD83" s="250">
        <v>0.65369999999999995</v>
      </c>
      <c r="CE83" s="250">
        <v>0.93010000000000004</v>
      </c>
      <c r="CF83" s="250">
        <v>0.75370000000000004</v>
      </c>
      <c r="CG83" s="250">
        <v>1322.1</v>
      </c>
      <c r="CH83" s="250">
        <v>19.600000000000001</v>
      </c>
      <c r="CI83" s="250">
        <v>1.1033999999999999</v>
      </c>
      <c r="CJ83" s="250">
        <v>1.0274000000000001</v>
      </c>
      <c r="CK83" s="250">
        <v>6.5370999999999997</v>
      </c>
      <c r="CL83" s="250">
        <v>5.9370000000000003</v>
      </c>
      <c r="CM83" s="250">
        <v>5.6186999999999996</v>
      </c>
      <c r="CN83" s="250">
        <v>0.65935999999999995</v>
      </c>
      <c r="CO83" s="250">
        <v>1</v>
      </c>
      <c r="CP83" s="176"/>
      <c r="CQ83" s="100"/>
      <c r="CR83" s="100"/>
      <c r="CS83" s="100"/>
      <c r="CT83" s="100"/>
      <c r="CU83" s="100"/>
      <c r="CV83" s="60"/>
      <c r="CW83" s="60"/>
    </row>
    <row r="84" spans="1:101" s="20" customFormat="1" ht="15.95" customHeight="1" x14ac:dyDescent="0.2">
      <c r="A84" s="37"/>
      <c r="B84" s="27"/>
      <c r="Q84" s="19"/>
      <c r="BW84" s="182"/>
      <c r="BX84" s="180"/>
      <c r="BY84" s="180"/>
      <c r="BZ84" s="177"/>
      <c r="CA84" s="175">
        <v>23</v>
      </c>
      <c r="CB84" s="176" t="s">
        <v>224</v>
      </c>
      <c r="CC84" s="251">
        <v>97.7</v>
      </c>
      <c r="CD84" s="251">
        <v>0.65749999999999997</v>
      </c>
      <c r="CE84" s="251">
        <v>0.92749999999999999</v>
      </c>
      <c r="CF84" s="251">
        <v>0.75349999999999995</v>
      </c>
      <c r="CG84" s="251">
        <v>1330.59</v>
      </c>
      <c r="CH84" s="251">
        <v>19.87</v>
      </c>
      <c r="CI84" s="251">
        <v>1.1077999999999999</v>
      </c>
      <c r="CJ84" s="251">
        <v>1.0293000000000001</v>
      </c>
      <c r="CK84" s="251">
        <v>6.5643000000000002</v>
      </c>
      <c r="CL84" s="251">
        <v>5.9360999999999997</v>
      </c>
      <c r="CM84" s="251">
        <v>5.6153000000000004</v>
      </c>
      <c r="CN84" s="251">
        <v>0.66017999999999999</v>
      </c>
      <c r="CO84" s="251">
        <v>1</v>
      </c>
      <c r="CP84" s="176"/>
      <c r="CQ84" s="175"/>
      <c r="CR84" s="180"/>
      <c r="CS84" s="180"/>
      <c r="CT84" s="180"/>
      <c r="CU84" s="180"/>
      <c r="CV84" s="168"/>
      <c r="CW84" s="168"/>
    </row>
    <row r="85" spans="1:101" s="20" customFormat="1" ht="15.95" customHeight="1" x14ac:dyDescent="0.25">
      <c r="A85" s="37"/>
      <c r="B85" s="27"/>
      <c r="Q85" s="19"/>
      <c r="BT85" s="28"/>
      <c r="BU85" s="28"/>
      <c r="BW85" s="182"/>
      <c r="BX85" s="189"/>
      <c r="BY85" s="182"/>
      <c r="BZ85" s="182"/>
      <c r="CA85" s="187"/>
      <c r="CB85" s="183" t="s">
        <v>227</v>
      </c>
      <c r="CC85" s="250">
        <f>AVERAGE(CC62:CC84)</f>
        <v>99.619130434782605</v>
      </c>
      <c r="CD85" s="250">
        <f t="shared" ref="CD85:CO85" si="3">AVERAGE(CD62:CD84)</f>
        <v>0.65884347826086964</v>
      </c>
      <c r="CE85" s="250">
        <f t="shared" si="3"/>
        <v>0.94502608695652146</v>
      </c>
      <c r="CF85" s="250">
        <f t="shared" si="3"/>
        <v>0.76451304347826077</v>
      </c>
      <c r="CG85" s="250">
        <f t="shared" si="3"/>
        <v>1284.7473913043477</v>
      </c>
      <c r="CH85" s="250">
        <f t="shared" si="3"/>
        <v>19.673478260869569</v>
      </c>
      <c r="CI85" s="250">
        <f t="shared" si="3"/>
        <v>1.0911565217391306</v>
      </c>
      <c r="CJ85" s="250">
        <f t="shared" si="3"/>
        <v>1.0408086956521738</v>
      </c>
      <c r="CK85" s="250">
        <f t="shared" si="3"/>
        <v>6.6184000000000012</v>
      </c>
      <c r="CL85" s="250">
        <f t="shared" si="3"/>
        <v>6.0238217391304349</v>
      </c>
      <c r="CM85" s="250">
        <f t="shared" si="3"/>
        <v>5.7002913043478269</v>
      </c>
      <c r="CN85" s="250">
        <f t="shared" si="3"/>
        <v>0.66524173913043472</v>
      </c>
      <c r="CO85" s="250">
        <f t="shared" si="3"/>
        <v>1</v>
      </c>
      <c r="CP85" s="183"/>
      <c r="CQ85" s="182"/>
      <c r="CR85" s="182"/>
      <c r="CS85" s="182"/>
      <c r="CT85" s="182"/>
      <c r="CU85" s="182"/>
      <c r="CV85" s="19"/>
      <c r="CW85" s="19"/>
    </row>
    <row r="86" spans="1:101" s="20" customFormat="1" ht="15.95" customHeight="1" x14ac:dyDescent="0.25">
      <c r="A86" s="37"/>
      <c r="B86" s="27"/>
      <c r="Q86" s="19"/>
      <c r="BT86" s="28"/>
      <c r="BU86" s="28"/>
      <c r="BW86" s="182"/>
      <c r="BX86" s="189"/>
      <c r="BY86" s="246"/>
      <c r="BZ86" s="101"/>
      <c r="CA86" s="100"/>
      <c r="CB86" s="101"/>
      <c r="CC86" s="252">
        <v>99.619130434782605</v>
      </c>
      <c r="CD86" s="252">
        <v>0.65884347826086964</v>
      </c>
      <c r="CE86" s="252">
        <v>0.94502608695652146</v>
      </c>
      <c r="CF86" s="252">
        <v>0.76451304347826077</v>
      </c>
      <c r="CG86" s="252">
        <v>1284.7473913043477</v>
      </c>
      <c r="CH86" s="252">
        <v>19.673478260869569</v>
      </c>
      <c r="CI86" s="252">
        <v>1.0911565217391306</v>
      </c>
      <c r="CJ86" s="252">
        <v>1.0408086956521738</v>
      </c>
      <c r="CK86" s="252">
        <v>6.6184000000000012</v>
      </c>
      <c r="CL86" s="252">
        <v>6.0238217391304349</v>
      </c>
      <c r="CM86" s="252">
        <v>5.7002913043478269</v>
      </c>
      <c r="CN86" s="252">
        <v>0.66524173913043472</v>
      </c>
      <c r="CO86" s="252">
        <v>1</v>
      </c>
      <c r="CP86" s="101"/>
      <c r="CQ86" s="100"/>
      <c r="CR86" s="100"/>
      <c r="CS86" s="100"/>
      <c r="CT86" s="100"/>
      <c r="CU86" s="100"/>
      <c r="CV86" s="60"/>
      <c r="CW86" s="60"/>
    </row>
    <row r="87" spans="1:101" s="20" customFormat="1" ht="15.95" customHeight="1" x14ac:dyDescent="0.2">
      <c r="A87" s="37"/>
      <c r="B87" s="27"/>
      <c r="Q87" s="19"/>
      <c r="BT87" s="28"/>
      <c r="BU87" s="28"/>
      <c r="BW87" s="182"/>
      <c r="BX87" s="189"/>
      <c r="BY87" s="182"/>
      <c r="BZ87" s="182"/>
      <c r="CA87" s="182"/>
      <c r="CB87" s="182"/>
      <c r="CC87" s="182">
        <f>CC86-CC85</f>
        <v>0</v>
      </c>
      <c r="CD87" s="182">
        <f t="shared" ref="CD87:CO87" si="4">CD86-CD85</f>
        <v>0</v>
      </c>
      <c r="CE87" s="182">
        <f t="shared" si="4"/>
        <v>0</v>
      </c>
      <c r="CF87" s="182">
        <f t="shared" si="4"/>
        <v>0</v>
      </c>
      <c r="CG87" s="182">
        <f t="shared" si="4"/>
        <v>0</v>
      </c>
      <c r="CH87" s="182">
        <f t="shared" si="4"/>
        <v>0</v>
      </c>
      <c r="CI87" s="182">
        <f t="shared" si="4"/>
        <v>0</v>
      </c>
      <c r="CJ87" s="182">
        <f t="shared" si="4"/>
        <v>0</v>
      </c>
      <c r="CK87" s="182">
        <f t="shared" si="4"/>
        <v>0</v>
      </c>
      <c r="CL87" s="182">
        <f t="shared" si="4"/>
        <v>0</v>
      </c>
      <c r="CM87" s="182">
        <f t="shared" si="4"/>
        <v>0</v>
      </c>
      <c r="CN87" s="182">
        <f t="shared" si="4"/>
        <v>0</v>
      </c>
      <c r="CO87" s="182">
        <f t="shared" si="4"/>
        <v>0</v>
      </c>
      <c r="CP87" s="182"/>
      <c r="CQ87" s="182"/>
      <c r="CR87" s="182"/>
      <c r="CS87" s="182"/>
      <c r="CT87" s="182"/>
      <c r="CU87" s="182"/>
      <c r="CV87" s="19"/>
      <c r="CW87" s="19"/>
    </row>
    <row r="88" spans="1:101" s="20" customFormat="1" ht="15.95" customHeight="1" x14ac:dyDescent="0.25">
      <c r="A88" s="37"/>
      <c r="B88" s="27"/>
      <c r="Q88" s="19"/>
      <c r="BT88" s="28"/>
      <c r="BU88" s="28"/>
      <c r="BW88" s="182"/>
      <c r="BX88" s="247"/>
      <c r="BY88" s="247"/>
      <c r="BZ88" s="181"/>
      <c r="CA88" s="187"/>
      <c r="CB88" s="181"/>
      <c r="CC88" s="181"/>
      <c r="CD88" s="181"/>
      <c r="CE88" s="181"/>
      <c r="CF88" s="181"/>
      <c r="CG88" s="181"/>
      <c r="CH88" s="181"/>
      <c r="CI88" s="181"/>
      <c r="CJ88" s="181"/>
      <c r="CK88" s="181"/>
      <c r="CL88" s="181"/>
      <c r="CM88" s="181"/>
      <c r="CN88" s="181"/>
      <c r="CO88" s="181"/>
      <c r="CP88" s="181"/>
      <c r="CQ88" s="183"/>
      <c r="CR88" s="182"/>
      <c r="CS88" s="182"/>
      <c r="CT88" s="182"/>
      <c r="CU88" s="182"/>
      <c r="CV88" s="19"/>
      <c r="CW88" s="19"/>
    </row>
    <row r="89" spans="1:101" s="20" customFormat="1" ht="15.95" customHeight="1" x14ac:dyDescent="0.2">
      <c r="A89" s="37"/>
      <c r="B89" s="27"/>
      <c r="Q89" s="19"/>
      <c r="BT89" s="28"/>
      <c r="BU89" s="28"/>
      <c r="BW89" s="182"/>
      <c r="BX89" s="189"/>
      <c r="BY89" s="182"/>
      <c r="BZ89" s="182"/>
      <c r="CA89" s="182"/>
      <c r="CB89" s="182"/>
      <c r="CC89" s="182"/>
      <c r="CD89" s="182"/>
      <c r="CE89" s="182"/>
      <c r="CF89" s="90"/>
      <c r="CG89" s="182"/>
      <c r="CH89" s="182"/>
      <c r="CI89" s="182"/>
      <c r="CJ89" s="182"/>
      <c r="CK89" s="182"/>
      <c r="CL89" s="182"/>
      <c r="CM89" s="182"/>
      <c r="CN89" s="182"/>
      <c r="CO89" s="182"/>
      <c r="CP89" s="182"/>
      <c r="CQ89" s="182"/>
      <c r="CR89" s="182"/>
      <c r="CS89" s="182"/>
      <c r="CT89" s="182"/>
      <c r="CU89" s="182"/>
      <c r="CV89" s="19"/>
      <c r="CW89" s="19"/>
    </row>
    <row r="95" spans="1:101" s="20" customFormat="1" x14ac:dyDescent="0.2">
      <c r="A95" s="37"/>
      <c r="B95" s="27"/>
      <c r="Q95" s="19"/>
      <c r="BT95" s="28"/>
      <c r="BU95" s="28"/>
      <c r="BW95" s="182"/>
      <c r="BX95" s="189"/>
      <c r="BY95" s="182"/>
      <c r="BZ95" s="182"/>
      <c r="CA95" s="182"/>
      <c r="CB95" s="182" t="s">
        <v>73</v>
      </c>
      <c r="CC95" s="182" t="s">
        <v>74</v>
      </c>
      <c r="CD95" s="182" t="s">
        <v>75</v>
      </c>
      <c r="CE95" s="182" t="s">
        <v>76</v>
      </c>
      <c r="CF95" s="90" t="s">
        <v>77</v>
      </c>
      <c r="CG95" s="182" t="s">
        <v>78</v>
      </c>
      <c r="CH95" s="182" t="s">
        <v>79</v>
      </c>
      <c r="CI95" s="182" t="s">
        <v>80</v>
      </c>
      <c r="CJ95" s="182" t="s">
        <v>81</v>
      </c>
      <c r="CK95" s="182" t="s">
        <v>82</v>
      </c>
      <c r="CL95" s="182" t="s">
        <v>83</v>
      </c>
      <c r="CM95" s="182" t="s">
        <v>85</v>
      </c>
      <c r="CN95" s="182"/>
      <c r="CO95" s="182"/>
      <c r="CP95" s="182" t="s">
        <v>73</v>
      </c>
      <c r="CQ95" s="182"/>
      <c r="CR95" s="182"/>
      <c r="CS95" s="182"/>
      <c r="CT95" s="182"/>
      <c r="CU95" s="182"/>
      <c r="CV95" s="19"/>
      <c r="CW95" s="19"/>
    </row>
    <row r="96" spans="1:101" s="20" customFormat="1" x14ac:dyDescent="0.2">
      <c r="A96" s="37"/>
      <c r="B96" s="27"/>
      <c r="Q96" s="19"/>
      <c r="BT96" s="28"/>
      <c r="BU96" s="28"/>
      <c r="BW96" s="182"/>
      <c r="BX96" s="189"/>
      <c r="BY96" s="182"/>
      <c r="BZ96" s="182"/>
      <c r="CA96" s="182" t="s">
        <v>203</v>
      </c>
      <c r="CB96" s="182">
        <v>99.59</v>
      </c>
      <c r="CC96" s="189">
        <v>0.65649999999999997</v>
      </c>
      <c r="CD96" s="189">
        <v>0.94510000000000005</v>
      </c>
      <c r="CE96" s="189">
        <v>0.76629999999999998</v>
      </c>
      <c r="CF96" s="189">
        <v>1243.5999999999999</v>
      </c>
      <c r="CG96" s="189">
        <v>19.73</v>
      </c>
      <c r="CH96" s="189">
        <v>1.0886</v>
      </c>
      <c r="CI96" s="189">
        <v>1.0509999999999999</v>
      </c>
      <c r="CJ96" s="189">
        <v>6.6639999999999997</v>
      </c>
      <c r="CK96" s="189">
        <v>6.0643000000000002</v>
      </c>
      <c r="CL96" s="189">
        <v>5.7145999999999999</v>
      </c>
      <c r="CM96" s="189">
        <v>0.66491</v>
      </c>
      <c r="CN96" s="189"/>
      <c r="CO96" s="189"/>
      <c r="CP96" s="182">
        <v>97.22</v>
      </c>
      <c r="CQ96" s="182"/>
      <c r="CR96" s="182"/>
      <c r="CS96" s="182"/>
      <c r="CT96" s="182"/>
      <c r="CU96" s="182"/>
      <c r="CV96" s="19"/>
      <c r="CW96" s="19"/>
    </row>
    <row r="97" spans="79:94" s="20" customFormat="1" x14ac:dyDescent="0.2">
      <c r="CA97" s="182" t="s">
        <v>204</v>
      </c>
      <c r="CB97" s="182">
        <v>99.68</v>
      </c>
      <c r="CC97" s="189">
        <v>0.6583</v>
      </c>
      <c r="CD97" s="189">
        <v>0.9476</v>
      </c>
      <c r="CE97" s="189">
        <v>0.76790000000000003</v>
      </c>
      <c r="CF97" s="189">
        <v>1259.0999999999999</v>
      </c>
      <c r="CG97" s="189">
        <v>19.649999999999999</v>
      </c>
      <c r="CH97" s="189">
        <v>1.0886</v>
      </c>
      <c r="CI97" s="189">
        <v>1.0508999999999999</v>
      </c>
      <c r="CJ97" s="189">
        <v>6.6860999999999997</v>
      </c>
      <c r="CK97" s="189">
        <v>6.1001000000000003</v>
      </c>
      <c r="CL97" s="189">
        <v>5.7271999999999998</v>
      </c>
      <c r="CM97" s="189">
        <v>0.66569</v>
      </c>
      <c r="CN97" s="189"/>
      <c r="CO97" s="189"/>
      <c r="CP97" s="182">
        <v>98.14</v>
      </c>
    </row>
    <row r="98" spans="79:94" s="20" customFormat="1" x14ac:dyDescent="0.2">
      <c r="CA98" s="182" t="s">
        <v>205</v>
      </c>
      <c r="CB98" s="182">
        <v>99.77</v>
      </c>
      <c r="CC98" s="189">
        <v>0.65680000000000005</v>
      </c>
      <c r="CD98" s="189">
        <v>0.94969999999999999</v>
      </c>
      <c r="CE98" s="189">
        <v>0.77210000000000001</v>
      </c>
      <c r="CF98" s="189">
        <v>1245.96</v>
      </c>
      <c r="CG98" s="189">
        <v>19.48</v>
      </c>
      <c r="CH98" s="189">
        <v>1.1016999999999999</v>
      </c>
      <c r="CI98" s="189">
        <v>1.0533999999999999</v>
      </c>
      <c r="CJ98" s="189">
        <v>6.7222</v>
      </c>
      <c r="CK98" s="189">
        <v>6.0938999999999997</v>
      </c>
      <c r="CL98" s="189">
        <v>5.758</v>
      </c>
      <c r="CM98" s="189">
        <v>0.66618999999999995</v>
      </c>
      <c r="CN98" s="189"/>
      <c r="CO98" s="189"/>
      <c r="CP98" s="182">
        <v>99.3</v>
      </c>
    </row>
    <row r="99" spans="79:94" s="20" customFormat="1" x14ac:dyDescent="0.2">
      <c r="CA99" s="182" t="s">
        <v>206</v>
      </c>
      <c r="CB99" s="182">
        <v>99.67</v>
      </c>
      <c r="CC99" s="189">
        <v>0.65600000000000003</v>
      </c>
      <c r="CD99" s="189">
        <v>0.94810000000000005</v>
      </c>
      <c r="CE99" s="189">
        <v>0.76919999999999999</v>
      </c>
      <c r="CF99" s="189">
        <v>1249.26</v>
      </c>
      <c r="CG99" s="189">
        <v>19.57</v>
      </c>
      <c r="CH99" s="189">
        <v>1.0945</v>
      </c>
      <c r="CI99" s="189">
        <v>1.0511999999999999</v>
      </c>
      <c r="CJ99" s="189">
        <v>6.6940999999999997</v>
      </c>
      <c r="CK99" s="189">
        <v>6.0910000000000002</v>
      </c>
      <c r="CL99" s="189">
        <v>5.7366999999999999</v>
      </c>
      <c r="CM99" s="189">
        <v>0.66715999999999998</v>
      </c>
      <c r="CN99" s="189"/>
      <c r="CO99" s="189"/>
      <c r="CP99" s="182">
        <v>99.12</v>
      </c>
    </row>
    <row r="100" spans="79:94" s="20" customFormat="1" x14ac:dyDescent="0.2">
      <c r="CA100" s="182" t="s">
        <v>207</v>
      </c>
      <c r="CB100" s="182">
        <v>100</v>
      </c>
      <c r="CC100" s="189">
        <v>0.66759999999999997</v>
      </c>
      <c r="CD100" s="189">
        <v>0.95899999999999996</v>
      </c>
      <c r="CE100" s="189">
        <v>0.77659999999999996</v>
      </c>
      <c r="CF100" s="189">
        <v>1234.1099999999999</v>
      </c>
      <c r="CG100" s="189">
        <v>19.14</v>
      </c>
      <c r="CH100" s="189">
        <v>1.0915999999999999</v>
      </c>
      <c r="CI100" s="189">
        <v>1.0528999999999999</v>
      </c>
      <c r="CJ100" s="189">
        <v>6.7262000000000004</v>
      </c>
      <c r="CK100" s="189">
        <v>6.1559999999999997</v>
      </c>
      <c r="CL100" s="189">
        <v>5.7904999999999998</v>
      </c>
      <c r="CM100" s="189">
        <v>0.66715999999999998</v>
      </c>
      <c r="CN100" s="189"/>
      <c r="CO100" s="189"/>
      <c r="CP100" s="182">
        <v>98.86</v>
      </c>
    </row>
    <row r="101" spans="79:94" s="20" customFormat="1" x14ac:dyDescent="0.2">
      <c r="CA101" s="182" t="s">
        <v>208</v>
      </c>
      <c r="CB101" s="182">
        <v>101.27</v>
      </c>
      <c r="CC101" s="189">
        <v>0.6714</v>
      </c>
      <c r="CD101" s="189">
        <v>0.96389999999999998</v>
      </c>
      <c r="CE101" s="189">
        <v>0.77849999999999997</v>
      </c>
      <c r="CF101" s="189">
        <v>1225.4100000000001</v>
      </c>
      <c r="CG101" s="189">
        <v>18.940000000000001</v>
      </c>
      <c r="CH101" s="189">
        <v>1.1020000000000001</v>
      </c>
      <c r="CI101" s="189">
        <v>1.0561</v>
      </c>
      <c r="CJ101" s="189">
        <v>6.8459000000000003</v>
      </c>
      <c r="CK101" s="189">
        <v>6.2263999999999999</v>
      </c>
      <c r="CL101" s="189">
        <v>5.8064999999999998</v>
      </c>
      <c r="CM101" s="189">
        <v>0.66715999999999998</v>
      </c>
      <c r="CN101" s="189"/>
      <c r="CO101" s="189"/>
      <c r="CP101" s="182">
        <v>98.69</v>
      </c>
    </row>
    <row r="102" spans="79:94" s="20" customFormat="1" x14ac:dyDescent="0.2">
      <c r="CA102" s="182" t="s">
        <v>209</v>
      </c>
      <c r="CB102" s="182">
        <v>101.22</v>
      </c>
      <c r="CC102" s="189">
        <v>0.67179999999999995</v>
      </c>
      <c r="CD102" s="189">
        <v>0.96650000000000003</v>
      </c>
      <c r="CE102" s="189">
        <v>0.77680000000000005</v>
      </c>
      <c r="CF102" s="189">
        <v>1252.71</v>
      </c>
      <c r="CG102" s="189">
        <v>19.260000000000002</v>
      </c>
      <c r="CH102" s="189">
        <v>1.0915999999999999</v>
      </c>
      <c r="CI102" s="189">
        <v>1.0548</v>
      </c>
      <c r="CJ102" s="189">
        <v>6.7659000000000002</v>
      </c>
      <c r="CK102" s="189">
        <v>6.1242999999999999</v>
      </c>
      <c r="CL102" s="189">
        <v>5.7934999999999999</v>
      </c>
      <c r="CM102" s="189">
        <v>0.67171999999999998</v>
      </c>
      <c r="CN102" s="189"/>
      <c r="CO102" s="189"/>
      <c r="CP102" s="182">
        <v>101.3</v>
      </c>
    </row>
    <row r="103" spans="79:94" s="20" customFormat="1" x14ac:dyDescent="0.2">
      <c r="CA103" s="182" t="s">
        <v>210</v>
      </c>
      <c r="CB103" s="182">
        <v>100.09</v>
      </c>
      <c r="CC103" s="189">
        <v>0.6714</v>
      </c>
      <c r="CD103" s="189">
        <v>0.96889999999999998</v>
      </c>
      <c r="CE103" s="189">
        <v>0.78039999999999998</v>
      </c>
      <c r="CF103" s="189">
        <v>1253.3</v>
      </c>
      <c r="CG103" s="189">
        <v>19.18</v>
      </c>
      <c r="CH103" s="189">
        <v>1.0865</v>
      </c>
      <c r="CI103" s="189">
        <v>1.0512999999999999</v>
      </c>
      <c r="CJ103" s="189">
        <v>6.7755999999999998</v>
      </c>
      <c r="CK103" s="189">
        <v>6.1177999999999999</v>
      </c>
      <c r="CL103" s="189">
        <v>5.8178000000000001</v>
      </c>
      <c r="CM103" s="189">
        <v>0.67179999999999995</v>
      </c>
      <c r="CN103" s="189"/>
      <c r="CO103" s="189"/>
      <c r="CP103" s="182">
        <v>101.62</v>
      </c>
    </row>
    <row r="104" spans="79:94" s="20" customFormat="1" x14ac:dyDescent="0.2">
      <c r="CA104" s="182" t="s">
        <v>211</v>
      </c>
      <c r="CB104" s="182">
        <v>99.31</v>
      </c>
      <c r="CC104" s="189">
        <v>0.66269999999999996</v>
      </c>
      <c r="CD104" s="189">
        <v>0.95079999999999998</v>
      </c>
      <c r="CE104" s="189">
        <v>0.76670000000000005</v>
      </c>
      <c r="CF104" s="189">
        <v>1282.3900000000001</v>
      </c>
      <c r="CG104" s="189">
        <v>19.91</v>
      </c>
      <c r="CH104" s="189">
        <v>1.0851</v>
      </c>
      <c r="CI104" s="189">
        <v>1.0382</v>
      </c>
      <c r="CJ104" s="189">
        <v>6.67</v>
      </c>
      <c r="CK104" s="189">
        <v>6.0800999999999998</v>
      </c>
      <c r="CL104" s="189">
        <v>5.7145000000000001</v>
      </c>
      <c r="CM104" s="189">
        <v>0.67183000000000004</v>
      </c>
      <c r="CN104" s="189"/>
      <c r="CO104" s="189"/>
      <c r="CP104" s="182">
        <v>101.45</v>
      </c>
    </row>
    <row r="105" spans="79:94" s="20" customFormat="1" x14ac:dyDescent="0.2">
      <c r="CA105" s="182" t="s">
        <v>212</v>
      </c>
      <c r="CB105" s="182">
        <v>99.12</v>
      </c>
      <c r="CC105" s="189">
        <v>0.66139999999999999</v>
      </c>
      <c r="CD105" s="189">
        <v>0.94979999999999998</v>
      </c>
      <c r="CE105" s="189">
        <v>0.76639999999999997</v>
      </c>
      <c r="CF105" s="189">
        <v>1275.8</v>
      </c>
      <c r="CG105" s="189">
        <v>19.78</v>
      </c>
      <c r="CH105" s="189">
        <v>1.0952</v>
      </c>
      <c r="CI105" s="189">
        <v>1.0368999999999999</v>
      </c>
      <c r="CJ105" s="189">
        <v>6.6676000000000002</v>
      </c>
      <c r="CK105" s="189">
        <v>6.0476999999999999</v>
      </c>
      <c r="CL105" s="189">
        <v>5.7149000000000001</v>
      </c>
      <c r="CM105" s="189">
        <v>0.66585000000000005</v>
      </c>
      <c r="CN105" s="189"/>
      <c r="CO105" s="189"/>
      <c r="CP105" s="182">
        <v>102.35</v>
      </c>
    </row>
    <row r="106" spans="79:94" s="20" customFormat="1" x14ac:dyDescent="0.2">
      <c r="CA106" s="182" t="s">
        <v>213</v>
      </c>
      <c r="CB106" s="182">
        <v>99.74</v>
      </c>
      <c r="CC106" s="189">
        <v>0.66400000000000003</v>
      </c>
      <c r="CD106" s="189">
        <v>0.95020000000000004</v>
      </c>
      <c r="CE106" s="189">
        <v>0.76729999999999998</v>
      </c>
      <c r="CF106" s="189">
        <v>1282.8599999999999</v>
      </c>
      <c r="CG106" s="189">
        <v>19.850000000000001</v>
      </c>
      <c r="CH106" s="189">
        <v>1.1007</v>
      </c>
      <c r="CI106" s="189">
        <v>1.0418000000000001</v>
      </c>
      <c r="CJ106" s="189">
        <v>6.6768999999999998</v>
      </c>
      <c r="CK106" s="189">
        <v>6.0754000000000001</v>
      </c>
      <c r="CL106" s="189">
        <v>5.7214999999999998</v>
      </c>
      <c r="CM106" s="189">
        <v>0.66612000000000005</v>
      </c>
      <c r="CN106" s="189"/>
      <c r="CO106" s="189"/>
      <c r="CP106" s="182">
        <v>102.59</v>
      </c>
    </row>
    <row r="107" spans="79:94" s="20" customFormat="1" x14ac:dyDescent="0.2">
      <c r="CA107" s="182" t="s">
        <v>214</v>
      </c>
      <c r="CB107" s="182">
        <v>99.62</v>
      </c>
      <c r="CC107" s="182">
        <v>0.66339999999999999</v>
      </c>
      <c r="CD107" s="182">
        <v>0.94640000000000002</v>
      </c>
      <c r="CE107" s="182">
        <v>0.76439999999999997</v>
      </c>
      <c r="CF107" s="90">
        <v>1286.3900000000001</v>
      </c>
      <c r="CG107" s="182">
        <v>19.86</v>
      </c>
      <c r="CH107" s="182">
        <v>1.0847</v>
      </c>
      <c r="CI107" s="182">
        <v>1.0424</v>
      </c>
      <c r="CJ107" s="182">
        <v>6.6547999999999998</v>
      </c>
      <c r="CK107" s="182">
        <v>6.0414000000000003</v>
      </c>
      <c r="CL107" s="182">
        <v>5.6997</v>
      </c>
      <c r="CM107" s="182">
        <v>0.66718</v>
      </c>
      <c r="CN107" s="182"/>
      <c r="CO107" s="182"/>
      <c r="CP107" s="182">
        <v>102.35</v>
      </c>
    </row>
    <row r="108" spans="79:94" s="20" customFormat="1" x14ac:dyDescent="0.2">
      <c r="CA108" s="182" t="s">
        <v>215</v>
      </c>
      <c r="CB108" s="182">
        <v>99.56</v>
      </c>
      <c r="CC108" s="189">
        <v>0.65769999999999995</v>
      </c>
      <c r="CD108" s="189">
        <v>0.93779999999999997</v>
      </c>
      <c r="CE108" s="189">
        <v>0.76060000000000005</v>
      </c>
      <c r="CF108" s="189">
        <v>1286.5</v>
      </c>
      <c r="CG108" s="189">
        <v>19.8</v>
      </c>
      <c r="CH108" s="189">
        <v>1.0859000000000001</v>
      </c>
      <c r="CI108" s="189">
        <v>1.3919999999999999</v>
      </c>
      <c r="CJ108" s="189">
        <v>6.5895999999999999</v>
      </c>
      <c r="CK108" s="189">
        <v>5.9912000000000001</v>
      </c>
      <c r="CL108" s="189">
        <v>5.6704999999999997</v>
      </c>
      <c r="CM108" s="189">
        <v>0.66485000000000005</v>
      </c>
      <c r="CN108" s="189"/>
      <c r="CO108" s="189"/>
      <c r="CP108" s="182">
        <v>102.55</v>
      </c>
    </row>
    <row r="109" spans="79:94" s="20" customFormat="1" x14ac:dyDescent="0.2">
      <c r="CA109" s="182" t="s">
        <v>216</v>
      </c>
      <c r="CB109" s="182">
        <v>100.06</v>
      </c>
      <c r="CC109" s="189">
        <v>0.65749999999999997</v>
      </c>
      <c r="CD109" s="189">
        <v>0.94240000000000002</v>
      </c>
      <c r="CE109" s="189">
        <v>0.76239999999999997</v>
      </c>
      <c r="CF109" s="189">
        <v>1280.4100000000001</v>
      </c>
      <c r="CG109" s="189">
        <v>19.38</v>
      </c>
      <c r="CH109" s="189">
        <v>1.091</v>
      </c>
      <c r="CI109" s="189">
        <v>1.042</v>
      </c>
      <c r="CJ109" s="189">
        <v>6.5679999999999996</v>
      </c>
      <c r="CK109" s="189">
        <v>5.9813000000000001</v>
      </c>
      <c r="CL109" s="189">
        <v>5.6840999999999999</v>
      </c>
      <c r="CM109" s="189">
        <v>0.66381000000000001</v>
      </c>
      <c r="CN109" s="189"/>
      <c r="CO109" s="189"/>
      <c r="CP109" s="182">
        <v>102.66</v>
      </c>
    </row>
    <row r="110" spans="79:94" s="20" customFormat="1" x14ac:dyDescent="0.2">
      <c r="CA110" s="182" t="s">
        <v>217</v>
      </c>
      <c r="CB110" s="182">
        <v>100.45</v>
      </c>
      <c r="CC110" s="189">
        <v>0.65590000000000004</v>
      </c>
      <c r="CD110" s="189">
        <v>0.94369999999999998</v>
      </c>
      <c r="CE110" s="189">
        <v>0.76329999999999998</v>
      </c>
      <c r="CF110" s="189">
        <v>1286.6099999999999</v>
      </c>
      <c r="CG110" s="189">
        <v>19.32</v>
      </c>
      <c r="CH110" s="189">
        <v>1.091</v>
      </c>
      <c r="CI110" s="189">
        <v>1.038</v>
      </c>
      <c r="CJ110" s="189">
        <v>6.5639000000000003</v>
      </c>
      <c r="CK110" s="189">
        <v>5.9950000000000001</v>
      </c>
      <c r="CL110" s="189">
        <v>5.6910999999999996</v>
      </c>
      <c r="CM110" s="189">
        <v>0.66493000000000002</v>
      </c>
      <c r="CN110" s="189"/>
      <c r="CO110" s="189"/>
      <c r="CP110" s="182">
        <v>102.82</v>
      </c>
    </row>
    <row r="111" spans="79:94" s="20" customFormat="1" x14ac:dyDescent="0.2">
      <c r="CA111" s="182" t="s">
        <v>218</v>
      </c>
      <c r="CB111" s="182">
        <v>100.01</v>
      </c>
      <c r="CC111" s="189">
        <v>0.6542</v>
      </c>
      <c r="CD111" s="189">
        <v>0.93930000000000002</v>
      </c>
      <c r="CE111" s="189">
        <v>0.75980000000000003</v>
      </c>
      <c r="CF111" s="189">
        <v>1315</v>
      </c>
      <c r="CG111" s="189">
        <v>19.850000000000001</v>
      </c>
      <c r="CH111" s="189">
        <v>1.0880000000000001</v>
      </c>
      <c r="CI111" s="189">
        <v>1.0351999999999999</v>
      </c>
      <c r="CJ111" s="189">
        <v>6.5110000000000001</v>
      </c>
      <c r="CK111" s="189">
        <v>5.9537000000000004</v>
      </c>
      <c r="CL111" s="189">
        <v>5.6653000000000002</v>
      </c>
      <c r="CM111" s="189">
        <v>0.66466999999999998</v>
      </c>
      <c r="CN111" s="189"/>
      <c r="CO111" s="189"/>
      <c r="CP111" s="182">
        <v>101.33</v>
      </c>
    </row>
    <row r="112" spans="79:94" s="20" customFormat="1" x14ac:dyDescent="0.2">
      <c r="CA112" s="182" t="s">
        <v>219</v>
      </c>
      <c r="CB112" s="182">
        <v>99.82</v>
      </c>
      <c r="CC112" s="189">
        <v>0.65180000000000005</v>
      </c>
      <c r="CD112" s="189">
        <v>0.93869999999999998</v>
      </c>
      <c r="CE112" s="189">
        <v>0.75900000000000001</v>
      </c>
      <c r="CF112" s="189">
        <v>1327.06</v>
      </c>
      <c r="CG112" s="189">
        <v>20.16</v>
      </c>
      <c r="CH112" s="189">
        <v>1.0819000000000001</v>
      </c>
      <c r="CI112" s="189">
        <v>1.034</v>
      </c>
      <c r="CJ112" s="189">
        <v>6.4687000000000001</v>
      </c>
      <c r="CK112" s="189">
        <v>5.9269999999999996</v>
      </c>
      <c r="CL112" s="189">
        <v>5.6593</v>
      </c>
      <c r="CM112" s="189">
        <v>0.66273000000000004</v>
      </c>
      <c r="CN112" s="189"/>
      <c r="CO112" s="189"/>
      <c r="CP112" s="182">
        <v>101.63</v>
      </c>
    </row>
    <row r="113" spans="79:94" s="20" customFormat="1" x14ac:dyDescent="0.2">
      <c r="CA113" s="182" t="s">
        <v>220</v>
      </c>
      <c r="CB113" s="182">
        <v>100.07</v>
      </c>
      <c r="CC113" s="189">
        <v>0.65110000000000001</v>
      </c>
      <c r="CD113" s="189">
        <v>0.93559999999999999</v>
      </c>
      <c r="CE113" s="189">
        <v>0.75549999999999995</v>
      </c>
      <c r="CF113" s="189">
        <v>1339.21</v>
      </c>
      <c r="CG113" s="189">
        <v>20.32</v>
      </c>
      <c r="CH113" s="189">
        <v>1.0857000000000001</v>
      </c>
      <c r="CI113" s="189">
        <v>1.0295000000000001</v>
      </c>
      <c r="CJ113" s="189">
        <v>6.4531999999999998</v>
      </c>
      <c r="CK113" s="189">
        <v>5.8792</v>
      </c>
      <c r="CL113" s="189">
        <v>5.6334999999999997</v>
      </c>
      <c r="CM113" s="189">
        <v>0.66291</v>
      </c>
      <c r="CN113" s="189"/>
      <c r="CO113" s="189"/>
      <c r="CP113" s="182">
        <v>100.77</v>
      </c>
    </row>
    <row r="114" spans="79:94" s="20" customFormat="1" x14ac:dyDescent="0.2">
      <c r="CA114" s="182" t="s">
        <v>221</v>
      </c>
      <c r="CB114" s="182">
        <v>99.89</v>
      </c>
      <c r="CC114" s="189">
        <v>0.65369999999999995</v>
      </c>
      <c r="CD114" s="189">
        <v>0.93779999999999997</v>
      </c>
      <c r="CE114" s="189">
        <v>0.75839999999999996</v>
      </c>
      <c r="CF114" s="189">
        <v>1312.71</v>
      </c>
      <c r="CG114" s="189">
        <v>19.88</v>
      </c>
      <c r="CH114" s="189">
        <v>1.0925</v>
      </c>
      <c r="CI114" s="189">
        <v>1.0299</v>
      </c>
      <c r="CJ114" s="189">
        <v>6.5137999999999998</v>
      </c>
      <c r="CK114" s="189">
        <v>5.9265999999999996</v>
      </c>
      <c r="CL114" s="189">
        <v>5.6544999999999996</v>
      </c>
      <c r="CM114" s="189">
        <v>0.66171999999999997</v>
      </c>
      <c r="CN114" s="189"/>
      <c r="CO114" s="189"/>
      <c r="CP114" s="182">
        <v>102.05</v>
      </c>
    </row>
    <row r="115" spans="79:94" s="20" customFormat="1" x14ac:dyDescent="0.2">
      <c r="CA115" s="182" t="s">
        <v>222</v>
      </c>
      <c r="CB115" s="182">
        <v>98.64</v>
      </c>
      <c r="CC115" s="189">
        <v>0.64949999999999997</v>
      </c>
      <c r="CD115" s="189">
        <v>0.92869999999999997</v>
      </c>
      <c r="CE115" s="189">
        <v>0.75260000000000005</v>
      </c>
      <c r="CF115" s="189">
        <v>1328.49</v>
      </c>
      <c r="CG115" s="189">
        <v>20.09</v>
      </c>
      <c r="CH115" s="189">
        <v>1.0770999999999999</v>
      </c>
      <c r="CI115" s="189">
        <v>1.0262</v>
      </c>
      <c r="CJ115" s="189">
        <v>6.4581</v>
      </c>
      <c r="CK115" s="189">
        <v>5.8983999999999996</v>
      </c>
      <c r="CL115" s="189">
        <v>5.6097000000000001</v>
      </c>
      <c r="CM115" s="189">
        <v>0.66263000000000005</v>
      </c>
      <c r="CN115" s="189"/>
      <c r="CO115" s="189"/>
      <c r="CP115" s="182">
        <v>101.77</v>
      </c>
    </row>
    <row r="116" spans="79:94" s="20" customFormat="1" x14ac:dyDescent="0.2">
      <c r="CA116" s="182"/>
      <c r="CB116" s="182"/>
      <c r="CC116" s="189"/>
      <c r="CD116" s="189"/>
      <c r="CE116" s="189"/>
      <c r="CF116" s="189"/>
      <c r="CG116" s="189"/>
      <c r="CH116" s="189"/>
      <c r="CI116" s="189"/>
      <c r="CJ116" s="189"/>
      <c r="CK116" s="189"/>
      <c r="CL116" s="189"/>
      <c r="CM116" s="189"/>
      <c r="CN116" s="189"/>
      <c r="CO116" s="189"/>
      <c r="CP116" s="182"/>
    </row>
    <row r="117" spans="79:94" s="20" customFormat="1" x14ac:dyDescent="0.2">
      <c r="CA117" s="182"/>
      <c r="CB117" s="182"/>
      <c r="CC117" s="189"/>
      <c r="CD117" s="189"/>
      <c r="CE117" s="189"/>
      <c r="CF117" s="189"/>
      <c r="CG117" s="189"/>
      <c r="CH117" s="189"/>
      <c r="CI117" s="189"/>
      <c r="CJ117" s="189"/>
      <c r="CK117" s="189"/>
      <c r="CL117" s="189"/>
      <c r="CM117" s="189"/>
      <c r="CN117" s="189"/>
      <c r="CO117" s="189"/>
      <c r="CP117" s="182"/>
    </row>
    <row r="118" spans="79:94" s="20" customFormat="1" x14ac:dyDescent="0.2">
      <c r="CA118" s="182"/>
      <c r="CB118" s="182"/>
      <c r="CC118" s="189"/>
      <c r="CD118" s="189"/>
      <c r="CE118" s="189"/>
      <c r="CF118" s="189"/>
      <c r="CG118" s="189"/>
      <c r="CH118" s="189"/>
      <c r="CI118" s="189"/>
      <c r="CJ118" s="189"/>
      <c r="CK118" s="189"/>
      <c r="CL118" s="189"/>
      <c r="CM118" s="189"/>
      <c r="CN118" s="189"/>
      <c r="CO118" s="189"/>
      <c r="CP118" s="182"/>
    </row>
    <row r="119" spans="79:94" s="20" customFormat="1" x14ac:dyDescent="0.2">
      <c r="CA119" s="182"/>
      <c r="CB119" s="182" t="s">
        <v>131</v>
      </c>
      <c r="CC119" s="182" t="s">
        <v>73</v>
      </c>
      <c r="CD119" s="182" t="s">
        <v>74</v>
      </c>
      <c r="CE119" s="182" t="s">
        <v>75</v>
      </c>
      <c r="CF119" s="182" t="s">
        <v>76</v>
      </c>
      <c r="CG119" s="182" t="s">
        <v>77</v>
      </c>
      <c r="CH119" s="182" t="s">
        <v>78</v>
      </c>
      <c r="CI119" s="182" t="s">
        <v>79</v>
      </c>
      <c r="CJ119" s="182" t="s">
        <v>80</v>
      </c>
      <c r="CK119" s="182" t="s">
        <v>81</v>
      </c>
      <c r="CL119" s="182" t="s">
        <v>82</v>
      </c>
      <c r="CM119" s="182" t="s">
        <v>83</v>
      </c>
      <c r="CN119" s="182" t="s">
        <v>84</v>
      </c>
      <c r="CO119" s="182" t="s">
        <v>85</v>
      </c>
      <c r="CP119" s="182" t="s">
        <v>131</v>
      </c>
    </row>
    <row r="120" spans="79:94" s="20" customFormat="1" x14ac:dyDescent="0.2">
      <c r="CA120" s="182" t="s">
        <v>203</v>
      </c>
      <c r="CB120" s="182"/>
      <c r="CC120" s="182">
        <v>108.38</v>
      </c>
      <c r="CD120" s="182">
        <v>164.42</v>
      </c>
      <c r="CE120" s="182">
        <v>114.21</v>
      </c>
      <c r="CF120" s="182">
        <v>140.79</v>
      </c>
      <c r="CG120" s="182">
        <v>134233.41</v>
      </c>
      <c r="CH120" s="182">
        <v>2129.64</v>
      </c>
      <c r="CI120" s="182">
        <v>99.15</v>
      </c>
      <c r="CJ120" s="182">
        <v>102.7</v>
      </c>
      <c r="CK120" s="182">
        <v>16.2</v>
      </c>
      <c r="CL120" s="182">
        <v>17.8</v>
      </c>
      <c r="CM120" s="182">
        <v>18.89</v>
      </c>
      <c r="CN120" s="182">
        <v>107.94</v>
      </c>
      <c r="CO120" s="182">
        <v>162.34</v>
      </c>
      <c r="CP120" s="182"/>
    </row>
    <row r="121" spans="79:94" s="20" customFormat="1" x14ac:dyDescent="0.2">
      <c r="CA121" s="182" t="s">
        <v>204</v>
      </c>
      <c r="CB121" s="182"/>
      <c r="CC121" s="182">
        <v>108.3</v>
      </c>
      <c r="CD121" s="182">
        <v>163.99</v>
      </c>
      <c r="CE121" s="182">
        <v>113.92</v>
      </c>
      <c r="CF121" s="182">
        <v>140.72</v>
      </c>
      <c r="CG121" s="182">
        <v>135924.57</v>
      </c>
      <c r="CH121" s="182">
        <v>2121.29</v>
      </c>
      <c r="CI121" s="182">
        <v>99.17</v>
      </c>
      <c r="CJ121" s="182">
        <v>102.73</v>
      </c>
      <c r="CK121" s="182">
        <v>16.149999999999999</v>
      </c>
      <c r="CL121" s="182">
        <v>17.7</v>
      </c>
      <c r="CM121" s="182">
        <v>18.850000000000001</v>
      </c>
      <c r="CN121" s="182">
        <v>107.95</v>
      </c>
      <c r="CO121" s="182">
        <v>162.16999999999999</v>
      </c>
      <c r="CP121" s="182"/>
    </row>
    <row r="122" spans="79:94" s="20" customFormat="1" x14ac:dyDescent="0.2">
      <c r="CA122" s="182" t="s">
        <v>205</v>
      </c>
      <c r="CB122" s="182"/>
      <c r="CC122" s="182">
        <v>108.71</v>
      </c>
      <c r="CD122" s="182">
        <v>165.14</v>
      </c>
      <c r="CE122" s="182">
        <v>114.2</v>
      </c>
      <c r="CF122" s="182">
        <v>140.52000000000001</v>
      </c>
      <c r="CG122" s="182">
        <v>135135.26</v>
      </c>
      <c r="CH122" s="182">
        <v>2112.7800000000002</v>
      </c>
      <c r="CI122" s="182">
        <v>98.45</v>
      </c>
      <c r="CJ122" s="182">
        <v>102.96</v>
      </c>
      <c r="CK122" s="182">
        <v>16.13</v>
      </c>
      <c r="CL122" s="182">
        <v>17.8</v>
      </c>
      <c r="CM122" s="182">
        <v>18.84</v>
      </c>
      <c r="CN122" s="182">
        <v>108.46</v>
      </c>
      <c r="CO122" s="182">
        <v>162.81</v>
      </c>
      <c r="CP122" s="182"/>
    </row>
    <row r="123" spans="79:94" s="20" customFormat="1" x14ac:dyDescent="0.2">
      <c r="CA123" s="182" t="s">
        <v>206</v>
      </c>
      <c r="CB123" s="182"/>
      <c r="CC123" s="182">
        <v>108.43</v>
      </c>
      <c r="CD123" s="182">
        <v>164.76</v>
      </c>
      <c r="CE123" s="182">
        <v>113.99</v>
      </c>
      <c r="CF123" s="182">
        <v>140.52000000000001</v>
      </c>
      <c r="CG123" s="182">
        <v>135011.43</v>
      </c>
      <c r="CH123" s="182">
        <v>2114.9899999999998</v>
      </c>
      <c r="CI123" s="182">
        <v>98.75</v>
      </c>
      <c r="CJ123" s="182">
        <v>102.81</v>
      </c>
      <c r="CK123" s="182">
        <v>16.14</v>
      </c>
      <c r="CL123" s="182">
        <v>17.739999999999998</v>
      </c>
      <c r="CM123" s="182">
        <v>18.84</v>
      </c>
      <c r="CN123" s="182">
        <v>108.07</v>
      </c>
      <c r="CO123" s="182">
        <v>161.99</v>
      </c>
      <c r="CP123" s="182"/>
    </row>
    <row r="124" spans="79:94" s="20" customFormat="1" x14ac:dyDescent="0.2">
      <c r="CA124" s="182" t="s">
        <v>207</v>
      </c>
      <c r="CB124" s="182"/>
      <c r="CC124" s="182">
        <v>108.67</v>
      </c>
      <c r="CD124" s="182">
        <v>162.79</v>
      </c>
      <c r="CE124" s="182">
        <v>113.32</v>
      </c>
      <c r="CF124" s="182">
        <v>140.08000000000001</v>
      </c>
      <c r="CG124" s="182">
        <v>134110.73000000001</v>
      </c>
      <c r="CH124" s="182">
        <v>2079.94</v>
      </c>
      <c r="CI124" s="182">
        <v>99.55</v>
      </c>
      <c r="CJ124" s="182">
        <v>103.21</v>
      </c>
      <c r="CK124" s="182">
        <v>16.16</v>
      </c>
      <c r="CL124" s="182">
        <v>17.649999999999999</v>
      </c>
      <c r="CM124" s="182">
        <v>18.77</v>
      </c>
      <c r="CN124" s="182">
        <v>108.67</v>
      </c>
      <c r="CO124" s="182">
        <v>162.88</v>
      </c>
      <c r="CP124" s="182"/>
    </row>
    <row r="125" spans="79:94" s="20" customFormat="1" x14ac:dyDescent="0.2">
      <c r="CA125" s="182" t="s">
        <v>208</v>
      </c>
      <c r="CB125" s="182"/>
      <c r="CC125" s="182">
        <v>107.51</v>
      </c>
      <c r="CD125" s="182">
        <v>162.16</v>
      </c>
      <c r="CE125" s="182">
        <v>112.95</v>
      </c>
      <c r="CF125" s="182">
        <v>139.87</v>
      </c>
      <c r="CG125" s="182">
        <v>133415.75</v>
      </c>
      <c r="CH125" s="182">
        <v>2062.08</v>
      </c>
      <c r="CI125" s="182">
        <v>98.79</v>
      </c>
      <c r="CJ125" s="182">
        <v>103.09</v>
      </c>
      <c r="CK125" s="182">
        <v>15.9</v>
      </c>
      <c r="CL125" s="182">
        <v>17.489999999999998</v>
      </c>
      <c r="CM125" s="182">
        <v>18.75</v>
      </c>
      <c r="CN125" s="182">
        <v>108.87</v>
      </c>
      <c r="CO125" s="182">
        <v>163.19</v>
      </c>
      <c r="CP125" s="182"/>
    </row>
    <row r="126" spans="79:94" s="20" customFormat="1" x14ac:dyDescent="0.2">
      <c r="CA126" s="182" t="s">
        <v>209</v>
      </c>
      <c r="CB126" s="182"/>
      <c r="CC126" s="182">
        <v>107.42</v>
      </c>
      <c r="CD126" s="182">
        <v>161.85</v>
      </c>
      <c r="CE126" s="182">
        <v>112.5</v>
      </c>
      <c r="CF126" s="182">
        <v>140.01</v>
      </c>
      <c r="CG126" s="182">
        <v>136209.51</v>
      </c>
      <c r="CH126" s="182">
        <v>2094.1799999999998</v>
      </c>
      <c r="CI126" s="182">
        <v>99.61</v>
      </c>
      <c r="CJ126" s="182">
        <v>103.08</v>
      </c>
      <c r="CK126" s="182">
        <v>16.07</v>
      </c>
      <c r="CL126" s="182">
        <v>17.75</v>
      </c>
      <c r="CM126" s="182">
        <v>18.77</v>
      </c>
      <c r="CN126" s="182">
        <v>108.73</v>
      </c>
      <c r="CO126" s="182">
        <v>161.87</v>
      </c>
      <c r="CP126" s="182"/>
    </row>
    <row r="127" spans="79:94" s="20" customFormat="1" x14ac:dyDescent="0.2">
      <c r="CA127" s="182" t="s">
        <v>210</v>
      </c>
      <c r="CB127" s="182"/>
      <c r="CC127" s="182">
        <v>109.17</v>
      </c>
      <c r="CD127" s="182">
        <v>162.76</v>
      </c>
      <c r="CE127" s="182">
        <v>112.78</v>
      </c>
      <c r="CF127" s="182">
        <v>140.12</v>
      </c>
      <c r="CG127" s="182">
        <v>136948.87</v>
      </c>
      <c r="CH127" s="182">
        <v>2095.81</v>
      </c>
      <c r="CI127" s="182">
        <v>100.57</v>
      </c>
      <c r="CJ127" s="182">
        <v>103.94</v>
      </c>
      <c r="CK127" s="182">
        <v>16.13</v>
      </c>
      <c r="CL127" s="182">
        <v>17.86</v>
      </c>
      <c r="CM127" s="182">
        <v>18.78</v>
      </c>
      <c r="CN127" s="182">
        <v>109.27</v>
      </c>
      <c r="CO127" s="182">
        <v>162.65</v>
      </c>
      <c r="CP127" s="182"/>
    </row>
    <row r="128" spans="79:94" s="20" customFormat="1" x14ac:dyDescent="0.2">
      <c r="CA128" s="182" t="s">
        <v>211</v>
      </c>
      <c r="CB128" s="182"/>
      <c r="CC128" s="182">
        <v>108.45</v>
      </c>
      <c r="CD128" s="182">
        <v>162.52000000000001</v>
      </c>
      <c r="CE128" s="182">
        <v>113.28</v>
      </c>
      <c r="CF128" s="182">
        <v>140.41999999999999</v>
      </c>
      <c r="CG128" s="182">
        <v>138115.81</v>
      </c>
      <c r="CH128" s="182">
        <v>2144.34</v>
      </c>
      <c r="CI128" s="182">
        <v>99.26</v>
      </c>
      <c r="CJ128" s="182">
        <v>103.74</v>
      </c>
      <c r="CK128" s="182">
        <v>16.149999999999999</v>
      </c>
      <c r="CL128" s="182">
        <v>17.71</v>
      </c>
      <c r="CM128" s="182">
        <v>18.850000000000001</v>
      </c>
      <c r="CN128" s="182">
        <v>107.7</v>
      </c>
      <c r="CO128" s="182">
        <v>160.31</v>
      </c>
      <c r="CP128" s="182"/>
    </row>
    <row r="129" spans="79:93" s="20" customFormat="1" x14ac:dyDescent="0.2">
      <c r="CA129" s="182" t="s">
        <v>212</v>
      </c>
      <c r="CB129" s="182"/>
      <c r="CC129" s="182">
        <v>108.53</v>
      </c>
      <c r="CD129" s="182">
        <v>162.65</v>
      </c>
      <c r="CE129" s="182">
        <v>113.26</v>
      </c>
      <c r="CF129" s="182">
        <v>140.37</v>
      </c>
      <c r="CG129" s="182">
        <v>137241.79</v>
      </c>
      <c r="CH129" s="182">
        <v>2127.8000000000002</v>
      </c>
      <c r="CI129" s="182">
        <v>98.23</v>
      </c>
      <c r="CJ129" s="182">
        <v>103.74</v>
      </c>
      <c r="CK129" s="182">
        <v>16.13</v>
      </c>
      <c r="CL129" s="182">
        <v>17.79</v>
      </c>
      <c r="CM129" s="182">
        <v>18.82</v>
      </c>
      <c r="CN129" s="182">
        <v>107.57</v>
      </c>
      <c r="CO129" s="182">
        <v>161.56</v>
      </c>
    </row>
    <row r="130" spans="79:93" s="20" customFormat="1" x14ac:dyDescent="0.2">
      <c r="CA130" s="182" t="s">
        <v>213</v>
      </c>
      <c r="CB130" s="182"/>
      <c r="CC130" s="182">
        <v>107.88</v>
      </c>
      <c r="CD130" s="182">
        <v>162.06</v>
      </c>
      <c r="CE130" s="182">
        <v>113.24</v>
      </c>
      <c r="CF130" s="182">
        <v>140.30000000000001</v>
      </c>
      <c r="CG130" s="182">
        <v>138034.93</v>
      </c>
      <c r="CH130" s="182">
        <v>2135.85</v>
      </c>
      <c r="CI130" s="182">
        <v>97.75</v>
      </c>
      <c r="CJ130" s="182">
        <v>103.28</v>
      </c>
      <c r="CK130" s="182">
        <v>16.12</v>
      </c>
      <c r="CL130" s="182">
        <v>17.71</v>
      </c>
      <c r="CM130" s="182">
        <v>18.809999999999999</v>
      </c>
      <c r="CN130" s="182">
        <v>107.6</v>
      </c>
      <c r="CO130" s="182">
        <v>161.53</v>
      </c>
    </row>
    <row r="131" spans="79:93" s="20" customFormat="1" x14ac:dyDescent="0.2">
      <c r="CA131" s="182" t="s">
        <v>214</v>
      </c>
      <c r="CB131" s="182"/>
      <c r="CC131" s="182">
        <v>107.76</v>
      </c>
      <c r="CD131" s="182">
        <v>161.81</v>
      </c>
      <c r="CE131" s="182">
        <v>113.43</v>
      </c>
      <c r="CF131" s="182">
        <v>140.37</v>
      </c>
      <c r="CG131" s="182">
        <v>138089.95000000001</v>
      </c>
      <c r="CH131" s="182">
        <v>2131.91</v>
      </c>
      <c r="CI131" s="182">
        <v>98.96</v>
      </c>
      <c r="CJ131" s="182">
        <v>102.98</v>
      </c>
      <c r="CK131" s="182">
        <v>16.13</v>
      </c>
      <c r="CL131" s="182">
        <v>17.77</v>
      </c>
      <c r="CM131" s="182">
        <v>18.829999999999998</v>
      </c>
      <c r="CN131" s="182">
        <v>107.35</v>
      </c>
      <c r="CO131" s="182">
        <v>160.9</v>
      </c>
    </row>
    <row r="132" spans="79:93" s="20" customFormat="1" x14ac:dyDescent="0.2">
      <c r="CA132" s="182" t="s">
        <v>215</v>
      </c>
      <c r="CB132" s="182"/>
      <c r="CC132" s="182">
        <v>107.29</v>
      </c>
      <c r="CD132" s="182">
        <v>162.41</v>
      </c>
      <c r="CE132" s="182">
        <v>113.91</v>
      </c>
      <c r="CF132" s="182">
        <v>140.41</v>
      </c>
      <c r="CG132" s="182">
        <v>137424.73000000001</v>
      </c>
      <c r="CH132" s="182">
        <v>2115.0500000000002</v>
      </c>
      <c r="CI132" s="182">
        <v>98.37</v>
      </c>
      <c r="CJ132" s="182">
        <v>102.79</v>
      </c>
      <c r="CK132" s="182">
        <v>16.21</v>
      </c>
      <c r="CL132" s="182">
        <v>17.829999999999998</v>
      </c>
      <c r="CM132" s="182">
        <v>18.84</v>
      </c>
      <c r="CN132" s="182">
        <v>106.82</v>
      </c>
      <c r="CO132" s="182">
        <v>160.66999999999999</v>
      </c>
    </row>
    <row r="133" spans="79:93" s="20" customFormat="1" x14ac:dyDescent="0.2">
      <c r="CA133" s="182" t="s">
        <v>216</v>
      </c>
      <c r="CB133" s="182"/>
      <c r="CC133" s="182">
        <v>107.04</v>
      </c>
      <c r="CD133" s="182">
        <v>162.88999999999999</v>
      </c>
      <c r="CE133" s="182">
        <v>113.65</v>
      </c>
      <c r="CF133" s="182">
        <v>140.41999999999999</v>
      </c>
      <c r="CG133" s="182">
        <v>137139.10999999999</v>
      </c>
      <c r="CH133" s="182">
        <v>2075.71</v>
      </c>
      <c r="CI133" s="182">
        <v>98.17</v>
      </c>
      <c r="CJ133" s="182">
        <v>102.79</v>
      </c>
      <c r="CK133" s="182">
        <v>16.309999999999999</v>
      </c>
      <c r="CL133" s="182">
        <v>17.91</v>
      </c>
      <c r="CM133" s="182">
        <v>18.84</v>
      </c>
      <c r="CN133" s="182">
        <v>107.11</v>
      </c>
      <c r="CO133" s="182">
        <v>161.35</v>
      </c>
    </row>
    <row r="134" spans="79:93" s="20" customFormat="1" x14ac:dyDescent="0.2">
      <c r="CA134" s="182" t="s">
        <v>217</v>
      </c>
      <c r="CB134" s="182"/>
      <c r="CC134" s="182">
        <v>106.66</v>
      </c>
      <c r="CD134" s="182">
        <v>163.34</v>
      </c>
      <c r="CE134" s="182">
        <v>113.53</v>
      </c>
      <c r="CF134" s="182">
        <v>140.38</v>
      </c>
      <c r="CG134" s="182">
        <v>137842.57</v>
      </c>
      <c r="CH134" s="182">
        <v>2069.87</v>
      </c>
      <c r="CI134" s="182">
        <v>98.2</v>
      </c>
      <c r="CJ134" s="182">
        <v>103.21</v>
      </c>
      <c r="CK134" s="182">
        <v>16.32</v>
      </c>
      <c r="CL134" s="182">
        <v>17.87</v>
      </c>
      <c r="CM134" s="182">
        <v>18.829999999999998</v>
      </c>
      <c r="CN134" s="182">
        <v>107.14</v>
      </c>
      <c r="CO134" s="182">
        <v>161.12</v>
      </c>
    </row>
    <row r="135" spans="79:93" s="20" customFormat="1" x14ac:dyDescent="0.2">
      <c r="CA135" s="182" t="s">
        <v>218</v>
      </c>
      <c r="CB135" s="182"/>
      <c r="CC135" s="182">
        <v>106.68</v>
      </c>
      <c r="CD135" s="182">
        <v>163.09</v>
      </c>
      <c r="CE135" s="182">
        <v>113.59</v>
      </c>
      <c r="CF135" s="182">
        <v>140.35</v>
      </c>
      <c r="CG135" s="182">
        <v>140302.28</v>
      </c>
      <c r="CH135" s="182">
        <v>2117.87</v>
      </c>
      <c r="CI135" s="182">
        <v>98.06</v>
      </c>
      <c r="CJ135" s="182">
        <v>103.07</v>
      </c>
      <c r="CK135" s="182">
        <v>16.39</v>
      </c>
      <c r="CL135" s="182">
        <v>17.920000000000002</v>
      </c>
      <c r="CM135" s="182">
        <v>18.829999999999998</v>
      </c>
      <c r="CN135" s="182">
        <v>106.69</v>
      </c>
      <c r="CO135" s="182">
        <v>160.52000000000001</v>
      </c>
    </row>
    <row r="136" spans="79:93" s="20" customFormat="1" x14ac:dyDescent="0.2">
      <c r="CA136" s="182" t="s">
        <v>219</v>
      </c>
      <c r="CB136" s="182"/>
      <c r="CC136" s="182">
        <v>106.63</v>
      </c>
      <c r="CD136" s="182">
        <v>163.28</v>
      </c>
      <c r="CE136" s="182">
        <v>113.39</v>
      </c>
      <c r="CF136" s="182">
        <v>140.24</v>
      </c>
      <c r="CG136" s="182">
        <v>141247.29</v>
      </c>
      <c r="CH136" s="182">
        <v>2145.75</v>
      </c>
      <c r="CI136" s="182">
        <v>98.38</v>
      </c>
      <c r="CJ136" s="182">
        <v>102.94</v>
      </c>
      <c r="CK136" s="182">
        <v>16.45</v>
      </c>
      <c r="CL136" s="182">
        <v>17.96</v>
      </c>
      <c r="CM136" s="182">
        <v>18.809999999999999</v>
      </c>
      <c r="CN136" s="182">
        <v>106.44</v>
      </c>
      <c r="CO136" s="182">
        <v>160.6</v>
      </c>
    </row>
    <row r="137" spans="79:93" s="20" customFormat="1" x14ac:dyDescent="0.2">
      <c r="CA137" s="182" t="s">
        <v>220</v>
      </c>
      <c r="CB137" s="182"/>
      <c r="CC137" s="182">
        <v>105.95</v>
      </c>
      <c r="CD137" s="182">
        <v>162.83000000000001</v>
      </c>
      <c r="CE137" s="182">
        <v>113.32</v>
      </c>
      <c r="CF137" s="182">
        <v>140.27000000000001</v>
      </c>
      <c r="CG137" s="182">
        <v>141987.23000000001</v>
      </c>
      <c r="CH137" s="182">
        <v>2154.39</v>
      </c>
      <c r="CI137" s="182">
        <v>97.66</v>
      </c>
      <c r="CJ137" s="182">
        <v>102.99</v>
      </c>
      <c r="CK137" s="182">
        <v>16.43</v>
      </c>
      <c r="CL137" s="182">
        <v>18.03</v>
      </c>
      <c r="CM137" s="182">
        <v>18.82</v>
      </c>
      <c r="CN137" s="182">
        <v>106.02</v>
      </c>
      <c r="CO137" s="182">
        <v>159.94</v>
      </c>
    </row>
    <row r="138" spans="79:93" s="20" customFormat="1" x14ac:dyDescent="0.2">
      <c r="CA138" s="182" t="s">
        <v>221</v>
      </c>
      <c r="CB138" s="182"/>
      <c r="CC138" s="182">
        <v>106.44</v>
      </c>
      <c r="CD138" s="182">
        <v>162.65</v>
      </c>
      <c r="CE138" s="182">
        <v>113.37</v>
      </c>
      <c r="CF138" s="182">
        <v>140.19999999999999</v>
      </c>
      <c r="CG138" s="182">
        <v>139570.60999999999</v>
      </c>
      <c r="CH138" s="182">
        <v>2113.69</v>
      </c>
      <c r="CI138" s="182">
        <v>97.32</v>
      </c>
      <c r="CJ138" s="182">
        <v>103.24</v>
      </c>
      <c r="CK138" s="182">
        <v>16.32</v>
      </c>
      <c r="CL138" s="182">
        <v>17.940000000000001</v>
      </c>
      <c r="CM138" s="182">
        <v>18.8</v>
      </c>
      <c r="CN138" s="182">
        <v>106.32</v>
      </c>
      <c r="CO138" s="182">
        <v>160.68</v>
      </c>
    </row>
    <row r="139" spans="79:93" s="20" customFormat="1" x14ac:dyDescent="0.2">
      <c r="CA139" s="182" t="s">
        <v>222</v>
      </c>
      <c r="CB139" s="182"/>
      <c r="CC139" s="182">
        <v>107.06</v>
      </c>
      <c r="CD139" s="182">
        <v>162.59</v>
      </c>
      <c r="CE139" s="182">
        <v>113.71</v>
      </c>
      <c r="CF139" s="182">
        <v>140.26</v>
      </c>
      <c r="CG139" s="182">
        <v>140296.85</v>
      </c>
      <c r="CH139" s="182">
        <v>2121.63</v>
      </c>
      <c r="CI139" s="182">
        <v>98.04</v>
      </c>
      <c r="CJ139" s="182">
        <v>102.91</v>
      </c>
      <c r="CK139" s="182">
        <v>16.350000000000001</v>
      </c>
      <c r="CL139" s="182">
        <v>17.899999999999999</v>
      </c>
      <c r="CM139" s="182">
        <v>18.829999999999998</v>
      </c>
      <c r="CN139" s="182">
        <v>105.61</v>
      </c>
      <c r="CO139" s="182">
        <v>159.37</v>
      </c>
    </row>
    <row r="140" spans="79:93" s="20" customFormat="1" x14ac:dyDescent="0.2">
      <c r="CA140" s="189"/>
      <c r="CB140" s="182"/>
      <c r="CC140" s="182"/>
      <c r="CD140" s="182"/>
      <c r="CE140" s="182"/>
      <c r="CF140" s="90"/>
      <c r="CG140" s="182"/>
      <c r="CH140" s="182"/>
      <c r="CI140" s="182"/>
      <c r="CJ140" s="182"/>
      <c r="CK140" s="182"/>
      <c r="CL140" s="182"/>
      <c r="CM140" s="182"/>
      <c r="CN140" s="182"/>
      <c r="CO140" s="182"/>
    </row>
    <row r="144" spans="79:93" s="20" customFormat="1" x14ac:dyDescent="0.2">
      <c r="CA144" s="182" t="s">
        <v>203</v>
      </c>
      <c r="CB144" s="182">
        <f t="shared" ref="CB144:CM159" si="5">CB96-CC62</f>
        <v>0</v>
      </c>
      <c r="CC144" s="182">
        <f t="shared" si="5"/>
        <v>0</v>
      </c>
      <c r="CD144" s="182">
        <f t="shared" si="5"/>
        <v>0</v>
      </c>
      <c r="CE144" s="182">
        <f t="shared" si="5"/>
        <v>0</v>
      </c>
      <c r="CF144" s="182">
        <f t="shared" si="5"/>
        <v>0</v>
      </c>
      <c r="CG144" s="182">
        <f t="shared" si="5"/>
        <v>0</v>
      </c>
      <c r="CH144" s="182">
        <f t="shared" si="5"/>
        <v>0</v>
      </c>
      <c r="CI144" s="182">
        <f t="shared" si="5"/>
        <v>0</v>
      </c>
      <c r="CJ144" s="182">
        <f t="shared" si="5"/>
        <v>0</v>
      </c>
      <c r="CK144" s="182">
        <f t="shared" si="5"/>
        <v>0</v>
      </c>
      <c r="CL144" s="182">
        <f t="shared" si="5"/>
        <v>0</v>
      </c>
      <c r="CM144" s="182">
        <f t="shared" si="5"/>
        <v>0</v>
      </c>
      <c r="CN144" s="182"/>
      <c r="CO144" s="182"/>
    </row>
    <row r="145" spans="79:91" s="20" customFormat="1" x14ac:dyDescent="0.2">
      <c r="CA145" s="182" t="s">
        <v>204</v>
      </c>
      <c r="CB145" s="182">
        <f t="shared" si="5"/>
        <v>0</v>
      </c>
      <c r="CC145" s="182">
        <f t="shared" si="5"/>
        <v>0</v>
      </c>
      <c r="CD145" s="182">
        <f t="shared" si="5"/>
        <v>0</v>
      </c>
      <c r="CE145" s="182">
        <f t="shared" si="5"/>
        <v>0</v>
      </c>
      <c r="CF145" s="182">
        <f t="shared" si="5"/>
        <v>0</v>
      </c>
      <c r="CG145" s="182">
        <f t="shared" si="5"/>
        <v>0</v>
      </c>
      <c r="CH145" s="182">
        <f t="shared" si="5"/>
        <v>0</v>
      </c>
      <c r="CI145" s="182">
        <f t="shared" si="5"/>
        <v>0</v>
      </c>
      <c r="CJ145" s="182">
        <f t="shared" si="5"/>
        <v>0</v>
      </c>
      <c r="CK145" s="182">
        <f t="shared" si="5"/>
        <v>0</v>
      </c>
      <c r="CL145" s="182">
        <f t="shared" si="5"/>
        <v>0</v>
      </c>
      <c r="CM145" s="182">
        <f t="shared" si="5"/>
        <v>0</v>
      </c>
    </row>
    <row r="146" spans="79:91" s="20" customFormat="1" x14ac:dyDescent="0.2">
      <c r="CA146" s="182" t="s">
        <v>205</v>
      </c>
      <c r="CB146" s="182">
        <f t="shared" si="5"/>
        <v>0</v>
      </c>
      <c r="CC146" s="182">
        <f t="shared" si="5"/>
        <v>0</v>
      </c>
      <c r="CD146" s="182">
        <f t="shared" si="5"/>
        <v>0</v>
      </c>
      <c r="CE146" s="182">
        <f t="shared" si="5"/>
        <v>0</v>
      </c>
      <c r="CF146" s="182">
        <f t="shared" si="5"/>
        <v>0</v>
      </c>
      <c r="CG146" s="182">
        <f t="shared" si="5"/>
        <v>0</v>
      </c>
      <c r="CH146" s="182">
        <f t="shared" si="5"/>
        <v>0</v>
      </c>
      <c r="CI146" s="182">
        <f t="shared" si="5"/>
        <v>0</v>
      </c>
      <c r="CJ146" s="182">
        <f t="shared" si="5"/>
        <v>0</v>
      </c>
      <c r="CK146" s="182">
        <f t="shared" si="5"/>
        <v>0</v>
      </c>
      <c r="CL146" s="182">
        <f t="shared" si="5"/>
        <v>0</v>
      </c>
      <c r="CM146" s="182">
        <f t="shared" si="5"/>
        <v>0</v>
      </c>
    </row>
    <row r="147" spans="79:91" s="20" customFormat="1" x14ac:dyDescent="0.2">
      <c r="CA147" s="182" t="s">
        <v>206</v>
      </c>
      <c r="CB147" s="182">
        <f t="shared" si="5"/>
        <v>0</v>
      </c>
      <c r="CC147" s="182">
        <f t="shared" si="5"/>
        <v>0</v>
      </c>
      <c r="CD147" s="182">
        <f t="shared" si="5"/>
        <v>0</v>
      </c>
      <c r="CE147" s="182">
        <f t="shared" si="5"/>
        <v>0</v>
      </c>
      <c r="CF147" s="182">
        <f t="shared" si="5"/>
        <v>0</v>
      </c>
      <c r="CG147" s="182">
        <f t="shared" si="5"/>
        <v>0</v>
      </c>
      <c r="CH147" s="182">
        <f t="shared" si="5"/>
        <v>0</v>
      </c>
      <c r="CI147" s="182">
        <f t="shared" si="5"/>
        <v>0</v>
      </c>
      <c r="CJ147" s="182">
        <f t="shared" si="5"/>
        <v>0</v>
      </c>
      <c r="CK147" s="182">
        <f t="shared" si="5"/>
        <v>0</v>
      </c>
      <c r="CL147" s="182">
        <f t="shared" si="5"/>
        <v>0</v>
      </c>
      <c r="CM147" s="182">
        <f t="shared" si="5"/>
        <v>0</v>
      </c>
    </row>
    <row r="148" spans="79:91" s="20" customFormat="1" x14ac:dyDescent="0.2">
      <c r="CA148" s="182" t="s">
        <v>207</v>
      </c>
      <c r="CB148" s="182">
        <f t="shared" si="5"/>
        <v>0</v>
      </c>
      <c r="CC148" s="182">
        <f t="shared" si="5"/>
        <v>0</v>
      </c>
      <c r="CD148" s="182">
        <f t="shared" si="5"/>
        <v>0</v>
      </c>
      <c r="CE148" s="182">
        <f t="shared" si="5"/>
        <v>0</v>
      </c>
      <c r="CF148" s="182">
        <f t="shared" si="5"/>
        <v>0</v>
      </c>
      <c r="CG148" s="182">
        <f t="shared" si="5"/>
        <v>0</v>
      </c>
      <c r="CH148" s="182">
        <f t="shared" si="5"/>
        <v>0</v>
      </c>
      <c r="CI148" s="182">
        <f t="shared" si="5"/>
        <v>0</v>
      </c>
      <c r="CJ148" s="182">
        <f t="shared" si="5"/>
        <v>0</v>
      </c>
      <c r="CK148" s="182">
        <f t="shared" si="5"/>
        <v>0</v>
      </c>
      <c r="CL148" s="182">
        <f t="shared" si="5"/>
        <v>0</v>
      </c>
      <c r="CM148" s="182">
        <f t="shared" si="5"/>
        <v>0</v>
      </c>
    </row>
    <row r="149" spans="79:91" s="20" customFormat="1" x14ac:dyDescent="0.2">
      <c r="CA149" s="182" t="s">
        <v>208</v>
      </c>
      <c r="CB149" s="182">
        <f t="shared" si="5"/>
        <v>0</v>
      </c>
      <c r="CC149" s="182">
        <f t="shared" si="5"/>
        <v>0</v>
      </c>
      <c r="CD149" s="182">
        <f t="shared" si="5"/>
        <v>0</v>
      </c>
      <c r="CE149" s="182">
        <f t="shared" si="5"/>
        <v>0</v>
      </c>
      <c r="CF149" s="182">
        <f t="shared" si="5"/>
        <v>0</v>
      </c>
      <c r="CG149" s="182">
        <f t="shared" si="5"/>
        <v>0</v>
      </c>
      <c r="CH149" s="182">
        <f t="shared" si="5"/>
        <v>0</v>
      </c>
      <c r="CI149" s="182">
        <f t="shared" si="5"/>
        <v>0</v>
      </c>
      <c r="CJ149" s="182">
        <f t="shared" si="5"/>
        <v>0</v>
      </c>
      <c r="CK149" s="182">
        <f t="shared" si="5"/>
        <v>0</v>
      </c>
      <c r="CL149" s="182">
        <f t="shared" si="5"/>
        <v>0</v>
      </c>
      <c r="CM149" s="182">
        <f t="shared" si="5"/>
        <v>0</v>
      </c>
    </row>
    <row r="150" spans="79:91" s="20" customFormat="1" x14ac:dyDescent="0.2">
      <c r="CA150" s="182" t="s">
        <v>209</v>
      </c>
      <c r="CB150" s="182">
        <f t="shared" si="5"/>
        <v>0</v>
      </c>
      <c r="CC150" s="182">
        <f t="shared" si="5"/>
        <v>0</v>
      </c>
      <c r="CD150" s="182">
        <f t="shared" si="5"/>
        <v>0</v>
      </c>
      <c r="CE150" s="182">
        <f t="shared" si="5"/>
        <v>0</v>
      </c>
      <c r="CF150" s="182">
        <f t="shared" si="5"/>
        <v>0</v>
      </c>
      <c r="CG150" s="182">
        <f t="shared" si="5"/>
        <v>0</v>
      </c>
      <c r="CH150" s="182">
        <f t="shared" si="5"/>
        <v>0</v>
      </c>
      <c r="CI150" s="182">
        <f t="shared" si="5"/>
        <v>0</v>
      </c>
      <c r="CJ150" s="182">
        <f t="shared" si="5"/>
        <v>0</v>
      </c>
      <c r="CK150" s="182">
        <f t="shared" si="5"/>
        <v>0</v>
      </c>
      <c r="CL150" s="182">
        <f t="shared" si="5"/>
        <v>0</v>
      </c>
      <c r="CM150" s="182">
        <f t="shared" si="5"/>
        <v>0</v>
      </c>
    </row>
    <row r="151" spans="79:91" s="20" customFormat="1" x14ac:dyDescent="0.2">
      <c r="CA151" s="182" t="s">
        <v>210</v>
      </c>
      <c r="CB151" s="182">
        <f t="shared" si="5"/>
        <v>0</v>
      </c>
      <c r="CC151" s="182">
        <f t="shared" si="5"/>
        <v>0</v>
      </c>
      <c r="CD151" s="182">
        <f t="shared" si="5"/>
        <v>0</v>
      </c>
      <c r="CE151" s="182">
        <f t="shared" si="5"/>
        <v>0</v>
      </c>
      <c r="CF151" s="182">
        <f t="shared" si="5"/>
        <v>0</v>
      </c>
      <c r="CG151" s="182">
        <f t="shared" si="5"/>
        <v>0</v>
      </c>
      <c r="CH151" s="182">
        <f t="shared" si="5"/>
        <v>0</v>
      </c>
      <c r="CI151" s="182">
        <f t="shared" si="5"/>
        <v>0</v>
      </c>
      <c r="CJ151" s="182">
        <f t="shared" si="5"/>
        <v>0</v>
      </c>
      <c r="CK151" s="182">
        <f t="shared" si="5"/>
        <v>0</v>
      </c>
      <c r="CL151" s="182">
        <f t="shared" si="5"/>
        <v>0</v>
      </c>
      <c r="CM151" s="182">
        <f t="shared" si="5"/>
        <v>0</v>
      </c>
    </row>
    <row r="152" spans="79:91" s="20" customFormat="1" x14ac:dyDescent="0.2">
      <c r="CA152" s="182" t="s">
        <v>211</v>
      </c>
      <c r="CB152" s="182">
        <f t="shared" si="5"/>
        <v>0</v>
      </c>
      <c r="CC152" s="182">
        <f t="shared" si="5"/>
        <v>0</v>
      </c>
      <c r="CD152" s="182">
        <f t="shared" si="5"/>
        <v>0</v>
      </c>
      <c r="CE152" s="182">
        <f t="shared" si="5"/>
        <v>0</v>
      </c>
      <c r="CF152" s="182">
        <f t="shared" si="5"/>
        <v>0</v>
      </c>
      <c r="CG152" s="182">
        <f t="shared" si="5"/>
        <v>0</v>
      </c>
      <c r="CH152" s="182">
        <f t="shared" si="5"/>
        <v>0</v>
      </c>
      <c r="CI152" s="182">
        <f t="shared" si="5"/>
        <v>0</v>
      </c>
      <c r="CJ152" s="182">
        <f t="shared" si="5"/>
        <v>0</v>
      </c>
      <c r="CK152" s="182">
        <f t="shared" si="5"/>
        <v>0</v>
      </c>
      <c r="CL152" s="182">
        <f t="shared" si="5"/>
        <v>0</v>
      </c>
      <c r="CM152" s="182">
        <f t="shared" si="5"/>
        <v>0</v>
      </c>
    </row>
    <row r="153" spans="79:91" s="20" customFormat="1" x14ac:dyDescent="0.2">
      <c r="CA153" s="182" t="s">
        <v>212</v>
      </c>
      <c r="CB153" s="182">
        <f t="shared" si="5"/>
        <v>0</v>
      </c>
      <c r="CC153" s="182">
        <f t="shared" si="5"/>
        <v>0</v>
      </c>
      <c r="CD153" s="182">
        <f t="shared" si="5"/>
        <v>0</v>
      </c>
      <c r="CE153" s="182">
        <f t="shared" si="5"/>
        <v>0</v>
      </c>
      <c r="CF153" s="182">
        <f t="shared" si="5"/>
        <v>0</v>
      </c>
      <c r="CG153" s="182">
        <f t="shared" si="5"/>
        <v>0</v>
      </c>
      <c r="CH153" s="182">
        <f t="shared" si="5"/>
        <v>0</v>
      </c>
      <c r="CI153" s="182">
        <f t="shared" si="5"/>
        <v>0</v>
      </c>
      <c r="CJ153" s="182">
        <f t="shared" si="5"/>
        <v>0</v>
      </c>
      <c r="CK153" s="182">
        <f t="shared" si="5"/>
        <v>0</v>
      </c>
      <c r="CL153" s="182">
        <f t="shared" si="5"/>
        <v>0</v>
      </c>
      <c r="CM153" s="182">
        <f t="shared" si="5"/>
        <v>0</v>
      </c>
    </row>
    <row r="154" spans="79:91" s="20" customFormat="1" x14ac:dyDescent="0.2">
      <c r="CA154" s="182" t="s">
        <v>213</v>
      </c>
      <c r="CB154" s="182">
        <f t="shared" si="5"/>
        <v>0</v>
      </c>
      <c r="CC154" s="182">
        <f t="shared" si="5"/>
        <v>0</v>
      </c>
      <c r="CD154" s="182">
        <f t="shared" si="5"/>
        <v>0</v>
      </c>
      <c r="CE154" s="182">
        <f t="shared" si="5"/>
        <v>0</v>
      </c>
      <c r="CF154" s="182">
        <f t="shared" si="5"/>
        <v>0</v>
      </c>
      <c r="CG154" s="182">
        <f t="shared" si="5"/>
        <v>0</v>
      </c>
      <c r="CH154" s="182">
        <f t="shared" si="5"/>
        <v>0</v>
      </c>
      <c r="CI154" s="182">
        <f t="shared" si="5"/>
        <v>0</v>
      </c>
      <c r="CJ154" s="182">
        <f t="shared" si="5"/>
        <v>0</v>
      </c>
      <c r="CK154" s="182">
        <f t="shared" si="5"/>
        <v>0</v>
      </c>
      <c r="CL154" s="182">
        <f t="shared" si="5"/>
        <v>0</v>
      </c>
      <c r="CM154" s="182">
        <f t="shared" si="5"/>
        <v>0</v>
      </c>
    </row>
    <row r="155" spans="79:91" s="20" customFormat="1" x14ac:dyDescent="0.2">
      <c r="CA155" s="182" t="s">
        <v>214</v>
      </c>
      <c r="CB155" s="182">
        <f t="shared" si="5"/>
        <v>0</v>
      </c>
      <c r="CC155" s="182">
        <f t="shared" si="5"/>
        <v>0</v>
      </c>
      <c r="CD155" s="182">
        <f t="shared" si="5"/>
        <v>0</v>
      </c>
      <c r="CE155" s="182">
        <f t="shared" si="5"/>
        <v>0</v>
      </c>
      <c r="CF155" s="182">
        <f t="shared" si="5"/>
        <v>0</v>
      </c>
      <c r="CG155" s="182">
        <f t="shared" si="5"/>
        <v>0</v>
      </c>
      <c r="CH155" s="182">
        <f t="shared" si="5"/>
        <v>0</v>
      </c>
      <c r="CI155" s="182">
        <f t="shared" si="5"/>
        <v>0</v>
      </c>
      <c r="CJ155" s="182">
        <f t="shared" si="5"/>
        <v>0</v>
      </c>
      <c r="CK155" s="182">
        <f t="shared" si="5"/>
        <v>0</v>
      </c>
      <c r="CL155" s="182">
        <f t="shared" si="5"/>
        <v>0</v>
      </c>
      <c r="CM155" s="182">
        <f t="shared" si="5"/>
        <v>0</v>
      </c>
    </row>
    <row r="156" spans="79:91" s="20" customFormat="1" x14ac:dyDescent="0.2">
      <c r="CA156" s="182" t="s">
        <v>215</v>
      </c>
      <c r="CB156" s="182">
        <f t="shared" si="5"/>
        <v>0</v>
      </c>
      <c r="CC156" s="182">
        <f t="shared" si="5"/>
        <v>0</v>
      </c>
      <c r="CD156" s="182">
        <f t="shared" si="5"/>
        <v>0</v>
      </c>
      <c r="CE156" s="182">
        <f t="shared" si="5"/>
        <v>0</v>
      </c>
      <c r="CF156" s="182">
        <f t="shared" si="5"/>
        <v>0</v>
      </c>
      <c r="CG156" s="182">
        <f t="shared" si="5"/>
        <v>0</v>
      </c>
      <c r="CH156" s="182">
        <f t="shared" si="5"/>
        <v>0</v>
      </c>
      <c r="CI156" s="182">
        <f t="shared" si="5"/>
        <v>0.3528</v>
      </c>
      <c r="CJ156" s="182">
        <f t="shared" si="5"/>
        <v>0</v>
      </c>
      <c r="CK156" s="182">
        <f t="shared" si="5"/>
        <v>0</v>
      </c>
      <c r="CL156" s="182">
        <f t="shared" si="5"/>
        <v>0</v>
      </c>
      <c r="CM156" s="182">
        <f t="shared" si="5"/>
        <v>0</v>
      </c>
    </row>
    <row r="157" spans="79:91" s="20" customFormat="1" x14ac:dyDescent="0.2">
      <c r="CA157" s="182" t="s">
        <v>216</v>
      </c>
      <c r="CB157" s="182">
        <f t="shared" si="5"/>
        <v>0</v>
      </c>
      <c r="CC157" s="182">
        <f t="shared" si="5"/>
        <v>0</v>
      </c>
      <c r="CD157" s="182">
        <f t="shared" si="5"/>
        <v>0</v>
      </c>
      <c r="CE157" s="182">
        <f t="shared" si="5"/>
        <v>0</v>
      </c>
      <c r="CF157" s="182">
        <f t="shared" si="5"/>
        <v>0</v>
      </c>
      <c r="CG157" s="182">
        <f t="shared" si="5"/>
        <v>0</v>
      </c>
      <c r="CH157" s="182">
        <f t="shared" si="5"/>
        <v>0</v>
      </c>
      <c r="CI157" s="182">
        <f t="shared" si="5"/>
        <v>0</v>
      </c>
      <c r="CJ157" s="182">
        <f t="shared" si="5"/>
        <v>0</v>
      </c>
      <c r="CK157" s="182">
        <f t="shared" si="5"/>
        <v>0</v>
      </c>
      <c r="CL157" s="182">
        <f t="shared" si="5"/>
        <v>0</v>
      </c>
      <c r="CM157" s="182">
        <f t="shared" si="5"/>
        <v>0</v>
      </c>
    </row>
    <row r="158" spans="79:91" s="20" customFormat="1" x14ac:dyDescent="0.2">
      <c r="CA158" s="182" t="s">
        <v>217</v>
      </c>
      <c r="CB158" s="182">
        <f t="shared" si="5"/>
        <v>0</v>
      </c>
      <c r="CC158" s="182">
        <f t="shared" si="5"/>
        <v>0</v>
      </c>
      <c r="CD158" s="182">
        <f t="shared" si="5"/>
        <v>0</v>
      </c>
      <c r="CE158" s="182">
        <f t="shared" si="5"/>
        <v>0</v>
      </c>
      <c r="CF158" s="182">
        <f t="shared" si="5"/>
        <v>0</v>
      </c>
      <c r="CG158" s="182">
        <f t="shared" si="5"/>
        <v>0</v>
      </c>
      <c r="CH158" s="182">
        <f t="shared" si="5"/>
        <v>0</v>
      </c>
      <c r="CI158" s="182">
        <f t="shared" si="5"/>
        <v>0</v>
      </c>
      <c r="CJ158" s="182">
        <f t="shared" si="5"/>
        <v>0</v>
      </c>
      <c r="CK158" s="182">
        <f t="shared" si="5"/>
        <v>0</v>
      </c>
      <c r="CL158" s="182">
        <f t="shared" si="5"/>
        <v>0</v>
      </c>
      <c r="CM158" s="182">
        <f t="shared" si="5"/>
        <v>0</v>
      </c>
    </row>
    <row r="159" spans="79:91" s="20" customFormat="1" x14ac:dyDescent="0.2">
      <c r="CA159" s="182" t="s">
        <v>218</v>
      </c>
      <c r="CB159" s="182">
        <f t="shared" si="5"/>
        <v>0</v>
      </c>
      <c r="CC159" s="182">
        <f t="shared" si="5"/>
        <v>0</v>
      </c>
      <c r="CD159" s="182">
        <f t="shared" si="5"/>
        <v>0</v>
      </c>
      <c r="CE159" s="182">
        <f t="shared" si="5"/>
        <v>0</v>
      </c>
      <c r="CF159" s="182">
        <f t="shared" si="5"/>
        <v>0</v>
      </c>
      <c r="CG159" s="182">
        <f t="shared" si="5"/>
        <v>0</v>
      </c>
      <c r="CH159" s="182">
        <f t="shared" si="5"/>
        <v>0</v>
      </c>
      <c r="CI159" s="182">
        <f t="shared" si="5"/>
        <v>0</v>
      </c>
      <c r="CJ159" s="182">
        <f t="shared" si="5"/>
        <v>0</v>
      </c>
      <c r="CK159" s="182">
        <f t="shared" si="5"/>
        <v>0</v>
      </c>
      <c r="CL159" s="182">
        <f t="shared" si="5"/>
        <v>0</v>
      </c>
      <c r="CM159" s="182">
        <f t="shared" si="5"/>
        <v>0</v>
      </c>
    </row>
    <row r="160" spans="79:91" s="20" customFormat="1" x14ac:dyDescent="0.2">
      <c r="CA160" s="182" t="s">
        <v>219</v>
      </c>
      <c r="CB160" s="182">
        <f t="shared" ref="CB160:CM163" si="6">CB112-CC78</f>
        <v>0</v>
      </c>
      <c r="CC160" s="182">
        <f t="shared" si="6"/>
        <v>0</v>
      </c>
      <c r="CD160" s="182">
        <f t="shared" si="6"/>
        <v>0</v>
      </c>
      <c r="CE160" s="182">
        <f t="shared" si="6"/>
        <v>0</v>
      </c>
      <c r="CF160" s="182">
        <f t="shared" si="6"/>
        <v>0</v>
      </c>
      <c r="CG160" s="182">
        <f t="shared" si="6"/>
        <v>0</v>
      </c>
      <c r="CH160" s="182">
        <f t="shared" si="6"/>
        <v>0</v>
      </c>
      <c r="CI160" s="182">
        <f t="shared" si="6"/>
        <v>0</v>
      </c>
      <c r="CJ160" s="182">
        <f t="shared" si="6"/>
        <v>0</v>
      </c>
      <c r="CK160" s="182">
        <f t="shared" si="6"/>
        <v>0</v>
      </c>
      <c r="CL160" s="182">
        <f t="shared" si="6"/>
        <v>0</v>
      </c>
      <c r="CM160" s="182">
        <f t="shared" si="6"/>
        <v>0</v>
      </c>
    </row>
    <row r="161" spans="79:94" s="20" customFormat="1" x14ac:dyDescent="0.2">
      <c r="CA161" s="182" t="s">
        <v>220</v>
      </c>
      <c r="CB161" s="182">
        <f t="shared" si="6"/>
        <v>0</v>
      </c>
      <c r="CC161" s="182">
        <f t="shared" si="6"/>
        <v>0</v>
      </c>
      <c r="CD161" s="182">
        <f t="shared" si="6"/>
        <v>0</v>
      </c>
      <c r="CE161" s="182">
        <f t="shared" si="6"/>
        <v>0</v>
      </c>
      <c r="CF161" s="182">
        <f t="shared" si="6"/>
        <v>0</v>
      </c>
      <c r="CG161" s="182">
        <f t="shared" si="6"/>
        <v>0</v>
      </c>
      <c r="CH161" s="182">
        <f t="shared" si="6"/>
        <v>0</v>
      </c>
      <c r="CI161" s="182">
        <f t="shared" si="6"/>
        <v>0</v>
      </c>
      <c r="CJ161" s="182">
        <f t="shared" si="6"/>
        <v>0</v>
      </c>
      <c r="CK161" s="182">
        <f t="shared" si="6"/>
        <v>0</v>
      </c>
      <c r="CL161" s="182">
        <f t="shared" si="6"/>
        <v>0</v>
      </c>
      <c r="CM161" s="182">
        <f t="shared" si="6"/>
        <v>0</v>
      </c>
      <c r="CN161" s="182"/>
      <c r="CO161" s="182"/>
      <c r="CP161" s="182"/>
    </row>
    <row r="162" spans="79:94" s="20" customFormat="1" x14ac:dyDescent="0.2">
      <c r="CA162" s="182" t="s">
        <v>221</v>
      </c>
      <c r="CB162" s="182">
        <f t="shared" si="6"/>
        <v>0</v>
      </c>
      <c r="CC162" s="182">
        <f t="shared" si="6"/>
        <v>0</v>
      </c>
      <c r="CD162" s="182">
        <f t="shared" si="6"/>
        <v>0</v>
      </c>
      <c r="CE162" s="182">
        <f t="shared" si="6"/>
        <v>0</v>
      </c>
      <c r="CF162" s="182">
        <f t="shared" si="6"/>
        <v>0</v>
      </c>
      <c r="CG162" s="182">
        <f t="shared" si="6"/>
        <v>0</v>
      </c>
      <c r="CH162" s="182">
        <f t="shared" si="6"/>
        <v>0</v>
      </c>
      <c r="CI162" s="182">
        <f t="shared" si="6"/>
        <v>0</v>
      </c>
      <c r="CJ162" s="182">
        <f t="shared" si="6"/>
        <v>0</v>
      </c>
      <c r="CK162" s="182">
        <f t="shared" si="6"/>
        <v>0</v>
      </c>
      <c r="CL162" s="182">
        <f t="shared" si="6"/>
        <v>0</v>
      </c>
      <c r="CM162" s="182">
        <f t="shared" si="6"/>
        <v>0</v>
      </c>
      <c r="CN162" s="182"/>
      <c r="CO162" s="182"/>
      <c r="CP162" s="182"/>
    </row>
    <row r="163" spans="79:94" s="20" customFormat="1" x14ac:dyDescent="0.2">
      <c r="CA163" s="182" t="s">
        <v>222</v>
      </c>
      <c r="CB163" s="182">
        <f t="shared" si="6"/>
        <v>0</v>
      </c>
      <c r="CC163" s="182">
        <f t="shared" si="6"/>
        <v>0</v>
      </c>
      <c r="CD163" s="182">
        <f t="shared" si="6"/>
        <v>0</v>
      </c>
      <c r="CE163" s="182">
        <f t="shared" si="6"/>
        <v>0</v>
      </c>
      <c r="CF163" s="182">
        <f t="shared" si="6"/>
        <v>0</v>
      </c>
      <c r="CG163" s="182">
        <f t="shared" si="6"/>
        <v>0</v>
      </c>
      <c r="CH163" s="182">
        <f t="shared" si="6"/>
        <v>0</v>
      </c>
      <c r="CI163" s="182">
        <f t="shared" si="6"/>
        <v>0</v>
      </c>
      <c r="CJ163" s="182">
        <f t="shared" si="6"/>
        <v>0</v>
      </c>
      <c r="CK163" s="182">
        <f t="shared" si="6"/>
        <v>0</v>
      </c>
      <c r="CL163" s="182">
        <f t="shared" si="6"/>
        <v>0</v>
      </c>
      <c r="CM163" s="182">
        <f t="shared" si="6"/>
        <v>0</v>
      </c>
      <c r="CN163" s="182"/>
      <c r="CO163" s="182"/>
      <c r="CP163" s="182"/>
    </row>
    <row r="168" spans="79:94" s="20" customFormat="1" x14ac:dyDescent="0.2">
      <c r="CA168" s="182" t="s">
        <v>203</v>
      </c>
      <c r="CB168" s="182">
        <f t="shared" ref="CB168:CN168" si="7">CC120-CC26</f>
        <v>0</v>
      </c>
      <c r="CC168" s="182">
        <f t="shared" si="7"/>
        <v>0</v>
      </c>
      <c r="CD168" s="182">
        <f t="shared" si="7"/>
        <v>0</v>
      </c>
      <c r="CE168" s="182">
        <f t="shared" si="7"/>
        <v>0</v>
      </c>
      <c r="CF168" s="182">
        <f t="shared" si="7"/>
        <v>0</v>
      </c>
      <c r="CG168" s="182">
        <f t="shared" si="7"/>
        <v>0</v>
      </c>
      <c r="CH168" s="182">
        <f t="shared" si="7"/>
        <v>0</v>
      </c>
      <c r="CI168" s="182">
        <f t="shared" si="7"/>
        <v>0</v>
      </c>
      <c r="CJ168" s="182">
        <f t="shared" si="7"/>
        <v>0</v>
      </c>
      <c r="CK168" s="182">
        <f t="shared" si="7"/>
        <v>0</v>
      </c>
      <c r="CL168" s="182">
        <f t="shared" si="7"/>
        <v>0</v>
      </c>
      <c r="CM168" s="182">
        <f t="shared" si="7"/>
        <v>-54.400000000000006</v>
      </c>
      <c r="CN168" s="182">
        <f t="shared" si="7"/>
        <v>54.400000000000006</v>
      </c>
      <c r="CO168" s="182">
        <f>CN168+CM168</f>
        <v>0</v>
      </c>
      <c r="CP168" s="182">
        <f t="shared" ref="CP168:CP187" si="8">CQ120-CQ26</f>
        <v>0</v>
      </c>
    </row>
    <row r="169" spans="79:94" s="20" customFormat="1" x14ac:dyDescent="0.2">
      <c r="CA169" s="182" t="s">
        <v>204</v>
      </c>
      <c r="CB169" s="182">
        <f t="shared" ref="CB169:CN169" si="9">CC121-CC27</f>
        <v>0</v>
      </c>
      <c r="CC169" s="182">
        <f t="shared" si="9"/>
        <v>0</v>
      </c>
      <c r="CD169" s="182">
        <f t="shared" si="9"/>
        <v>0</v>
      </c>
      <c r="CE169" s="182">
        <f t="shared" si="9"/>
        <v>0</v>
      </c>
      <c r="CF169" s="182">
        <f t="shared" si="9"/>
        <v>0</v>
      </c>
      <c r="CG169" s="182">
        <f t="shared" si="9"/>
        <v>0</v>
      </c>
      <c r="CH169" s="182">
        <f t="shared" si="9"/>
        <v>0</v>
      </c>
      <c r="CI169" s="182">
        <f t="shared" si="9"/>
        <v>0</v>
      </c>
      <c r="CJ169" s="182">
        <f t="shared" si="9"/>
        <v>0</v>
      </c>
      <c r="CK169" s="182">
        <f t="shared" si="9"/>
        <v>0</v>
      </c>
      <c r="CL169" s="182">
        <f t="shared" si="9"/>
        <v>0</v>
      </c>
      <c r="CM169" s="182">
        <f t="shared" si="9"/>
        <v>-54.219999999999985</v>
      </c>
      <c r="CN169" s="182">
        <f t="shared" si="9"/>
        <v>54.219999999999985</v>
      </c>
      <c r="CO169" s="182">
        <f t="shared" ref="CO169:CO187" si="10">CN169+CM169</f>
        <v>0</v>
      </c>
      <c r="CP169" s="182">
        <f t="shared" si="8"/>
        <v>0</v>
      </c>
    </row>
    <row r="170" spans="79:94" s="20" customFormat="1" x14ac:dyDescent="0.2">
      <c r="CA170" s="182" t="s">
        <v>205</v>
      </c>
      <c r="CB170" s="182">
        <f t="shared" ref="CB170:CN170" si="11">CC122-CC28</f>
        <v>0</v>
      </c>
      <c r="CC170" s="182">
        <f t="shared" si="11"/>
        <v>0</v>
      </c>
      <c r="CD170" s="182">
        <f t="shared" si="11"/>
        <v>0</v>
      </c>
      <c r="CE170" s="182">
        <f t="shared" si="11"/>
        <v>0</v>
      </c>
      <c r="CF170" s="182">
        <f t="shared" si="11"/>
        <v>0</v>
      </c>
      <c r="CG170" s="182">
        <f t="shared" si="11"/>
        <v>0</v>
      </c>
      <c r="CH170" s="182">
        <f t="shared" si="11"/>
        <v>0</v>
      </c>
      <c r="CI170" s="182">
        <f t="shared" si="11"/>
        <v>0</v>
      </c>
      <c r="CJ170" s="182">
        <f t="shared" si="11"/>
        <v>0</v>
      </c>
      <c r="CK170" s="182">
        <f t="shared" si="11"/>
        <v>0</v>
      </c>
      <c r="CL170" s="182">
        <f t="shared" si="11"/>
        <v>0</v>
      </c>
      <c r="CM170" s="182">
        <f t="shared" si="11"/>
        <v>-54.350000000000009</v>
      </c>
      <c r="CN170" s="182">
        <f t="shared" si="11"/>
        <v>54.350000000000009</v>
      </c>
      <c r="CO170" s="182">
        <f t="shared" si="10"/>
        <v>0</v>
      </c>
      <c r="CP170" s="182">
        <f t="shared" si="8"/>
        <v>0</v>
      </c>
    </row>
    <row r="171" spans="79:94" s="20" customFormat="1" x14ac:dyDescent="0.2">
      <c r="CA171" s="182" t="s">
        <v>206</v>
      </c>
      <c r="CB171" s="182">
        <f t="shared" ref="CB171:CN171" si="12">CC123-CC29</f>
        <v>0</v>
      </c>
      <c r="CC171" s="182">
        <f t="shared" si="12"/>
        <v>0</v>
      </c>
      <c r="CD171" s="182">
        <f t="shared" si="12"/>
        <v>0</v>
      </c>
      <c r="CE171" s="182">
        <f t="shared" si="12"/>
        <v>0</v>
      </c>
      <c r="CF171" s="182">
        <f t="shared" si="12"/>
        <v>0</v>
      </c>
      <c r="CG171" s="182">
        <f t="shared" si="12"/>
        <v>0</v>
      </c>
      <c r="CH171" s="182">
        <f t="shared" si="12"/>
        <v>0</v>
      </c>
      <c r="CI171" s="182">
        <f t="shared" si="12"/>
        <v>0</v>
      </c>
      <c r="CJ171" s="182">
        <f t="shared" si="12"/>
        <v>0</v>
      </c>
      <c r="CK171" s="182">
        <f t="shared" si="12"/>
        <v>0</v>
      </c>
      <c r="CL171" s="182">
        <f t="shared" si="12"/>
        <v>0</v>
      </c>
      <c r="CM171" s="182">
        <f t="shared" si="12"/>
        <v>-53.920000000000016</v>
      </c>
      <c r="CN171" s="182">
        <f t="shared" si="12"/>
        <v>53.920000000000016</v>
      </c>
      <c r="CO171" s="182">
        <f t="shared" si="10"/>
        <v>0</v>
      </c>
      <c r="CP171" s="182">
        <f t="shared" si="8"/>
        <v>0</v>
      </c>
    </row>
    <row r="172" spans="79:94" s="20" customFormat="1" x14ac:dyDescent="0.2">
      <c r="CA172" s="182" t="s">
        <v>207</v>
      </c>
      <c r="CB172" s="182">
        <f t="shared" ref="CB172:CN172" si="13">CC124-CC30</f>
        <v>0</v>
      </c>
      <c r="CC172" s="182">
        <f t="shared" si="13"/>
        <v>0</v>
      </c>
      <c r="CD172" s="182">
        <f t="shared" si="13"/>
        <v>0</v>
      </c>
      <c r="CE172" s="182">
        <f t="shared" si="13"/>
        <v>0</v>
      </c>
      <c r="CF172" s="182">
        <f t="shared" si="13"/>
        <v>0</v>
      </c>
      <c r="CG172" s="182">
        <f t="shared" si="13"/>
        <v>0</v>
      </c>
      <c r="CH172" s="182">
        <f t="shared" si="13"/>
        <v>0</v>
      </c>
      <c r="CI172" s="182">
        <f t="shared" si="13"/>
        <v>0</v>
      </c>
      <c r="CJ172" s="182">
        <f t="shared" si="13"/>
        <v>0</v>
      </c>
      <c r="CK172" s="182">
        <f t="shared" si="13"/>
        <v>0</v>
      </c>
      <c r="CL172" s="182">
        <f t="shared" si="13"/>
        <v>0</v>
      </c>
      <c r="CM172" s="182">
        <f t="shared" si="13"/>
        <v>-54.209999999999994</v>
      </c>
      <c r="CN172" s="182">
        <f t="shared" si="13"/>
        <v>54.209999999999994</v>
      </c>
      <c r="CO172" s="182">
        <f t="shared" si="10"/>
        <v>0</v>
      </c>
      <c r="CP172" s="182">
        <f t="shared" si="8"/>
        <v>0</v>
      </c>
    </row>
    <row r="173" spans="79:94" s="20" customFormat="1" x14ac:dyDescent="0.2">
      <c r="CA173" s="182" t="s">
        <v>208</v>
      </c>
      <c r="CB173" s="182">
        <f t="shared" ref="CB173:CN173" si="14">CC125-CC31</f>
        <v>0</v>
      </c>
      <c r="CC173" s="182">
        <f t="shared" si="14"/>
        <v>0</v>
      </c>
      <c r="CD173" s="182">
        <f t="shared" si="14"/>
        <v>0</v>
      </c>
      <c r="CE173" s="182">
        <f t="shared" si="14"/>
        <v>0</v>
      </c>
      <c r="CF173" s="182">
        <f t="shared" si="14"/>
        <v>0</v>
      </c>
      <c r="CG173" s="182">
        <f t="shared" si="14"/>
        <v>0</v>
      </c>
      <c r="CH173" s="182">
        <f t="shared" si="14"/>
        <v>0</v>
      </c>
      <c r="CI173" s="182">
        <f t="shared" si="14"/>
        <v>0</v>
      </c>
      <c r="CJ173" s="182">
        <f t="shared" si="14"/>
        <v>0</v>
      </c>
      <c r="CK173" s="182">
        <f t="shared" si="14"/>
        <v>0</v>
      </c>
      <c r="CL173" s="182">
        <f t="shared" si="14"/>
        <v>0</v>
      </c>
      <c r="CM173" s="182">
        <f t="shared" si="14"/>
        <v>-54.319999999999993</v>
      </c>
      <c r="CN173" s="182">
        <f t="shared" si="14"/>
        <v>54.319999999999993</v>
      </c>
      <c r="CO173" s="182">
        <f t="shared" si="10"/>
        <v>0</v>
      </c>
      <c r="CP173" s="182">
        <f t="shared" si="8"/>
        <v>0</v>
      </c>
    </row>
    <row r="174" spans="79:94" s="20" customFormat="1" x14ac:dyDescent="0.2">
      <c r="CA174" s="182" t="s">
        <v>209</v>
      </c>
      <c r="CB174" s="182">
        <f t="shared" ref="CB174:CN174" si="15">CC126-CC32</f>
        <v>0</v>
      </c>
      <c r="CC174" s="182">
        <f t="shared" si="15"/>
        <v>0</v>
      </c>
      <c r="CD174" s="182">
        <f t="shared" si="15"/>
        <v>0</v>
      </c>
      <c r="CE174" s="182">
        <f t="shared" si="15"/>
        <v>0</v>
      </c>
      <c r="CF174" s="182">
        <f t="shared" si="15"/>
        <v>0</v>
      </c>
      <c r="CG174" s="182">
        <f t="shared" si="15"/>
        <v>0</v>
      </c>
      <c r="CH174" s="182">
        <f t="shared" si="15"/>
        <v>0</v>
      </c>
      <c r="CI174" s="182">
        <f t="shared" si="15"/>
        <v>0</v>
      </c>
      <c r="CJ174" s="182">
        <f t="shared" si="15"/>
        <v>0</v>
      </c>
      <c r="CK174" s="182">
        <f t="shared" si="15"/>
        <v>0</v>
      </c>
      <c r="CL174" s="182">
        <f t="shared" si="15"/>
        <v>0</v>
      </c>
      <c r="CM174" s="182">
        <f t="shared" si="15"/>
        <v>-53.14</v>
      </c>
      <c r="CN174" s="182">
        <f t="shared" si="15"/>
        <v>53.14</v>
      </c>
      <c r="CO174" s="182">
        <f t="shared" si="10"/>
        <v>0</v>
      </c>
      <c r="CP174" s="182">
        <f t="shared" si="8"/>
        <v>0</v>
      </c>
    </row>
    <row r="175" spans="79:94" s="20" customFormat="1" x14ac:dyDescent="0.2">
      <c r="CA175" s="182" t="s">
        <v>210</v>
      </c>
      <c r="CB175" s="182">
        <f t="shared" ref="CB175:CN175" si="16">CC127-CC33</f>
        <v>0</v>
      </c>
      <c r="CC175" s="182">
        <f t="shared" si="16"/>
        <v>0</v>
      </c>
      <c r="CD175" s="182">
        <f t="shared" si="16"/>
        <v>0</v>
      </c>
      <c r="CE175" s="182">
        <f t="shared" si="16"/>
        <v>0</v>
      </c>
      <c r="CF175" s="182">
        <f t="shared" si="16"/>
        <v>0</v>
      </c>
      <c r="CG175" s="182">
        <f t="shared" si="16"/>
        <v>0</v>
      </c>
      <c r="CH175" s="182">
        <f t="shared" si="16"/>
        <v>0</v>
      </c>
      <c r="CI175" s="182">
        <f t="shared" si="16"/>
        <v>0</v>
      </c>
      <c r="CJ175" s="182">
        <f t="shared" si="16"/>
        <v>0</v>
      </c>
      <c r="CK175" s="182">
        <f t="shared" si="16"/>
        <v>0</v>
      </c>
      <c r="CL175" s="182">
        <f t="shared" si="16"/>
        <v>0</v>
      </c>
      <c r="CM175" s="182">
        <f t="shared" si="16"/>
        <v>-53.38000000000001</v>
      </c>
      <c r="CN175" s="182">
        <f t="shared" si="16"/>
        <v>53.38000000000001</v>
      </c>
      <c r="CO175" s="182">
        <f t="shared" si="10"/>
        <v>0</v>
      </c>
      <c r="CP175" s="182">
        <f t="shared" si="8"/>
        <v>0</v>
      </c>
    </row>
    <row r="176" spans="79:94" s="20" customFormat="1" x14ac:dyDescent="0.2">
      <c r="CA176" s="182" t="s">
        <v>211</v>
      </c>
      <c r="CB176" s="182">
        <f t="shared" ref="CB176:CN176" si="17">CC128-CC34</f>
        <v>0</v>
      </c>
      <c r="CC176" s="182">
        <f t="shared" si="17"/>
        <v>0</v>
      </c>
      <c r="CD176" s="182">
        <f t="shared" si="17"/>
        <v>0</v>
      </c>
      <c r="CE176" s="182">
        <f t="shared" si="17"/>
        <v>0</v>
      </c>
      <c r="CF176" s="182">
        <f t="shared" si="17"/>
        <v>0</v>
      </c>
      <c r="CG176" s="182">
        <f t="shared" si="17"/>
        <v>0</v>
      </c>
      <c r="CH176" s="182">
        <f t="shared" si="17"/>
        <v>0</v>
      </c>
      <c r="CI176" s="182">
        <f t="shared" si="17"/>
        <v>0</v>
      </c>
      <c r="CJ176" s="182">
        <f t="shared" si="17"/>
        <v>0</v>
      </c>
      <c r="CK176" s="182">
        <f t="shared" si="17"/>
        <v>0</v>
      </c>
      <c r="CL176" s="182">
        <f t="shared" si="17"/>
        <v>0</v>
      </c>
      <c r="CM176" s="182">
        <f t="shared" si="17"/>
        <v>-52.61</v>
      </c>
      <c r="CN176" s="182">
        <f t="shared" si="17"/>
        <v>52.61</v>
      </c>
      <c r="CO176" s="182">
        <f t="shared" si="10"/>
        <v>0</v>
      </c>
      <c r="CP176" s="182">
        <f t="shared" si="8"/>
        <v>0</v>
      </c>
    </row>
    <row r="177" spans="79:94" s="20" customFormat="1" x14ac:dyDescent="0.2">
      <c r="CA177" s="182" t="s">
        <v>212</v>
      </c>
      <c r="CB177" s="182">
        <f t="shared" ref="CB177:CN177" si="18">CC129-CC35</f>
        <v>0</v>
      </c>
      <c r="CC177" s="182">
        <f t="shared" si="18"/>
        <v>0</v>
      </c>
      <c r="CD177" s="182">
        <f t="shared" si="18"/>
        <v>0</v>
      </c>
      <c r="CE177" s="182">
        <f t="shared" si="18"/>
        <v>0</v>
      </c>
      <c r="CF177" s="182">
        <f t="shared" si="18"/>
        <v>0</v>
      </c>
      <c r="CG177" s="182">
        <f t="shared" si="18"/>
        <v>0</v>
      </c>
      <c r="CH177" s="182">
        <f t="shared" si="18"/>
        <v>0</v>
      </c>
      <c r="CI177" s="182">
        <f t="shared" si="18"/>
        <v>0</v>
      </c>
      <c r="CJ177" s="182">
        <f t="shared" si="18"/>
        <v>0</v>
      </c>
      <c r="CK177" s="182">
        <f t="shared" si="18"/>
        <v>0</v>
      </c>
      <c r="CL177" s="182">
        <f t="shared" si="18"/>
        <v>0</v>
      </c>
      <c r="CM177" s="182">
        <f t="shared" si="18"/>
        <v>-53.990000000000009</v>
      </c>
      <c r="CN177" s="182">
        <f t="shared" si="18"/>
        <v>53.990000000000009</v>
      </c>
      <c r="CO177" s="182">
        <f t="shared" si="10"/>
        <v>0</v>
      </c>
      <c r="CP177" s="182">
        <f t="shared" si="8"/>
        <v>0</v>
      </c>
    </row>
    <row r="178" spans="79:94" s="20" customFormat="1" x14ac:dyDescent="0.2">
      <c r="CA178" s="182" t="s">
        <v>213</v>
      </c>
      <c r="CB178" s="182">
        <f t="shared" ref="CB178:CN178" si="19">CC130-CC36</f>
        <v>0</v>
      </c>
      <c r="CC178" s="182">
        <f t="shared" si="19"/>
        <v>0</v>
      </c>
      <c r="CD178" s="182">
        <f t="shared" si="19"/>
        <v>0</v>
      </c>
      <c r="CE178" s="182">
        <f t="shared" si="19"/>
        <v>0</v>
      </c>
      <c r="CF178" s="182">
        <f t="shared" si="19"/>
        <v>0</v>
      </c>
      <c r="CG178" s="182">
        <f t="shared" si="19"/>
        <v>0</v>
      </c>
      <c r="CH178" s="182">
        <f t="shared" si="19"/>
        <v>0</v>
      </c>
      <c r="CI178" s="182">
        <f t="shared" si="19"/>
        <v>0</v>
      </c>
      <c r="CJ178" s="182">
        <f t="shared" si="19"/>
        <v>0</v>
      </c>
      <c r="CK178" s="182">
        <f t="shared" si="19"/>
        <v>0</v>
      </c>
      <c r="CL178" s="182">
        <f t="shared" si="19"/>
        <v>0</v>
      </c>
      <c r="CM178" s="182">
        <f t="shared" si="19"/>
        <v>-53.930000000000007</v>
      </c>
      <c r="CN178" s="182">
        <f t="shared" si="19"/>
        <v>53.930000000000007</v>
      </c>
      <c r="CO178" s="182">
        <f t="shared" si="10"/>
        <v>0</v>
      </c>
      <c r="CP178" s="182">
        <f t="shared" si="8"/>
        <v>0</v>
      </c>
    </row>
    <row r="179" spans="79:94" s="20" customFormat="1" x14ac:dyDescent="0.2">
      <c r="CA179" s="182" t="s">
        <v>214</v>
      </c>
      <c r="CB179" s="182">
        <f t="shared" ref="CB179:CN179" si="20">CC131-CC37</f>
        <v>0</v>
      </c>
      <c r="CC179" s="182">
        <f t="shared" si="20"/>
        <v>0</v>
      </c>
      <c r="CD179" s="182">
        <f t="shared" si="20"/>
        <v>0</v>
      </c>
      <c r="CE179" s="182">
        <f t="shared" si="20"/>
        <v>0</v>
      </c>
      <c r="CF179" s="182">
        <f t="shared" si="20"/>
        <v>0</v>
      </c>
      <c r="CG179" s="182">
        <f t="shared" si="20"/>
        <v>0</v>
      </c>
      <c r="CH179" s="182">
        <f t="shared" si="20"/>
        <v>0</v>
      </c>
      <c r="CI179" s="182">
        <f t="shared" si="20"/>
        <v>0</v>
      </c>
      <c r="CJ179" s="182">
        <f t="shared" si="20"/>
        <v>0</v>
      </c>
      <c r="CK179" s="182">
        <f t="shared" si="20"/>
        <v>0</v>
      </c>
      <c r="CL179" s="182">
        <f t="shared" si="20"/>
        <v>0</v>
      </c>
      <c r="CM179" s="182">
        <f t="shared" si="20"/>
        <v>-53.550000000000011</v>
      </c>
      <c r="CN179" s="182">
        <f t="shared" si="20"/>
        <v>53.550000000000011</v>
      </c>
      <c r="CO179" s="182">
        <f t="shared" si="10"/>
        <v>0</v>
      </c>
      <c r="CP179" s="182">
        <f t="shared" si="8"/>
        <v>0</v>
      </c>
    </row>
    <row r="180" spans="79:94" s="20" customFormat="1" x14ac:dyDescent="0.2">
      <c r="CA180" s="182" t="s">
        <v>215</v>
      </c>
      <c r="CB180" s="182">
        <f t="shared" ref="CB180:CN180" si="21">CC132-CC38</f>
        <v>0</v>
      </c>
      <c r="CC180" s="182">
        <f t="shared" si="21"/>
        <v>0</v>
      </c>
      <c r="CD180" s="182">
        <f t="shared" si="21"/>
        <v>0</v>
      </c>
      <c r="CE180" s="182">
        <f t="shared" si="21"/>
        <v>0</v>
      </c>
      <c r="CF180" s="182">
        <f t="shared" si="21"/>
        <v>0</v>
      </c>
      <c r="CG180" s="182">
        <f t="shared" si="21"/>
        <v>0</v>
      </c>
      <c r="CH180" s="182">
        <f t="shared" si="21"/>
        <v>0</v>
      </c>
      <c r="CI180" s="182">
        <f t="shared" si="21"/>
        <v>0</v>
      </c>
      <c r="CJ180" s="182">
        <f t="shared" si="21"/>
        <v>0</v>
      </c>
      <c r="CK180" s="182">
        <f t="shared" si="21"/>
        <v>0</v>
      </c>
      <c r="CL180" s="182">
        <f t="shared" si="21"/>
        <v>0</v>
      </c>
      <c r="CM180" s="182">
        <f t="shared" si="21"/>
        <v>-53.849999999999994</v>
      </c>
      <c r="CN180" s="182">
        <f t="shared" si="21"/>
        <v>53.849999999999994</v>
      </c>
      <c r="CO180" s="182">
        <f t="shared" si="10"/>
        <v>0</v>
      </c>
      <c r="CP180" s="182">
        <f t="shared" si="8"/>
        <v>0</v>
      </c>
    </row>
    <row r="181" spans="79:94" s="20" customFormat="1" x14ac:dyDescent="0.2">
      <c r="CA181" s="182" t="s">
        <v>216</v>
      </c>
      <c r="CB181" s="182">
        <f t="shared" ref="CB181:CN181" si="22">CC133-CC39</f>
        <v>0</v>
      </c>
      <c r="CC181" s="182">
        <f t="shared" si="22"/>
        <v>0</v>
      </c>
      <c r="CD181" s="182">
        <f t="shared" si="22"/>
        <v>0</v>
      </c>
      <c r="CE181" s="182">
        <f t="shared" si="22"/>
        <v>0</v>
      </c>
      <c r="CF181" s="182">
        <f t="shared" si="22"/>
        <v>0</v>
      </c>
      <c r="CG181" s="182">
        <f t="shared" si="22"/>
        <v>0</v>
      </c>
      <c r="CH181" s="182">
        <f t="shared" si="22"/>
        <v>0</v>
      </c>
      <c r="CI181" s="182">
        <f t="shared" si="22"/>
        <v>0</v>
      </c>
      <c r="CJ181" s="182">
        <f t="shared" si="22"/>
        <v>0</v>
      </c>
      <c r="CK181" s="182">
        <f t="shared" si="22"/>
        <v>0</v>
      </c>
      <c r="CL181" s="182">
        <f t="shared" si="22"/>
        <v>0</v>
      </c>
      <c r="CM181" s="182">
        <f t="shared" si="22"/>
        <v>-54.239999999999995</v>
      </c>
      <c r="CN181" s="182">
        <f t="shared" si="22"/>
        <v>54.239999999999995</v>
      </c>
      <c r="CO181" s="182">
        <f t="shared" si="10"/>
        <v>0</v>
      </c>
      <c r="CP181" s="182">
        <f t="shared" si="8"/>
        <v>0</v>
      </c>
    </row>
    <row r="182" spans="79:94" s="20" customFormat="1" x14ac:dyDescent="0.2">
      <c r="CA182" s="182" t="s">
        <v>217</v>
      </c>
      <c r="CB182" s="182">
        <f t="shared" ref="CB182:CN182" si="23">CC134-CC40</f>
        <v>0</v>
      </c>
      <c r="CC182" s="182">
        <f t="shared" si="23"/>
        <v>0</v>
      </c>
      <c r="CD182" s="182">
        <f t="shared" si="23"/>
        <v>0</v>
      </c>
      <c r="CE182" s="182">
        <f t="shared" si="23"/>
        <v>0</v>
      </c>
      <c r="CF182" s="182">
        <f t="shared" si="23"/>
        <v>0</v>
      </c>
      <c r="CG182" s="182">
        <f t="shared" si="23"/>
        <v>0</v>
      </c>
      <c r="CH182" s="182">
        <f t="shared" si="23"/>
        <v>0</v>
      </c>
      <c r="CI182" s="182">
        <f t="shared" si="23"/>
        <v>0</v>
      </c>
      <c r="CJ182" s="182">
        <f t="shared" si="23"/>
        <v>0</v>
      </c>
      <c r="CK182" s="182">
        <f t="shared" si="23"/>
        <v>0</v>
      </c>
      <c r="CL182" s="182">
        <f t="shared" si="23"/>
        <v>0</v>
      </c>
      <c r="CM182" s="182">
        <f t="shared" si="23"/>
        <v>-53.980000000000004</v>
      </c>
      <c r="CN182" s="182">
        <f t="shared" si="23"/>
        <v>53.980000000000004</v>
      </c>
      <c r="CO182" s="182">
        <f t="shared" si="10"/>
        <v>0</v>
      </c>
      <c r="CP182" s="182">
        <f t="shared" si="8"/>
        <v>0</v>
      </c>
    </row>
    <row r="183" spans="79:94" s="20" customFormat="1" x14ac:dyDescent="0.2">
      <c r="CA183" s="182" t="s">
        <v>218</v>
      </c>
      <c r="CB183" s="182">
        <f t="shared" ref="CB183:CN183" si="24">CC135-CC41</f>
        <v>0</v>
      </c>
      <c r="CC183" s="182">
        <f t="shared" si="24"/>
        <v>0</v>
      </c>
      <c r="CD183" s="182">
        <f t="shared" si="24"/>
        <v>0</v>
      </c>
      <c r="CE183" s="182">
        <f t="shared" si="24"/>
        <v>0</v>
      </c>
      <c r="CF183" s="182">
        <f t="shared" si="24"/>
        <v>0</v>
      </c>
      <c r="CG183" s="182">
        <f t="shared" si="24"/>
        <v>0</v>
      </c>
      <c r="CH183" s="182">
        <f t="shared" si="24"/>
        <v>0</v>
      </c>
      <c r="CI183" s="182">
        <f t="shared" si="24"/>
        <v>0</v>
      </c>
      <c r="CJ183" s="182">
        <f t="shared" si="24"/>
        <v>0</v>
      </c>
      <c r="CK183" s="182">
        <f t="shared" si="24"/>
        <v>0</v>
      </c>
      <c r="CL183" s="182">
        <f t="shared" si="24"/>
        <v>0</v>
      </c>
      <c r="CM183" s="182">
        <f t="shared" si="24"/>
        <v>-53.830000000000013</v>
      </c>
      <c r="CN183" s="182">
        <f t="shared" si="24"/>
        <v>53.830000000000013</v>
      </c>
      <c r="CO183" s="182">
        <f t="shared" si="10"/>
        <v>0</v>
      </c>
      <c r="CP183" s="182">
        <f t="shared" si="8"/>
        <v>0</v>
      </c>
    </row>
    <row r="184" spans="79:94" s="20" customFormat="1" x14ac:dyDescent="0.2">
      <c r="CA184" s="182" t="s">
        <v>219</v>
      </c>
      <c r="CB184" s="182">
        <f t="shared" ref="CB184:CN184" si="25">CC136-CC42</f>
        <v>0</v>
      </c>
      <c r="CC184" s="182">
        <f t="shared" si="25"/>
        <v>0</v>
      </c>
      <c r="CD184" s="182">
        <f t="shared" si="25"/>
        <v>0</v>
      </c>
      <c r="CE184" s="182">
        <f t="shared" si="25"/>
        <v>0</v>
      </c>
      <c r="CF184" s="182">
        <f t="shared" si="25"/>
        <v>0</v>
      </c>
      <c r="CG184" s="182">
        <f t="shared" si="25"/>
        <v>0</v>
      </c>
      <c r="CH184" s="182">
        <f t="shared" si="25"/>
        <v>0</v>
      </c>
      <c r="CI184" s="182">
        <f t="shared" si="25"/>
        <v>0</v>
      </c>
      <c r="CJ184" s="182">
        <f t="shared" si="25"/>
        <v>0</v>
      </c>
      <c r="CK184" s="182">
        <f t="shared" si="25"/>
        <v>0</v>
      </c>
      <c r="CL184" s="182">
        <f t="shared" si="25"/>
        <v>0</v>
      </c>
      <c r="CM184" s="182">
        <f t="shared" si="25"/>
        <v>-54.16</v>
      </c>
      <c r="CN184" s="182">
        <f t="shared" si="25"/>
        <v>54.16</v>
      </c>
      <c r="CO184" s="182">
        <f t="shared" si="10"/>
        <v>0</v>
      </c>
      <c r="CP184" s="182">
        <f t="shared" si="8"/>
        <v>0</v>
      </c>
    </row>
    <row r="185" spans="79:94" s="20" customFormat="1" x14ac:dyDescent="0.2">
      <c r="CA185" s="182" t="s">
        <v>220</v>
      </c>
      <c r="CB185" s="182">
        <f t="shared" ref="CB185:CN185" si="26">CC137-CC43</f>
        <v>0</v>
      </c>
      <c r="CC185" s="182">
        <f t="shared" si="26"/>
        <v>0</v>
      </c>
      <c r="CD185" s="182">
        <f t="shared" si="26"/>
        <v>0</v>
      </c>
      <c r="CE185" s="182">
        <f t="shared" si="26"/>
        <v>0</v>
      </c>
      <c r="CF185" s="182">
        <f t="shared" si="26"/>
        <v>0</v>
      </c>
      <c r="CG185" s="182">
        <f t="shared" si="26"/>
        <v>0</v>
      </c>
      <c r="CH185" s="182">
        <f t="shared" si="26"/>
        <v>0</v>
      </c>
      <c r="CI185" s="182">
        <f t="shared" si="26"/>
        <v>0</v>
      </c>
      <c r="CJ185" s="182">
        <f t="shared" si="26"/>
        <v>0</v>
      </c>
      <c r="CK185" s="182">
        <f t="shared" si="26"/>
        <v>0</v>
      </c>
      <c r="CL185" s="182">
        <f t="shared" si="26"/>
        <v>0</v>
      </c>
      <c r="CM185" s="182">
        <f t="shared" si="26"/>
        <v>-53.92</v>
      </c>
      <c r="CN185" s="182">
        <f t="shared" si="26"/>
        <v>53.92</v>
      </c>
      <c r="CO185" s="182">
        <f t="shared" si="10"/>
        <v>0</v>
      </c>
      <c r="CP185" s="182">
        <f t="shared" si="8"/>
        <v>0</v>
      </c>
    </row>
    <row r="186" spans="79:94" s="20" customFormat="1" x14ac:dyDescent="0.2">
      <c r="CA186" s="182" t="s">
        <v>221</v>
      </c>
      <c r="CB186" s="182">
        <f t="shared" ref="CB186:CN186" si="27">CC138-CC44</f>
        <v>0</v>
      </c>
      <c r="CC186" s="182">
        <f t="shared" si="27"/>
        <v>0</v>
      </c>
      <c r="CD186" s="182">
        <f t="shared" si="27"/>
        <v>0</v>
      </c>
      <c r="CE186" s="182">
        <f t="shared" si="27"/>
        <v>0</v>
      </c>
      <c r="CF186" s="182">
        <f t="shared" si="27"/>
        <v>0</v>
      </c>
      <c r="CG186" s="182">
        <f t="shared" si="27"/>
        <v>0</v>
      </c>
      <c r="CH186" s="182">
        <f t="shared" si="27"/>
        <v>0</v>
      </c>
      <c r="CI186" s="182">
        <f t="shared" si="27"/>
        <v>0</v>
      </c>
      <c r="CJ186" s="182">
        <f t="shared" si="27"/>
        <v>0</v>
      </c>
      <c r="CK186" s="182">
        <f t="shared" si="27"/>
        <v>0</v>
      </c>
      <c r="CL186" s="182">
        <f t="shared" si="27"/>
        <v>0</v>
      </c>
      <c r="CM186" s="182">
        <f t="shared" si="27"/>
        <v>-54.360000000000014</v>
      </c>
      <c r="CN186" s="182">
        <f t="shared" si="27"/>
        <v>54.360000000000014</v>
      </c>
      <c r="CO186" s="182">
        <f t="shared" si="10"/>
        <v>0</v>
      </c>
      <c r="CP186" s="182">
        <f t="shared" si="8"/>
        <v>0</v>
      </c>
    </row>
    <row r="187" spans="79:94" s="20" customFormat="1" x14ac:dyDescent="0.2">
      <c r="CA187" s="182" t="s">
        <v>222</v>
      </c>
      <c r="CB187" s="182">
        <f t="shared" ref="CB187:CN187" si="28">CC139-CC45</f>
        <v>0</v>
      </c>
      <c r="CC187" s="182">
        <f t="shared" si="28"/>
        <v>0</v>
      </c>
      <c r="CD187" s="182">
        <f t="shared" si="28"/>
        <v>0</v>
      </c>
      <c r="CE187" s="182">
        <f t="shared" si="28"/>
        <v>0</v>
      </c>
      <c r="CF187" s="182">
        <f t="shared" si="28"/>
        <v>0</v>
      </c>
      <c r="CG187" s="182">
        <f t="shared" si="28"/>
        <v>0</v>
      </c>
      <c r="CH187" s="182">
        <f t="shared" si="28"/>
        <v>0</v>
      </c>
      <c r="CI187" s="182">
        <f t="shared" si="28"/>
        <v>0</v>
      </c>
      <c r="CJ187" s="182">
        <f t="shared" si="28"/>
        <v>0</v>
      </c>
      <c r="CK187" s="182">
        <f t="shared" si="28"/>
        <v>0</v>
      </c>
      <c r="CL187" s="182">
        <f t="shared" si="28"/>
        <v>0</v>
      </c>
      <c r="CM187" s="182">
        <f t="shared" si="28"/>
        <v>-53.760000000000005</v>
      </c>
      <c r="CN187" s="182">
        <f t="shared" si="28"/>
        <v>53.760000000000005</v>
      </c>
      <c r="CO187" s="182">
        <f t="shared" si="10"/>
        <v>0</v>
      </c>
      <c r="CP187" s="182">
        <f t="shared" si="8"/>
        <v>0</v>
      </c>
    </row>
    <row r="188" spans="79:94" s="20" customFormat="1" x14ac:dyDescent="0.2">
      <c r="CA188" s="182"/>
      <c r="CB188" s="182"/>
      <c r="CC188" s="182"/>
      <c r="CD188" s="182"/>
      <c r="CE188" s="182"/>
      <c r="CF188" s="182"/>
      <c r="CG188" s="182"/>
      <c r="CH188" s="182"/>
      <c r="CI188" s="182"/>
      <c r="CJ188" s="182"/>
      <c r="CK188" s="182"/>
      <c r="CL188" s="182"/>
      <c r="CM188" s="182"/>
      <c r="CN188" s="182"/>
      <c r="CO188" s="182"/>
      <c r="CP188" s="182"/>
    </row>
    <row r="189" spans="79:94" s="20" customFormat="1" x14ac:dyDescent="0.2">
      <c r="CA189" s="182"/>
      <c r="CB189" s="182"/>
      <c r="CC189" s="182"/>
      <c r="CD189" s="182"/>
      <c r="CE189" s="182"/>
      <c r="CF189" s="182"/>
      <c r="CG189" s="182"/>
      <c r="CH189" s="182"/>
      <c r="CI189" s="182"/>
      <c r="CJ189" s="182"/>
      <c r="CK189" s="182"/>
      <c r="CL189" s="182"/>
      <c r="CM189" s="182"/>
      <c r="CN189" s="182"/>
      <c r="CO189" s="182"/>
      <c r="CP189" s="182"/>
    </row>
    <row r="190" spans="79:94" s="20" customFormat="1" x14ac:dyDescent="0.2">
      <c r="CA190" s="182"/>
      <c r="CB190" s="182"/>
      <c r="CC190" s="182"/>
      <c r="CD190" s="182"/>
      <c r="CE190" s="182"/>
      <c r="CF190" s="182"/>
      <c r="CG190" s="182"/>
      <c r="CH190" s="182"/>
      <c r="CI190" s="182"/>
      <c r="CJ190" s="182"/>
      <c r="CK190" s="182"/>
      <c r="CL190" s="182"/>
      <c r="CM190" s="182"/>
      <c r="CN190" s="182"/>
      <c r="CO190" s="182"/>
      <c r="CP190" s="182"/>
    </row>
    <row r="191" spans="79:94" s="20" customFormat="1" x14ac:dyDescent="0.2">
      <c r="CA191" s="182"/>
      <c r="CB191" s="182"/>
      <c r="CC191" s="182"/>
      <c r="CD191" s="182"/>
      <c r="CE191" s="182"/>
      <c r="CF191" s="182"/>
      <c r="CG191" s="182"/>
      <c r="CH191" s="182"/>
      <c r="CI191" s="182"/>
      <c r="CJ191" s="182"/>
      <c r="CK191" s="182"/>
      <c r="CL191" s="182"/>
      <c r="CM191" s="182"/>
      <c r="CN191" s="182"/>
      <c r="CO191" s="182"/>
      <c r="CP191" s="182"/>
    </row>
    <row r="192" spans="79:94" s="20" customFormat="1" x14ac:dyDescent="0.2">
      <c r="CA192" s="182"/>
      <c r="CB192" s="182"/>
      <c r="CC192" s="182"/>
      <c r="CD192" s="182"/>
      <c r="CE192" s="182"/>
      <c r="CF192" s="182"/>
      <c r="CG192" s="182"/>
      <c r="CH192" s="182"/>
      <c r="CI192" s="182"/>
      <c r="CJ192" s="182"/>
      <c r="CK192" s="182"/>
      <c r="CL192" s="182"/>
      <c r="CM192" s="182"/>
      <c r="CN192" s="182"/>
      <c r="CO192" s="182"/>
      <c r="CP192" s="182"/>
    </row>
    <row r="193" spans="84:84" s="20" customFormat="1" x14ac:dyDescent="0.2">
      <c r="CF193" s="182"/>
    </row>
  </sheetData>
  <mergeCells count="23">
    <mergeCell ref="BE4:BF4"/>
    <mergeCell ref="BH4:BI4"/>
    <mergeCell ref="BK4:BL4"/>
    <mergeCell ref="BN4:BO4"/>
    <mergeCell ref="BQ4:BR4"/>
    <mergeCell ref="BB4:BC4"/>
    <mergeCell ref="U4:V4"/>
    <mergeCell ref="X4:Y4"/>
    <mergeCell ref="AA4:AB4"/>
    <mergeCell ref="AD4:AE4"/>
    <mergeCell ref="AG4:AH4"/>
    <mergeCell ref="AJ4:AK4"/>
    <mergeCell ref="AM4:AN4"/>
    <mergeCell ref="AP4:AQ4"/>
    <mergeCell ref="AS4:AT4"/>
    <mergeCell ref="AV4:AW4"/>
    <mergeCell ref="AY4:AZ4"/>
    <mergeCell ref="R4:S4"/>
    <mergeCell ref="C4:D4"/>
    <mergeCell ref="F4:G4"/>
    <mergeCell ref="I4:J4"/>
    <mergeCell ref="L4:M4"/>
    <mergeCell ref="O4:P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94"/>
  <sheetViews>
    <sheetView zoomScale="85" zoomScaleNormal="85" workbookViewId="0">
      <pane xSplit="2" ySplit="12" topLeftCell="BJ13" activePane="bottomRight" state="frozen"/>
      <selection pane="topRight" activeCell="C1" sqref="C1"/>
      <selection pane="bottomLeft" activeCell="A12" sqref="A12"/>
      <selection pane="bottomRight" activeCell="BN38" sqref="BN38"/>
    </sheetView>
  </sheetViews>
  <sheetFormatPr defaultColWidth="13.28515625" defaultRowHeight="12.75" x14ac:dyDescent="0.2"/>
  <cols>
    <col min="1" max="1" width="7.85546875" style="37" customWidth="1"/>
    <col min="2" max="2" width="31.42578125" style="27" customWidth="1"/>
    <col min="3" max="3" width="23.42578125" style="20" customWidth="1"/>
    <col min="4" max="4" width="16.28515625" style="20" customWidth="1"/>
    <col min="5" max="5" width="12.28515625" style="20" customWidth="1"/>
    <col min="6" max="6" width="20.28515625" style="20" customWidth="1"/>
    <col min="7" max="7" width="18.42578125" style="20" customWidth="1"/>
    <col min="8" max="8" width="8" style="20" customWidth="1"/>
    <col min="9" max="9" width="22.42578125" style="20" customWidth="1"/>
    <col min="10" max="10" width="16.140625" style="20" customWidth="1"/>
    <col min="11" max="11" width="7.85546875" style="20" customWidth="1"/>
    <col min="12" max="12" width="17.28515625" style="20" customWidth="1"/>
    <col min="13" max="13" width="15.5703125" style="20" customWidth="1"/>
    <col min="14" max="14" width="8" style="20" customWidth="1"/>
    <col min="15" max="15" width="19.5703125" style="20" customWidth="1"/>
    <col min="16" max="16" width="18.42578125" style="20" customWidth="1"/>
    <col min="17" max="17" width="8.28515625" style="19" customWidth="1"/>
    <col min="18" max="18" width="19.28515625" style="20" customWidth="1"/>
    <col min="19" max="19" width="22" style="20" customWidth="1"/>
    <col min="20" max="20" width="8.42578125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8" style="20" customWidth="1"/>
    <col min="30" max="30" width="17.85546875" style="20" customWidth="1"/>
    <col min="31" max="31" width="16.570312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9.42578125" style="20" customWidth="1"/>
    <col min="45" max="45" width="19.7109375" style="20" customWidth="1"/>
    <col min="46" max="46" width="14.42578125" style="20" customWidth="1"/>
    <col min="47" max="47" width="8.5703125" style="20" customWidth="1"/>
    <col min="48" max="48" width="21.42578125" style="20" customWidth="1"/>
    <col min="49" max="49" width="15.28515625" style="20" customWidth="1"/>
    <col min="50" max="50" width="9" style="20" customWidth="1"/>
    <col min="51" max="51" width="19.5703125" style="20" customWidth="1"/>
    <col min="52" max="52" width="15.28515625" style="20" customWidth="1"/>
    <col min="53" max="53" width="8.5703125" style="20" customWidth="1"/>
    <col min="54" max="54" width="20.5703125" style="20" customWidth="1"/>
    <col min="55" max="55" width="21.7109375" style="20" customWidth="1"/>
    <col min="56" max="56" width="13.7109375" style="20" customWidth="1"/>
    <col min="57" max="57" width="20.5703125" style="20" customWidth="1"/>
    <col min="58" max="58" width="21.7109375" style="20" customWidth="1"/>
    <col min="59" max="59" width="11" style="20" customWidth="1"/>
    <col min="60" max="60" width="20.5703125" style="20" customWidth="1"/>
    <col min="61" max="61" width="21.7109375" style="20" customWidth="1"/>
    <col min="62" max="62" width="12.42578125" style="20" customWidth="1"/>
    <col min="63" max="63" width="20.5703125" style="20" customWidth="1"/>
    <col min="64" max="64" width="21.7109375" style="20" customWidth="1"/>
    <col min="65" max="65" width="12" style="20" customWidth="1"/>
    <col min="66" max="66" width="20.5703125" style="20" customWidth="1"/>
    <col min="67" max="67" width="21.7109375" style="20" customWidth="1"/>
    <col min="68" max="68" width="22.42578125" style="20" customWidth="1"/>
    <col min="69" max="69" width="10.7109375" style="19" customWidth="1"/>
    <col min="70" max="70" width="22.42578125" style="20" customWidth="1"/>
    <col min="71" max="71" width="17.42578125" style="19" customWidth="1"/>
    <col min="72" max="72" width="22.5703125" style="182" customWidth="1"/>
    <col min="73" max="73" width="21.85546875" style="182" customWidth="1"/>
    <col min="74" max="74" width="19" style="182" customWidth="1"/>
    <col min="75" max="75" width="19.5703125" style="182" customWidth="1"/>
    <col min="76" max="77" width="12" style="182" customWidth="1"/>
    <col min="78" max="78" width="12" style="90" customWidth="1"/>
    <col min="79" max="79" width="16.140625" style="182" customWidth="1"/>
    <col min="80" max="85" width="12" style="182" customWidth="1"/>
    <col min="86" max="86" width="12" style="255" customWidth="1"/>
    <col min="87" max="87" width="12" style="182" customWidth="1"/>
    <col min="88" max="88" width="19" style="182" customWidth="1"/>
    <col min="89" max="90" width="7.85546875" style="182" customWidth="1"/>
    <col min="91" max="93" width="13.28515625" style="182" customWidth="1"/>
    <col min="94" max="98" width="13.28515625" style="19" customWidth="1"/>
    <col min="99" max="99" width="13.28515625" style="182" customWidth="1"/>
    <col min="100" max="174" width="13.28515625" style="19" customWidth="1"/>
    <col min="175" max="16384" width="13.28515625" style="20"/>
  </cols>
  <sheetData>
    <row r="1" spans="1:174" x14ac:dyDescent="0.2">
      <c r="B1" s="19"/>
    </row>
    <row r="2" spans="1:174" ht="15.95" customHeight="1" x14ac:dyDescent="0.25">
      <c r="A2" s="29" t="s">
        <v>19</v>
      </c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 t="s">
        <v>0</v>
      </c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18"/>
      <c r="BQ2" s="18"/>
      <c r="BR2" s="110"/>
      <c r="BS2" s="111"/>
      <c r="BT2" s="184"/>
      <c r="BU2" s="184"/>
      <c r="BV2" s="184"/>
      <c r="BW2" s="184"/>
      <c r="BX2" s="184"/>
      <c r="BY2" s="184"/>
      <c r="BZ2" s="183"/>
      <c r="CA2" s="90"/>
      <c r="CJ2" s="184"/>
      <c r="FP2" s="20"/>
      <c r="FQ2" s="20"/>
      <c r="FR2" s="20"/>
    </row>
    <row r="3" spans="1:174" x14ac:dyDescent="0.2">
      <c r="B3" s="19"/>
      <c r="C3" s="1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256"/>
      <c r="CI3" s="189"/>
    </row>
    <row r="4" spans="1:174" ht="15.95" customHeight="1" x14ac:dyDescent="0.25">
      <c r="A4" s="30"/>
      <c r="B4" s="2" t="s">
        <v>228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47"/>
      <c r="BQ4" s="47"/>
      <c r="BR4" s="48"/>
      <c r="BS4" s="48"/>
      <c r="BT4" s="183"/>
      <c r="BU4" s="183"/>
      <c r="BV4" s="183"/>
      <c r="BW4" s="183"/>
      <c r="BX4" s="183"/>
      <c r="BY4" s="183"/>
      <c r="BZ4" s="183"/>
      <c r="CA4" s="90"/>
      <c r="CJ4" s="183"/>
      <c r="FP4" s="20"/>
      <c r="FQ4" s="20"/>
      <c r="FR4" s="20"/>
    </row>
    <row r="5" spans="1:174" s="21" customFormat="1" ht="15.95" customHeight="1" thickBot="1" x14ac:dyDescent="0.3">
      <c r="A5" s="31" t="s">
        <v>1</v>
      </c>
      <c r="B5" s="8"/>
      <c r="C5" s="271" t="s">
        <v>229</v>
      </c>
      <c r="D5" s="271"/>
      <c r="E5" s="10"/>
      <c r="F5" s="271" t="s">
        <v>230</v>
      </c>
      <c r="G5" s="271"/>
      <c r="H5" s="10"/>
      <c r="I5" s="271" t="s">
        <v>231</v>
      </c>
      <c r="J5" s="271"/>
      <c r="K5" s="9"/>
      <c r="L5" s="271" t="s">
        <v>232</v>
      </c>
      <c r="M5" s="271"/>
      <c r="N5" s="10"/>
      <c r="O5" s="271" t="s">
        <v>233</v>
      </c>
      <c r="P5" s="271"/>
      <c r="Q5" s="10"/>
      <c r="R5" s="271" t="s">
        <v>234</v>
      </c>
      <c r="S5" s="271"/>
      <c r="T5" s="9"/>
      <c r="U5" s="271" t="s">
        <v>251</v>
      </c>
      <c r="V5" s="271"/>
      <c r="W5" s="9"/>
      <c r="X5" s="271" t="s">
        <v>236</v>
      </c>
      <c r="Y5" s="271"/>
      <c r="Z5" s="10"/>
      <c r="AA5" s="271" t="s">
        <v>237</v>
      </c>
      <c r="AB5" s="271"/>
      <c r="AC5" s="10"/>
      <c r="AD5" s="271" t="s">
        <v>238</v>
      </c>
      <c r="AE5" s="271"/>
      <c r="AF5" s="10"/>
      <c r="AG5" s="271" t="s">
        <v>239</v>
      </c>
      <c r="AH5" s="271"/>
      <c r="AI5" s="10"/>
      <c r="AJ5" s="271" t="s">
        <v>240</v>
      </c>
      <c r="AK5" s="271"/>
      <c r="AL5" s="10"/>
      <c r="AM5" s="271" t="s">
        <v>241</v>
      </c>
      <c r="AN5" s="271"/>
      <c r="AO5" s="10"/>
      <c r="AP5" s="271" t="s">
        <v>242</v>
      </c>
      <c r="AQ5" s="271"/>
      <c r="AR5" s="10"/>
      <c r="AS5" s="271" t="s">
        <v>250</v>
      </c>
      <c r="AT5" s="271"/>
      <c r="AU5" s="10"/>
      <c r="AV5" s="271" t="s">
        <v>244</v>
      </c>
      <c r="AW5" s="271"/>
      <c r="AX5" s="9"/>
      <c r="AY5" s="271" t="s">
        <v>245</v>
      </c>
      <c r="AZ5" s="271"/>
      <c r="BA5" s="9"/>
      <c r="BB5" s="271" t="s">
        <v>246</v>
      </c>
      <c r="BC5" s="271"/>
      <c r="BD5" s="253"/>
      <c r="BE5" s="271" t="s">
        <v>247</v>
      </c>
      <c r="BF5" s="271"/>
      <c r="BG5" s="253"/>
      <c r="BH5" s="271" t="s">
        <v>248</v>
      </c>
      <c r="BI5" s="271"/>
      <c r="BJ5" s="253"/>
      <c r="BK5" s="271" t="s">
        <v>249</v>
      </c>
      <c r="BL5" s="271"/>
      <c r="BM5" s="253"/>
      <c r="BN5" s="271" t="s">
        <v>2</v>
      </c>
      <c r="BO5" s="271"/>
      <c r="BP5" s="110"/>
      <c r="BQ5" s="111"/>
      <c r="BR5" s="48"/>
      <c r="BS5" s="48"/>
      <c r="BT5" s="185"/>
      <c r="BU5" s="185"/>
      <c r="BV5" s="185"/>
      <c r="BW5" s="185"/>
      <c r="BX5" s="185"/>
      <c r="BY5" s="185"/>
      <c r="BZ5" s="185"/>
      <c r="CA5" s="90"/>
      <c r="CB5" s="182"/>
      <c r="CC5" s="182"/>
      <c r="CD5" s="182"/>
      <c r="CE5" s="182"/>
      <c r="CF5" s="182"/>
      <c r="CG5" s="182"/>
      <c r="CH5" s="255"/>
      <c r="CI5" s="182"/>
      <c r="CJ5" s="185"/>
      <c r="CK5" s="182"/>
      <c r="CL5" s="182"/>
      <c r="CM5" s="182"/>
      <c r="CN5" s="182"/>
      <c r="CO5" s="182"/>
      <c r="CP5" s="19"/>
      <c r="CQ5" s="19"/>
      <c r="CR5" s="19"/>
      <c r="CS5" s="19"/>
      <c r="CT5" s="19"/>
      <c r="CU5" s="182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</row>
    <row r="6" spans="1:174" ht="15.95" customHeight="1" thickTop="1" x14ac:dyDescent="0.25">
      <c r="A6" s="30"/>
      <c r="B6" s="1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48"/>
      <c r="BQ6" s="48"/>
      <c r="BR6" s="48"/>
      <c r="BS6" s="48"/>
      <c r="BT6" s="185"/>
      <c r="BU6" s="185"/>
      <c r="BV6" s="185"/>
      <c r="BW6" s="185"/>
      <c r="BX6" s="185"/>
      <c r="BY6" s="185"/>
      <c r="BZ6" s="185"/>
      <c r="CA6" s="90"/>
      <c r="CJ6" s="185"/>
    </row>
    <row r="7" spans="1:174" ht="15.6" customHeight="1" x14ac:dyDescent="0.25">
      <c r="A7" s="30"/>
      <c r="B7" s="11"/>
      <c r="C7" s="12"/>
      <c r="D7" s="12" t="s">
        <v>3</v>
      </c>
      <c r="E7" s="6"/>
      <c r="F7" s="12"/>
      <c r="G7" s="12" t="s">
        <v>3</v>
      </c>
      <c r="H7" s="6"/>
      <c r="I7" s="12"/>
      <c r="J7" s="12" t="s">
        <v>3</v>
      </c>
      <c r="K7" s="6"/>
      <c r="L7" s="12"/>
      <c r="M7" s="12" t="s">
        <v>3</v>
      </c>
      <c r="N7" s="6"/>
      <c r="O7" s="12"/>
      <c r="P7" s="12" t="s">
        <v>3</v>
      </c>
      <c r="Q7" s="6"/>
      <c r="R7" s="12"/>
      <c r="S7" s="12" t="s">
        <v>3</v>
      </c>
      <c r="T7" s="6"/>
      <c r="U7" s="12"/>
      <c r="V7" s="12" t="s">
        <v>3</v>
      </c>
      <c r="W7" s="6"/>
      <c r="X7" s="12"/>
      <c r="Y7" s="12" t="s">
        <v>3</v>
      </c>
      <c r="Z7" s="6"/>
      <c r="AA7" s="12"/>
      <c r="AB7" s="12" t="s">
        <v>3</v>
      </c>
      <c r="AC7" s="6"/>
      <c r="AD7" s="12"/>
      <c r="AE7" s="12" t="s">
        <v>3</v>
      </c>
      <c r="AF7" s="6"/>
      <c r="AG7" s="12"/>
      <c r="AH7" s="12" t="s">
        <v>3</v>
      </c>
      <c r="AI7" s="6"/>
      <c r="AJ7" s="12"/>
      <c r="AK7" s="12" t="s">
        <v>3</v>
      </c>
      <c r="AL7" s="6"/>
      <c r="AM7" s="12"/>
      <c r="AN7" s="12" t="s">
        <v>3</v>
      </c>
      <c r="AO7" s="6"/>
      <c r="AP7" s="12"/>
      <c r="AQ7" s="12" t="s">
        <v>3</v>
      </c>
      <c r="AR7" s="6"/>
      <c r="AS7" s="12"/>
      <c r="AT7" s="12" t="s">
        <v>3</v>
      </c>
      <c r="AU7" s="6"/>
      <c r="AV7" s="12"/>
      <c r="AW7" s="12" t="s">
        <v>3</v>
      </c>
      <c r="AX7" s="6"/>
      <c r="AY7" s="12"/>
      <c r="AZ7" s="12" t="s">
        <v>3</v>
      </c>
      <c r="BA7" s="6"/>
      <c r="BB7" s="12"/>
      <c r="BC7" s="12" t="s">
        <v>3</v>
      </c>
      <c r="BD7" s="12"/>
      <c r="BE7" s="12"/>
      <c r="BF7" s="12" t="s">
        <v>3</v>
      </c>
      <c r="BG7" s="12"/>
      <c r="BH7" s="12"/>
      <c r="BI7" s="12" t="s">
        <v>3</v>
      </c>
      <c r="BJ7" s="12"/>
      <c r="BK7" s="12"/>
      <c r="BL7" s="12" t="s">
        <v>3</v>
      </c>
      <c r="BM7" s="12"/>
      <c r="BN7" s="12"/>
      <c r="BO7" s="12" t="s">
        <v>3</v>
      </c>
      <c r="BP7" s="48"/>
      <c r="BQ7" s="48"/>
      <c r="BR7" s="48"/>
      <c r="BS7" s="48"/>
      <c r="BT7" s="185"/>
      <c r="BU7" s="185"/>
      <c r="BV7" s="185"/>
      <c r="BW7" s="185"/>
      <c r="BX7" s="185"/>
      <c r="BY7" s="185"/>
      <c r="BZ7" s="185"/>
      <c r="CA7" s="95"/>
      <c r="CB7" s="186"/>
      <c r="CC7" s="186"/>
      <c r="CD7" s="186"/>
      <c r="CE7" s="186"/>
      <c r="CF7" s="186"/>
      <c r="CG7" s="186"/>
      <c r="CH7" s="257"/>
      <c r="CI7" s="186"/>
      <c r="CJ7" s="185"/>
      <c r="CK7" s="186"/>
      <c r="CL7" s="186"/>
      <c r="CM7" s="186"/>
      <c r="CN7" s="186"/>
      <c r="CO7" s="186"/>
      <c r="CP7" s="49"/>
      <c r="CQ7" s="49"/>
      <c r="CU7" s="186"/>
      <c r="CV7" s="49"/>
      <c r="CW7" s="49"/>
    </row>
    <row r="8" spans="1:174" ht="15.95" customHeight="1" x14ac:dyDescent="0.25">
      <c r="A8" s="32"/>
      <c r="B8" s="11"/>
      <c r="C8" s="12" t="s">
        <v>3</v>
      </c>
      <c r="D8" s="12" t="s">
        <v>20</v>
      </c>
      <c r="E8" s="12"/>
      <c r="F8" s="12" t="s">
        <v>3</v>
      </c>
      <c r="G8" s="12" t="s">
        <v>20</v>
      </c>
      <c r="H8" s="12"/>
      <c r="I8" s="12" t="s">
        <v>3</v>
      </c>
      <c r="J8" s="12" t="s">
        <v>20</v>
      </c>
      <c r="K8" s="12"/>
      <c r="L8" s="12" t="s">
        <v>3</v>
      </c>
      <c r="M8" s="12" t="s">
        <v>20</v>
      </c>
      <c r="N8" s="12"/>
      <c r="O8" s="12" t="s">
        <v>3</v>
      </c>
      <c r="P8" s="12" t="s">
        <v>20</v>
      </c>
      <c r="Q8" s="12"/>
      <c r="R8" s="12" t="s">
        <v>3</v>
      </c>
      <c r="S8" s="12" t="s">
        <v>20</v>
      </c>
      <c r="T8" s="12"/>
      <c r="U8" s="12" t="s">
        <v>3</v>
      </c>
      <c r="V8" s="12" t="s">
        <v>20</v>
      </c>
      <c r="W8" s="12"/>
      <c r="X8" s="12" t="s">
        <v>3</v>
      </c>
      <c r="Y8" s="12" t="s">
        <v>20</v>
      </c>
      <c r="Z8" s="12"/>
      <c r="AA8" s="12" t="s">
        <v>3</v>
      </c>
      <c r="AB8" s="12" t="s">
        <v>20</v>
      </c>
      <c r="AC8" s="12"/>
      <c r="AD8" s="12" t="s">
        <v>3</v>
      </c>
      <c r="AE8" s="12" t="s">
        <v>20</v>
      </c>
      <c r="AF8" s="12"/>
      <c r="AG8" s="12" t="s">
        <v>3</v>
      </c>
      <c r="AH8" s="12" t="s">
        <v>20</v>
      </c>
      <c r="AI8" s="12"/>
      <c r="AJ8" s="12" t="s">
        <v>3</v>
      </c>
      <c r="AK8" s="12" t="s">
        <v>20</v>
      </c>
      <c r="AL8" s="12"/>
      <c r="AM8" s="12" t="s">
        <v>3</v>
      </c>
      <c r="AN8" s="12" t="s">
        <v>20</v>
      </c>
      <c r="AO8" s="12"/>
      <c r="AP8" s="12" t="s">
        <v>3</v>
      </c>
      <c r="AQ8" s="12" t="s">
        <v>20</v>
      </c>
      <c r="AR8" s="12"/>
      <c r="AS8" s="12" t="s">
        <v>3</v>
      </c>
      <c r="AT8" s="12" t="s">
        <v>20</v>
      </c>
      <c r="AU8" s="12"/>
      <c r="AV8" s="12" t="s">
        <v>3</v>
      </c>
      <c r="AW8" s="12" t="s">
        <v>20</v>
      </c>
      <c r="AX8" s="12"/>
      <c r="AY8" s="12" t="s">
        <v>3</v>
      </c>
      <c r="AZ8" s="12" t="s">
        <v>20</v>
      </c>
      <c r="BA8" s="12"/>
      <c r="BB8" s="12" t="s">
        <v>3</v>
      </c>
      <c r="BC8" s="12" t="s">
        <v>20</v>
      </c>
      <c r="BD8" s="12"/>
      <c r="BE8" s="12" t="s">
        <v>3</v>
      </c>
      <c r="BF8" s="12" t="s">
        <v>20</v>
      </c>
      <c r="BG8" s="12"/>
      <c r="BH8" s="12" t="s">
        <v>3</v>
      </c>
      <c r="BI8" s="12" t="s">
        <v>20</v>
      </c>
      <c r="BJ8" s="12"/>
      <c r="BK8" s="12" t="s">
        <v>3</v>
      </c>
      <c r="BL8" s="12" t="s">
        <v>20</v>
      </c>
      <c r="BM8" s="12"/>
      <c r="BN8" s="12" t="s">
        <v>3</v>
      </c>
      <c r="BO8" s="12" t="s">
        <v>20</v>
      </c>
      <c r="BP8" s="48"/>
      <c r="BQ8" s="48"/>
      <c r="BR8" s="48"/>
      <c r="BS8" s="48"/>
      <c r="BT8" s="185"/>
      <c r="BU8" s="183"/>
      <c r="BV8" s="185"/>
      <c r="BW8" s="185"/>
      <c r="BX8" s="185"/>
      <c r="BY8" s="185"/>
      <c r="BZ8" s="185"/>
      <c r="CA8" s="97"/>
      <c r="CJ8" s="185"/>
    </row>
    <row r="9" spans="1:174" ht="15.95" customHeight="1" x14ac:dyDescent="0.25">
      <c r="A9" s="30"/>
      <c r="B9" s="13" t="s">
        <v>21</v>
      </c>
      <c r="C9" s="12" t="s">
        <v>25</v>
      </c>
      <c r="D9" s="12" t="s">
        <v>22</v>
      </c>
      <c r="E9" s="12"/>
      <c r="F9" s="12" t="s">
        <v>25</v>
      </c>
      <c r="G9" s="12" t="s">
        <v>22</v>
      </c>
      <c r="H9" s="12"/>
      <c r="I9" s="12" t="s">
        <v>25</v>
      </c>
      <c r="J9" s="12" t="s">
        <v>22</v>
      </c>
      <c r="K9" s="12"/>
      <c r="L9" s="12" t="s">
        <v>25</v>
      </c>
      <c r="M9" s="12" t="s">
        <v>22</v>
      </c>
      <c r="N9" s="12"/>
      <c r="O9" s="12" t="s">
        <v>25</v>
      </c>
      <c r="P9" s="12" t="s">
        <v>22</v>
      </c>
      <c r="Q9" s="12"/>
      <c r="R9" s="12" t="s">
        <v>25</v>
      </c>
      <c r="S9" s="12" t="s">
        <v>22</v>
      </c>
      <c r="T9" s="12"/>
      <c r="U9" s="12" t="s">
        <v>25</v>
      </c>
      <c r="V9" s="12" t="s">
        <v>22</v>
      </c>
      <c r="W9" s="12"/>
      <c r="X9" s="12" t="s">
        <v>25</v>
      </c>
      <c r="Y9" s="12" t="s">
        <v>22</v>
      </c>
      <c r="Z9" s="12"/>
      <c r="AA9" s="12" t="s">
        <v>25</v>
      </c>
      <c r="AB9" s="12" t="s">
        <v>22</v>
      </c>
      <c r="AC9" s="12"/>
      <c r="AD9" s="12" t="s">
        <v>25</v>
      </c>
      <c r="AE9" s="12" t="s">
        <v>22</v>
      </c>
      <c r="AF9" s="12"/>
      <c r="AG9" s="12" t="s">
        <v>25</v>
      </c>
      <c r="AH9" s="12" t="s">
        <v>22</v>
      </c>
      <c r="AI9" s="12"/>
      <c r="AJ9" s="12" t="s">
        <v>25</v>
      </c>
      <c r="AK9" s="12" t="s">
        <v>22</v>
      </c>
      <c r="AL9" s="12"/>
      <c r="AM9" s="12" t="s">
        <v>25</v>
      </c>
      <c r="AN9" s="12" t="s">
        <v>22</v>
      </c>
      <c r="AO9" s="12"/>
      <c r="AP9" s="12" t="s">
        <v>25</v>
      </c>
      <c r="AQ9" s="12" t="s">
        <v>22</v>
      </c>
      <c r="AR9" s="12"/>
      <c r="AS9" s="12" t="s">
        <v>25</v>
      </c>
      <c r="AT9" s="12" t="s">
        <v>22</v>
      </c>
      <c r="AU9" s="12"/>
      <c r="AV9" s="12" t="s">
        <v>25</v>
      </c>
      <c r="AW9" s="12" t="s">
        <v>22</v>
      </c>
      <c r="AX9" s="12"/>
      <c r="AY9" s="12" t="s">
        <v>25</v>
      </c>
      <c r="AZ9" s="12" t="s">
        <v>22</v>
      </c>
      <c r="BA9" s="12"/>
      <c r="BB9" s="12" t="s">
        <v>26</v>
      </c>
      <c r="BC9" s="12" t="s">
        <v>22</v>
      </c>
      <c r="BD9" s="12"/>
      <c r="BE9" s="12" t="s">
        <v>26</v>
      </c>
      <c r="BF9" s="12" t="s">
        <v>22</v>
      </c>
      <c r="BG9" s="12"/>
      <c r="BH9" s="12" t="s">
        <v>26</v>
      </c>
      <c r="BI9" s="12" t="s">
        <v>22</v>
      </c>
      <c r="BJ9" s="12"/>
      <c r="BK9" s="12" t="s">
        <v>26</v>
      </c>
      <c r="BL9" s="12" t="s">
        <v>22</v>
      </c>
      <c r="BM9" s="12"/>
      <c r="BN9" s="12" t="s">
        <v>26</v>
      </c>
      <c r="BO9" s="12" t="s">
        <v>22</v>
      </c>
      <c r="BP9" s="48"/>
      <c r="BQ9" s="48"/>
      <c r="BR9" s="48"/>
      <c r="BS9" s="48"/>
      <c r="BT9" s="183"/>
      <c r="BU9" s="183"/>
      <c r="BV9" s="183"/>
      <c r="BW9" s="183"/>
      <c r="BX9" s="183"/>
      <c r="BY9" s="183"/>
      <c r="BZ9" s="183"/>
      <c r="CA9" s="90"/>
      <c r="CJ9" s="183"/>
    </row>
    <row r="10" spans="1:174" s="46" customFormat="1" ht="15.75" customHeight="1" x14ac:dyDescent="0.25">
      <c r="A10" s="44"/>
      <c r="B10" s="45"/>
      <c r="C10" s="12"/>
      <c r="D10" s="12" t="s">
        <v>23</v>
      </c>
      <c r="E10" s="12"/>
      <c r="F10" s="12"/>
      <c r="G10" s="12" t="s">
        <v>23</v>
      </c>
      <c r="H10" s="12"/>
      <c r="I10" s="12"/>
      <c r="J10" s="12" t="s">
        <v>23</v>
      </c>
      <c r="K10" s="12"/>
      <c r="L10" s="12"/>
      <c r="M10" s="12" t="s">
        <v>23</v>
      </c>
      <c r="N10" s="12"/>
      <c r="O10" s="12"/>
      <c r="P10" s="12" t="s">
        <v>23</v>
      </c>
      <c r="Q10" s="12"/>
      <c r="R10" s="12"/>
      <c r="S10" s="12" t="s">
        <v>23</v>
      </c>
      <c r="T10" s="12"/>
      <c r="U10" s="12"/>
      <c r="V10" s="12" t="s">
        <v>23</v>
      </c>
      <c r="W10" s="12"/>
      <c r="X10" s="12"/>
      <c r="Y10" s="12" t="s">
        <v>23</v>
      </c>
      <c r="Z10" s="12"/>
      <c r="AA10" s="12"/>
      <c r="AB10" s="12" t="s">
        <v>23</v>
      </c>
      <c r="AC10" s="12"/>
      <c r="AD10" s="12"/>
      <c r="AE10" s="12" t="s">
        <v>23</v>
      </c>
      <c r="AF10" s="12"/>
      <c r="AG10" s="12"/>
      <c r="AH10" s="12" t="s">
        <v>23</v>
      </c>
      <c r="AI10" s="12"/>
      <c r="AJ10" s="12"/>
      <c r="AK10" s="12" t="s">
        <v>23</v>
      </c>
      <c r="AL10" s="12"/>
      <c r="AM10" s="12"/>
      <c r="AN10" s="12" t="s">
        <v>23</v>
      </c>
      <c r="AO10" s="12"/>
      <c r="AP10" s="12"/>
      <c r="AQ10" s="12" t="s">
        <v>23</v>
      </c>
      <c r="AR10" s="12"/>
      <c r="AS10" s="12"/>
      <c r="AT10" s="12" t="s">
        <v>23</v>
      </c>
      <c r="AU10" s="12"/>
      <c r="AV10" s="12"/>
      <c r="AW10" s="12" t="s">
        <v>23</v>
      </c>
      <c r="AX10" s="12"/>
      <c r="AY10" s="12"/>
      <c r="AZ10" s="12" t="s">
        <v>23</v>
      </c>
      <c r="BA10" s="12"/>
      <c r="BB10" s="12"/>
      <c r="BC10" s="12" t="s">
        <v>23</v>
      </c>
      <c r="BD10" s="12"/>
      <c r="BE10" s="12"/>
      <c r="BF10" s="12" t="s">
        <v>23</v>
      </c>
      <c r="BG10" s="12"/>
      <c r="BH10" s="12"/>
      <c r="BI10" s="12" t="s">
        <v>23</v>
      </c>
      <c r="BJ10" s="12"/>
      <c r="BK10" s="12"/>
      <c r="BL10" s="12" t="s">
        <v>23</v>
      </c>
      <c r="BM10" s="12"/>
      <c r="BN10" s="12"/>
      <c r="BO10" s="12" t="s">
        <v>23</v>
      </c>
      <c r="BP10" s="48"/>
      <c r="BQ10" s="48"/>
      <c r="BR10" s="48"/>
      <c r="BS10" s="48"/>
      <c r="BT10" s="183"/>
      <c r="BU10" s="183"/>
      <c r="BV10" s="183"/>
      <c r="BW10" s="183"/>
      <c r="BX10" s="183"/>
      <c r="BY10" s="183"/>
      <c r="BZ10" s="183"/>
      <c r="CA10" s="90"/>
      <c r="CB10" s="182"/>
      <c r="CC10" s="182"/>
      <c r="CD10" s="182"/>
      <c r="CE10" s="182"/>
      <c r="CF10" s="182"/>
      <c r="CG10" s="182"/>
      <c r="CH10" s="255"/>
      <c r="CI10" s="182"/>
      <c r="CJ10" s="183"/>
      <c r="CK10" s="182"/>
      <c r="CL10" s="182"/>
      <c r="CM10" s="182"/>
      <c r="CN10" s="182"/>
      <c r="CO10" s="182"/>
      <c r="CP10" s="19"/>
      <c r="CQ10" s="19"/>
      <c r="CR10" s="49"/>
      <c r="CS10" s="49"/>
      <c r="CT10" s="49"/>
      <c r="CU10" s="182"/>
      <c r="CV10" s="19"/>
      <c r="CW10" s="1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</row>
    <row r="11" spans="1:174" ht="15.95" customHeight="1" x14ac:dyDescent="0.25">
      <c r="A11" s="30"/>
      <c r="B11" s="11"/>
      <c r="C11" s="12"/>
      <c r="D11" s="12" t="s">
        <v>4</v>
      </c>
      <c r="E11" s="12"/>
      <c r="F11" s="12"/>
      <c r="G11" s="12" t="s">
        <v>4</v>
      </c>
      <c r="H11" s="12"/>
      <c r="I11" s="12"/>
      <c r="J11" s="12" t="s">
        <v>4</v>
      </c>
      <c r="K11" s="6"/>
      <c r="L11" s="12"/>
      <c r="M11" s="12" t="s">
        <v>4</v>
      </c>
      <c r="N11" s="12"/>
      <c r="O11" s="12"/>
      <c r="P11" s="12" t="s">
        <v>4</v>
      </c>
      <c r="Q11" s="12"/>
      <c r="R11" s="12"/>
      <c r="S11" s="12" t="s">
        <v>4</v>
      </c>
      <c r="T11" s="12"/>
      <c r="U11" s="12"/>
      <c r="V11" s="12" t="s">
        <v>4</v>
      </c>
      <c r="W11" s="12"/>
      <c r="X11" s="12"/>
      <c r="Y11" s="12" t="s">
        <v>4</v>
      </c>
      <c r="Z11" s="12"/>
      <c r="AA11" s="12"/>
      <c r="AB11" s="12" t="s">
        <v>4</v>
      </c>
      <c r="AC11" s="12"/>
      <c r="AD11" s="12"/>
      <c r="AE11" s="12" t="s">
        <v>4</v>
      </c>
      <c r="AF11" s="12"/>
      <c r="AG11" s="12"/>
      <c r="AH11" s="12" t="s">
        <v>4</v>
      </c>
      <c r="AI11" s="12"/>
      <c r="AJ11" s="12"/>
      <c r="AK11" s="12" t="s">
        <v>4</v>
      </c>
      <c r="AL11" s="12"/>
      <c r="AM11" s="12"/>
      <c r="AN11" s="12" t="s">
        <v>4</v>
      </c>
      <c r="AO11" s="12"/>
      <c r="AP11" s="12"/>
      <c r="AQ11" s="12" t="s">
        <v>4</v>
      </c>
      <c r="AR11" s="12"/>
      <c r="AS11" s="12"/>
      <c r="AT11" s="12" t="s">
        <v>4</v>
      </c>
      <c r="AU11" s="12"/>
      <c r="AV11" s="12"/>
      <c r="AW11" s="12" t="s">
        <v>4</v>
      </c>
      <c r="AX11" s="12"/>
      <c r="AY11" s="12"/>
      <c r="AZ11" s="12" t="s">
        <v>4</v>
      </c>
      <c r="BA11" s="12"/>
      <c r="BB11" s="12"/>
      <c r="BC11" s="12" t="s">
        <v>4</v>
      </c>
      <c r="BD11" s="12"/>
      <c r="BE11" s="12"/>
      <c r="BF11" s="12" t="s">
        <v>4</v>
      </c>
      <c r="BG11" s="12"/>
      <c r="BH11" s="12"/>
      <c r="BI11" s="12" t="s">
        <v>4</v>
      </c>
      <c r="BJ11" s="12"/>
      <c r="BK11" s="12"/>
      <c r="BL11" s="12" t="s">
        <v>4</v>
      </c>
      <c r="BM11" s="12"/>
      <c r="BN11" s="12"/>
      <c r="BO11" s="12" t="s">
        <v>4</v>
      </c>
      <c r="BP11" s="48"/>
      <c r="BQ11" s="48"/>
      <c r="BR11" s="68"/>
      <c r="BS11" s="68"/>
      <c r="BT11" s="151"/>
      <c r="BU11" s="183"/>
      <c r="BV11" s="183"/>
      <c r="BW11" s="183"/>
      <c r="BX11" s="98"/>
      <c r="BY11" s="98"/>
      <c r="BZ11" s="183"/>
      <c r="CA11" s="90"/>
      <c r="CJ11" s="183"/>
    </row>
    <row r="12" spans="1:174" s="22" customFormat="1" ht="14.25" customHeight="1" x14ac:dyDescent="0.25">
      <c r="A12" s="33"/>
      <c r="B12" s="15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6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48"/>
      <c r="BQ12" s="48"/>
      <c r="BR12" s="68"/>
      <c r="BS12" s="68"/>
      <c r="BT12" s="151"/>
      <c r="BU12" s="183"/>
      <c r="BV12" s="183"/>
      <c r="BW12" s="183"/>
      <c r="BX12" s="98"/>
      <c r="BY12" s="98"/>
      <c r="BZ12" s="183"/>
      <c r="CA12" s="90"/>
      <c r="CB12" s="182"/>
      <c r="CC12" s="182"/>
      <c r="CD12" s="182"/>
      <c r="CE12" s="182"/>
      <c r="CF12" s="182"/>
      <c r="CG12" s="182"/>
      <c r="CH12" s="255"/>
      <c r="CI12" s="182"/>
      <c r="CJ12" s="183"/>
      <c r="CK12" s="182"/>
      <c r="CL12" s="182"/>
      <c r="CM12" s="182"/>
      <c r="CN12" s="182"/>
      <c r="CO12" s="182"/>
      <c r="CP12" s="19"/>
      <c r="CQ12" s="19"/>
      <c r="CR12" s="19"/>
      <c r="CS12" s="19"/>
      <c r="CT12" s="19"/>
      <c r="CU12" s="182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</row>
    <row r="13" spans="1:174" ht="16.5" customHeight="1" x14ac:dyDescent="0.25">
      <c r="A13" s="34" t="s">
        <v>1</v>
      </c>
      <c r="B13" s="11"/>
      <c r="C13" s="1"/>
      <c r="D13" s="6"/>
      <c r="E13" s="6"/>
      <c r="F13" s="1"/>
      <c r="G13" s="6"/>
      <c r="H13" s="6"/>
      <c r="I13" s="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48"/>
      <c r="BQ13" s="48"/>
      <c r="BR13" s="68"/>
      <c r="BS13" s="68"/>
      <c r="BT13" s="151"/>
      <c r="BU13" s="183"/>
      <c r="BV13" s="183"/>
      <c r="BW13" s="183"/>
      <c r="BX13" s="98"/>
      <c r="BY13" s="98"/>
      <c r="BZ13" s="183"/>
      <c r="CA13" s="90"/>
      <c r="CJ13" s="183"/>
    </row>
    <row r="14" spans="1:174" ht="15.95" customHeight="1" x14ac:dyDescent="0.25">
      <c r="A14" s="32">
        <v>1</v>
      </c>
      <c r="B14" s="3" t="s">
        <v>5</v>
      </c>
      <c r="C14" s="41">
        <v>98.65</v>
      </c>
      <c r="D14" s="38">
        <v>107.19</v>
      </c>
      <c r="E14" s="6"/>
      <c r="F14" s="41">
        <v>99.61</v>
      </c>
      <c r="G14" s="38">
        <v>106.31</v>
      </c>
      <c r="H14" s="6"/>
      <c r="I14" s="41">
        <v>98.35</v>
      </c>
      <c r="J14" s="38">
        <v>106.95</v>
      </c>
      <c r="K14" s="6"/>
      <c r="L14" s="41">
        <v>98.19</v>
      </c>
      <c r="M14" s="38">
        <v>107.3</v>
      </c>
      <c r="N14" s="6"/>
      <c r="O14" s="41">
        <v>97.1</v>
      </c>
      <c r="P14" s="38">
        <v>108.59</v>
      </c>
      <c r="Q14" s="6"/>
      <c r="R14" s="41">
        <v>96.61</v>
      </c>
      <c r="S14" s="38">
        <v>108.21</v>
      </c>
      <c r="T14" s="6"/>
      <c r="U14" s="41">
        <v>96.72</v>
      </c>
      <c r="V14" s="38">
        <v>108.62</v>
      </c>
      <c r="W14" s="6"/>
      <c r="X14" s="41">
        <v>97.87</v>
      </c>
      <c r="Y14" s="38">
        <v>107.27</v>
      </c>
      <c r="Z14" s="6"/>
      <c r="AA14" s="41">
        <v>98.16</v>
      </c>
      <c r="AB14" s="38">
        <v>107.48</v>
      </c>
      <c r="AC14" s="6"/>
      <c r="AD14" s="41">
        <v>97.88</v>
      </c>
      <c r="AE14" s="38">
        <v>107.61</v>
      </c>
      <c r="AF14" s="6"/>
      <c r="AG14" s="41">
        <v>97.48</v>
      </c>
      <c r="AH14" s="38">
        <v>107.71</v>
      </c>
      <c r="AI14" s="6"/>
      <c r="AJ14" s="41">
        <v>97.74</v>
      </c>
      <c r="AK14" s="38">
        <v>107.46</v>
      </c>
      <c r="AL14" s="6"/>
      <c r="AM14" s="41">
        <v>97.44</v>
      </c>
      <c r="AN14" s="38">
        <v>107.47</v>
      </c>
      <c r="AO14" s="6"/>
      <c r="AP14" s="41">
        <v>97.5</v>
      </c>
      <c r="AQ14" s="38">
        <v>107.44</v>
      </c>
      <c r="AR14" s="6"/>
      <c r="AS14" s="41">
        <v>98.71</v>
      </c>
      <c r="AT14" s="38">
        <v>106.66</v>
      </c>
      <c r="AU14" s="6"/>
      <c r="AV14" s="41">
        <v>98.92</v>
      </c>
      <c r="AW14" s="38">
        <v>106.16</v>
      </c>
      <c r="AX14" s="6"/>
      <c r="AY14" s="41">
        <v>98.55</v>
      </c>
      <c r="AZ14" s="38">
        <v>106.49</v>
      </c>
      <c r="BA14" s="6"/>
      <c r="BB14" s="41">
        <v>97.81</v>
      </c>
      <c r="BC14" s="38">
        <v>107.48</v>
      </c>
      <c r="BD14" s="38"/>
      <c r="BE14" s="41">
        <v>97.4</v>
      </c>
      <c r="BF14" s="38">
        <v>107.73</v>
      </c>
      <c r="BG14" s="38"/>
      <c r="BH14" s="41">
        <v>98.19</v>
      </c>
      <c r="BI14" s="38">
        <v>107.51</v>
      </c>
      <c r="BJ14" s="38"/>
      <c r="BK14" s="41">
        <v>98.14</v>
      </c>
      <c r="BL14" s="38">
        <v>107.71</v>
      </c>
      <c r="BM14" s="38"/>
      <c r="BN14" s="41">
        <f>(C14+F14+I14+L14+O14+R14+U14+X14+AA14+AD14+AG14+AJ14+AM14+AP14+AS14+AV14+AY14+BB14+BE14+BH14+BK14)/21</f>
        <v>97.953333333333333</v>
      </c>
      <c r="BO14" s="38">
        <f>(D14+G14+J14+M14+P14+S14+V14+Y14+AB14+AE14+AH14+AK14+AN14+AQ14+AT14+AW14+AZ14+BC14+BF14+BI14+BL14)/21</f>
        <v>107.39761904761906</v>
      </c>
      <c r="BP14" s="68"/>
      <c r="BQ14" s="68"/>
      <c r="BR14" s="68"/>
      <c r="BS14" s="68"/>
      <c r="BT14" s="151"/>
      <c r="BU14" s="183"/>
      <c r="BV14" s="183"/>
      <c r="BW14" s="183"/>
      <c r="BX14" s="98"/>
      <c r="BY14" s="98"/>
      <c r="BZ14" s="183"/>
      <c r="CA14" s="90"/>
      <c r="CJ14" s="183"/>
    </row>
    <row r="15" spans="1:174" s="23" customFormat="1" ht="15.95" customHeight="1" x14ac:dyDescent="0.25">
      <c r="A15" s="32">
        <v>2</v>
      </c>
      <c r="B15" s="3" t="s">
        <v>6</v>
      </c>
      <c r="C15" s="41">
        <v>0.6573</v>
      </c>
      <c r="D15" s="38">
        <v>160.88</v>
      </c>
      <c r="E15" s="6"/>
      <c r="F15" s="41">
        <v>0.6593</v>
      </c>
      <c r="G15" s="38">
        <v>160.63</v>
      </c>
      <c r="H15" s="6"/>
      <c r="I15" s="41">
        <v>0.65080000000000005</v>
      </c>
      <c r="J15" s="38">
        <v>161.63</v>
      </c>
      <c r="K15" s="6"/>
      <c r="L15" s="41">
        <v>0.65059999999999996</v>
      </c>
      <c r="M15" s="38">
        <v>161.94</v>
      </c>
      <c r="N15" s="6"/>
      <c r="O15" s="41">
        <v>0.6573</v>
      </c>
      <c r="P15" s="38">
        <v>160.41999999999999</v>
      </c>
      <c r="Q15" s="6"/>
      <c r="R15" s="41">
        <v>0.6431</v>
      </c>
      <c r="S15" s="38">
        <v>162.57</v>
      </c>
      <c r="T15" s="6"/>
      <c r="U15" s="41">
        <v>0.64600000000000002</v>
      </c>
      <c r="V15" s="38">
        <v>162.62</v>
      </c>
      <c r="W15" s="6"/>
      <c r="X15" s="41">
        <v>0.64649999999999996</v>
      </c>
      <c r="Y15" s="38">
        <v>162.38</v>
      </c>
      <c r="Z15" s="6"/>
      <c r="AA15" s="41">
        <v>0.64639999999999997</v>
      </c>
      <c r="AB15" s="38">
        <v>163.21</v>
      </c>
      <c r="AC15" s="6"/>
      <c r="AD15" s="41">
        <v>0.64170000000000005</v>
      </c>
      <c r="AE15" s="38">
        <v>164.13</v>
      </c>
      <c r="AF15" s="6"/>
      <c r="AG15" s="41">
        <v>0.63970000000000005</v>
      </c>
      <c r="AH15" s="38">
        <v>164.14</v>
      </c>
      <c r="AI15" s="6"/>
      <c r="AJ15" s="41">
        <v>0.63890000000000002</v>
      </c>
      <c r="AK15" s="38">
        <v>164.4</v>
      </c>
      <c r="AL15" s="6"/>
      <c r="AM15" s="41">
        <v>0.63819999999999999</v>
      </c>
      <c r="AN15" s="38">
        <v>164.09</v>
      </c>
      <c r="AO15" s="6"/>
      <c r="AP15" s="41">
        <v>0.63800000000000001</v>
      </c>
      <c r="AQ15" s="38">
        <v>164.2</v>
      </c>
      <c r="AR15" s="6"/>
      <c r="AS15" s="41">
        <v>0.64229999999999998</v>
      </c>
      <c r="AT15" s="38">
        <v>163.91</v>
      </c>
      <c r="AU15" s="6"/>
      <c r="AV15" s="41">
        <v>0.64019999999999999</v>
      </c>
      <c r="AW15" s="38">
        <v>164.02</v>
      </c>
      <c r="AX15" s="6"/>
      <c r="AY15" s="41">
        <v>0.64190000000000003</v>
      </c>
      <c r="AZ15" s="38">
        <v>163.5</v>
      </c>
      <c r="BA15" s="6"/>
      <c r="BB15" s="41">
        <v>0.64470000000000005</v>
      </c>
      <c r="BC15" s="38">
        <v>163.07</v>
      </c>
      <c r="BD15" s="38"/>
      <c r="BE15" s="41">
        <v>0.64529999999999998</v>
      </c>
      <c r="BF15" s="38">
        <v>162.6</v>
      </c>
      <c r="BG15" s="38"/>
      <c r="BH15" s="41">
        <v>0.64500000000000002</v>
      </c>
      <c r="BI15" s="38">
        <v>163.68</v>
      </c>
      <c r="BJ15" s="38"/>
      <c r="BK15" s="41">
        <v>0.64570000000000005</v>
      </c>
      <c r="BL15" s="38">
        <v>163.72</v>
      </c>
      <c r="BM15" s="38"/>
      <c r="BN15" s="41">
        <f t="shared" ref="BN15:BO26" si="0">(C15+F15+I15+L15+O15+R15+U15+X15+AA15+AD15+AG15+AJ15+AM15+AP15+AS15+AV15+AY15+BB15+BE15+BH15+BK15)/21</f>
        <v>0.64566190476190477</v>
      </c>
      <c r="BO15" s="38">
        <f t="shared" si="0"/>
        <v>162.94</v>
      </c>
      <c r="BP15" s="68"/>
      <c r="BQ15" s="68"/>
      <c r="BR15" s="68"/>
      <c r="BS15" s="68"/>
      <c r="BT15" s="151"/>
      <c r="BU15" s="183"/>
      <c r="BV15" s="183"/>
      <c r="BW15" s="183"/>
      <c r="BX15" s="98"/>
      <c r="BY15" s="98"/>
      <c r="BZ15" s="183"/>
      <c r="CA15" s="90"/>
      <c r="CB15" s="182"/>
      <c r="CC15" s="182"/>
      <c r="CD15" s="182"/>
      <c r="CE15" s="182"/>
      <c r="CF15" s="182"/>
      <c r="CG15" s="182"/>
      <c r="CH15" s="255"/>
      <c r="CI15" s="182"/>
      <c r="CJ15" s="183"/>
      <c r="CK15" s="182"/>
      <c r="CL15" s="182"/>
      <c r="CM15" s="182"/>
      <c r="CN15" s="182"/>
      <c r="CO15" s="182"/>
      <c r="CP15" s="19"/>
      <c r="CQ15" s="19"/>
      <c r="CR15" s="19"/>
      <c r="CS15" s="19"/>
      <c r="CT15" s="19"/>
      <c r="CU15" s="182"/>
      <c r="CV15" s="19"/>
      <c r="CW15" s="19"/>
      <c r="CX15" s="19"/>
      <c r="CY15" s="19"/>
      <c r="CZ15" s="19"/>
    </row>
    <row r="16" spans="1:174" ht="15.95" customHeight="1" x14ac:dyDescent="0.25">
      <c r="A16" s="32">
        <v>3</v>
      </c>
      <c r="B16" s="3" t="s">
        <v>7</v>
      </c>
      <c r="C16" s="41">
        <v>0.92969999999999997</v>
      </c>
      <c r="D16" s="38">
        <v>113.74</v>
      </c>
      <c r="E16" s="6"/>
      <c r="F16" s="41">
        <v>0.93630000000000002</v>
      </c>
      <c r="G16" s="38">
        <v>113.1</v>
      </c>
      <c r="H16" s="6"/>
      <c r="I16" s="41">
        <v>0.92830000000000001</v>
      </c>
      <c r="J16" s="38">
        <v>113.31</v>
      </c>
      <c r="K16" s="6"/>
      <c r="L16" s="41">
        <v>0.92720000000000002</v>
      </c>
      <c r="M16" s="38">
        <v>113.63</v>
      </c>
      <c r="N16" s="6"/>
      <c r="O16" s="41">
        <v>0.9284</v>
      </c>
      <c r="P16" s="38">
        <v>113.57</v>
      </c>
      <c r="Q16" s="6"/>
      <c r="R16" s="41">
        <v>0.92010000000000003</v>
      </c>
      <c r="S16" s="38">
        <v>113.62</v>
      </c>
      <c r="T16" s="6"/>
      <c r="U16" s="41">
        <v>0.92659999999999998</v>
      </c>
      <c r="V16" s="38">
        <v>113.37</v>
      </c>
      <c r="W16" s="6"/>
      <c r="X16" s="41">
        <v>0.92720000000000002</v>
      </c>
      <c r="Y16" s="38">
        <v>113.23</v>
      </c>
      <c r="Z16" s="6"/>
      <c r="AA16" s="41">
        <v>0.93700000000000006</v>
      </c>
      <c r="AB16" s="38">
        <v>112.59</v>
      </c>
      <c r="AC16" s="6"/>
      <c r="AD16" s="41">
        <v>0.93359999999999999</v>
      </c>
      <c r="AE16" s="38">
        <v>112.82</v>
      </c>
      <c r="AF16" s="6"/>
      <c r="AG16" s="41">
        <v>0.92749999999999999</v>
      </c>
      <c r="AH16" s="38">
        <v>113.21</v>
      </c>
      <c r="AI16" s="6"/>
      <c r="AJ16" s="41">
        <v>0.92630000000000001</v>
      </c>
      <c r="AK16" s="38">
        <v>113.38</v>
      </c>
      <c r="AL16" s="6"/>
      <c r="AM16" s="41">
        <v>0.92010000000000003</v>
      </c>
      <c r="AN16" s="38">
        <v>113.81</v>
      </c>
      <c r="AO16" s="6"/>
      <c r="AP16" s="41">
        <v>0.91859999999999997</v>
      </c>
      <c r="AQ16" s="38">
        <v>114.04</v>
      </c>
      <c r="AR16" s="6"/>
      <c r="AS16" s="41">
        <v>0.92620000000000002</v>
      </c>
      <c r="AT16" s="38">
        <v>113.68</v>
      </c>
      <c r="AU16" s="6"/>
      <c r="AV16" s="41">
        <v>0.92379999999999995</v>
      </c>
      <c r="AW16" s="38">
        <v>113.68</v>
      </c>
      <c r="AX16" s="6"/>
      <c r="AY16" s="41">
        <v>0.92310000000000003</v>
      </c>
      <c r="AZ16" s="38">
        <v>113.69</v>
      </c>
      <c r="BA16" s="6"/>
      <c r="BB16" s="41">
        <v>0.92220000000000002</v>
      </c>
      <c r="BC16" s="38">
        <v>113.99</v>
      </c>
      <c r="BD16" s="38"/>
      <c r="BE16" s="41">
        <v>0.91879999999999995</v>
      </c>
      <c r="BF16" s="38">
        <v>114.2</v>
      </c>
      <c r="BG16" s="38"/>
      <c r="BH16" s="41">
        <v>0.92759999999999998</v>
      </c>
      <c r="BI16" s="38">
        <v>113.81</v>
      </c>
      <c r="BJ16" s="38"/>
      <c r="BK16" s="41">
        <v>0.93010000000000004</v>
      </c>
      <c r="BL16" s="38">
        <v>113.65</v>
      </c>
      <c r="BM16" s="38"/>
      <c r="BN16" s="41">
        <f t="shared" si="0"/>
        <v>0.92660476190476171</v>
      </c>
      <c r="BO16" s="38">
        <f t="shared" si="0"/>
        <v>113.52952380952382</v>
      </c>
      <c r="BP16" s="68"/>
      <c r="BQ16" s="68"/>
      <c r="BR16" s="68"/>
      <c r="BS16" s="68"/>
      <c r="BT16" s="151"/>
      <c r="BU16" s="183"/>
      <c r="BV16" s="183"/>
      <c r="BW16" s="183"/>
      <c r="BX16" s="98"/>
      <c r="BY16" s="98"/>
      <c r="BZ16" s="183"/>
      <c r="CA16" s="90"/>
      <c r="CJ16" s="183"/>
    </row>
    <row r="17" spans="1:174" ht="15.95" customHeight="1" x14ac:dyDescent="0.25">
      <c r="A17" s="32">
        <v>4</v>
      </c>
      <c r="B17" s="3" t="s">
        <v>8</v>
      </c>
      <c r="C17" s="41">
        <v>0.75490000000000002</v>
      </c>
      <c r="D17" s="38">
        <v>140.08000000000001</v>
      </c>
      <c r="E17" s="6"/>
      <c r="F17" s="41">
        <v>0.75629999999999997</v>
      </c>
      <c r="G17" s="38">
        <v>140.03</v>
      </c>
      <c r="H17" s="6"/>
      <c r="I17" s="41">
        <v>0.75270000000000004</v>
      </c>
      <c r="J17" s="38">
        <v>139.69</v>
      </c>
      <c r="K17" s="6"/>
      <c r="L17" s="41">
        <v>0.75319999999999998</v>
      </c>
      <c r="M17" s="38">
        <v>139.82</v>
      </c>
      <c r="N17" s="6"/>
      <c r="O17" s="41">
        <v>0.75349999999999995</v>
      </c>
      <c r="P17" s="38">
        <v>139.91999999999999</v>
      </c>
      <c r="Q17" s="6"/>
      <c r="R17" s="41">
        <v>0.74729999999999996</v>
      </c>
      <c r="S17" s="38">
        <v>139.81</v>
      </c>
      <c r="T17" s="6"/>
      <c r="U17" s="41">
        <v>0.75229999999999997</v>
      </c>
      <c r="V17" s="38">
        <v>139.66</v>
      </c>
      <c r="W17" s="6"/>
      <c r="X17" s="41">
        <v>0.75129999999999997</v>
      </c>
      <c r="Y17" s="38">
        <v>139.72</v>
      </c>
      <c r="Z17" s="6"/>
      <c r="AA17" s="41">
        <v>0.75480000000000003</v>
      </c>
      <c r="AB17" s="38">
        <v>139.80000000000001</v>
      </c>
      <c r="AC17" s="6"/>
      <c r="AD17" s="41">
        <v>0.75270000000000004</v>
      </c>
      <c r="AE17" s="38">
        <v>139.91999999999999</v>
      </c>
      <c r="AF17" s="6"/>
      <c r="AG17" s="41">
        <v>0.75019999999999998</v>
      </c>
      <c r="AH17" s="38">
        <v>139.94</v>
      </c>
      <c r="AI17" s="6"/>
      <c r="AJ17" s="41">
        <v>0.74980000000000002</v>
      </c>
      <c r="AK17" s="38">
        <v>140.01</v>
      </c>
      <c r="AL17" s="6"/>
      <c r="AM17" s="41">
        <v>0.74670000000000003</v>
      </c>
      <c r="AN17" s="38">
        <v>140.15</v>
      </c>
      <c r="AO17" s="6"/>
      <c r="AP17" s="41">
        <v>0.74650000000000005</v>
      </c>
      <c r="AQ17" s="38">
        <v>140.22999999999999</v>
      </c>
      <c r="AR17" s="6"/>
      <c r="AS17" s="41">
        <v>0.75049999999999994</v>
      </c>
      <c r="AT17" s="38">
        <v>140.33000000000001</v>
      </c>
      <c r="AU17" s="6"/>
      <c r="AV17" s="41">
        <v>0.74809999999999999</v>
      </c>
      <c r="AW17" s="38">
        <v>140.29</v>
      </c>
      <c r="AX17" s="6"/>
      <c r="AY17" s="41">
        <v>0.74780000000000002</v>
      </c>
      <c r="AZ17" s="38">
        <v>140.24</v>
      </c>
      <c r="BA17" s="6"/>
      <c r="BB17" s="41">
        <v>0.74970000000000003</v>
      </c>
      <c r="BC17" s="38">
        <v>140.25</v>
      </c>
      <c r="BD17" s="38"/>
      <c r="BE17" s="41">
        <v>0.74780000000000002</v>
      </c>
      <c r="BF17" s="38">
        <v>140.24</v>
      </c>
      <c r="BG17" s="38"/>
      <c r="BH17" s="41">
        <v>0.75390000000000001</v>
      </c>
      <c r="BI17" s="38">
        <v>140.09</v>
      </c>
      <c r="BJ17" s="38"/>
      <c r="BK17" s="41">
        <v>0.75539999999999996</v>
      </c>
      <c r="BL17" s="38">
        <v>139.97999999999999</v>
      </c>
      <c r="BM17" s="38"/>
      <c r="BN17" s="41">
        <f t="shared" si="0"/>
        <v>0.75120952380952388</v>
      </c>
      <c r="BO17" s="38">
        <f t="shared" si="0"/>
        <v>140.00952380952381</v>
      </c>
      <c r="BP17" s="68"/>
      <c r="BQ17" s="68"/>
      <c r="BR17" s="68"/>
      <c r="BS17" s="68"/>
      <c r="BT17" s="151"/>
      <c r="BU17" s="183"/>
      <c r="BV17" s="183"/>
      <c r="BW17" s="183"/>
      <c r="BX17" s="98"/>
      <c r="BY17" s="98"/>
      <c r="BZ17" s="183"/>
      <c r="CA17" s="90"/>
      <c r="CJ17" s="183"/>
    </row>
    <row r="18" spans="1:174" ht="15.95" customHeight="1" x14ac:dyDescent="0.25">
      <c r="A18" s="32">
        <v>5</v>
      </c>
      <c r="B18" s="3" t="s">
        <v>9</v>
      </c>
      <c r="C18" s="41">
        <v>1324.76</v>
      </c>
      <c r="D18" s="39">
        <v>140084.26</v>
      </c>
      <c r="E18" s="6"/>
      <c r="F18" s="41">
        <v>1286.7</v>
      </c>
      <c r="G18" s="39">
        <v>136261.53</v>
      </c>
      <c r="H18" s="6"/>
      <c r="I18" s="41">
        <v>1311.21</v>
      </c>
      <c r="J18" s="39">
        <v>137920.44</v>
      </c>
      <c r="K18" s="6"/>
      <c r="L18" s="41">
        <v>1291.56</v>
      </c>
      <c r="M18" s="39">
        <v>136078.76</v>
      </c>
      <c r="N18" s="6"/>
      <c r="O18" s="41">
        <v>1275.9100000000001</v>
      </c>
      <c r="P18" s="39">
        <v>134535.14000000001</v>
      </c>
      <c r="Q18" s="6"/>
      <c r="R18" s="41">
        <v>1309.31</v>
      </c>
      <c r="S18" s="39">
        <v>136880.18</v>
      </c>
      <c r="T18" s="6"/>
      <c r="U18" s="41">
        <v>1328.11</v>
      </c>
      <c r="V18" s="39">
        <v>139522.10999999999</v>
      </c>
      <c r="W18" s="6"/>
      <c r="X18" s="41">
        <v>1333.86</v>
      </c>
      <c r="Y18" s="39">
        <v>140033.62</v>
      </c>
      <c r="Z18" s="6"/>
      <c r="AA18" s="41">
        <v>1324.15</v>
      </c>
      <c r="AB18" s="39">
        <v>139698.65</v>
      </c>
      <c r="AC18" s="6"/>
      <c r="AD18" s="41">
        <v>1340.02</v>
      </c>
      <c r="AE18" s="39">
        <v>141138.44</v>
      </c>
      <c r="AF18" s="6"/>
      <c r="AG18" s="41">
        <v>1361.46</v>
      </c>
      <c r="AH18" s="39">
        <v>142950.75</v>
      </c>
      <c r="AI18" s="6"/>
      <c r="AJ18" s="41">
        <v>1376.74</v>
      </c>
      <c r="AK18" s="39">
        <v>144595.56</v>
      </c>
      <c r="AL18" s="6"/>
      <c r="AM18" s="41">
        <v>1364.44</v>
      </c>
      <c r="AN18" s="39">
        <v>142882.45000000001</v>
      </c>
      <c r="AO18" s="6"/>
      <c r="AP18" s="41">
        <v>1360.94</v>
      </c>
      <c r="AQ18" s="39">
        <v>142564.42000000001</v>
      </c>
      <c r="AR18" s="6"/>
      <c r="AS18" s="41">
        <v>1368.7</v>
      </c>
      <c r="AT18" s="39">
        <v>144107.85999999999</v>
      </c>
      <c r="AU18" s="6"/>
      <c r="AV18" s="41">
        <v>1375.2</v>
      </c>
      <c r="AW18" s="39">
        <v>144417.49</v>
      </c>
      <c r="AX18" s="24"/>
      <c r="AY18" s="41">
        <v>1396.11</v>
      </c>
      <c r="AZ18" s="39">
        <v>146521.74</v>
      </c>
      <c r="BA18" s="24"/>
      <c r="BB18" s="41">
        <v>1410.96</v>
      </c>
      <c r="BC18" s="39">
        <v>148328.04999999999</v>
      </c>
      <c r="BD18" s="39"/>
      <c r="BE18" s="41">
        <v>1425.5</v>
      </c>
      <c r="BF18" s="39">
        <v>149578.60999999999</v>
      </c>
      <c r="BG18" s="39"/>
      <c r="BH18" s="41">
        <v>1407.46</v>
      </c>
      <c r="BI18" s="39">
        <v>148580.26999999999</v>
      </c>
      <c r="BJ18" s="39"/>
      <c r="BK18" s="41">
        <v>1392.69</v>
      </c>
      <c r="BL18" s="39">
        <v>147214.29999999999</v>
      </c>
      <c r="BM18" s="39"/>
      <c r="BN18" s="41">
        <f t="shared" si="0"/>
        <v>1350.7519047619046</v>
      </c>
      <c r="BO18" s="39">
        <f t="shared" si="0"/>
        <v>142090.22047619047</v>
      </c>
      <c r="BP18" s="112"/>
      <c r="BQ18" s="68"/>
      <c r="BR18" s="68"/>
      <c r="BS18" s="68"/>
      <c r="BT18" s="151"/>
      <c r="BU18" s="183"/>
      <c r="BV18" s="183"/>
      <c r="BW18" s="183"/>
      <c r="BX18" s="98"/>
      <c r="BY18" s="98"/>
      <c r="BZ18" s="183"/>
      <c r="CA18" s="90"/>
      <c r="CJ18" s="183"/>
    </row>
    <row r="19" spans="1:174" ht="15.95" customHeight="1" x14ac:dyDescent="0.25">
      <c r="A19" s="32">
        <v>6</v>
      </c>
      <c r="B19" s="3" t="s">
        <v>10</v>
      </c>
      <c r="C19" s="41">
        <v>19.739999999999998</v>
      </c>
      <c r="D19" s="38">
        <v>2087.37</v>
      </c>
      <c r="E19" s="6"/>
      <c r="F19" s="41">
        <v>19.239999999999998</v>
      </c>
      <c r="G19" s="38">
        <v>2037.52</v>
      </c>
      <c r="H19" s="6"/>
      <c r="I19" s="41">
        <v>19.850000000000001</v>
      </c>
      <c r="J19" s="38">
        <v>2087.9299999999998</v>
      </c>
      <c r="K19" s="6"/>
      <c r="L19" s="41">
        <v>19.68</v>
      </c>
      <c r="M19" s="38">
        <v>2073.48</v>
      </c>
      <c r="N19" s="6"/>
      <c r="O19" s="41">
        <v>19.23</v>
      </c>
      <c r="P19" s="38">
        <v>2027.66</v>
      </c>
      <c r="Q19" s="6"/>
      <c r="R19" s="41">
        <v>20.29</v>
      </c>
      <c r="S19" s="38">
        <v>2121.19</v>
      </c>
      <c r="T19" s="6"/>
      <c r="U19" s="41">
        <v>20.98</v>
      </c>
      <c r="V19" s="38">
        <v>2204.0100000000002</v>
      </c>
      <c r="W19" s="6"/>
      <c r="X19" s="41">
        <v>21.62</v>
      </c>
      <c r="Y19" s="38">
        <v>2269.75</v>
      </c>
      <c r="Z19" s="6"/>
      <c r="AA19" s="41">
        <v>21.47</v>
      </c>
      <c r="AB19" s="38">
        <v>2265.1</v>
      </c>
      <c r="AC19" s="6"/>
      <c r="AD19" s="41">
        <v>22.11</v>
      </c>
      <c r="AE19" s="38">
        <v>2328.75</v>
      </c>
      <c r="AF19" s="6"/>
      <c r="AG19" s="41">
        <v>22.81</v>
      </c>
      <c r="AH19" s="38">
        <v>2395.0100000000002</v>
      </c>
      <c r="AI19" s="6"/>
      <c r="AJ19" s="41">
        <v>23.31</v>
      </c>
      <c r="AK19" s="38">
        <v>2448.19</v>
      </c>
      <c r="AL19" s="6"/>
      <c r="AM19" s="41">
        <v>22.87</v>
      </c>
      <c r="AN19" s="38">
        <v>2394.92</v>
      </c>
      <c r="AO19" s="6"/>
      <c r="AP19" s="41">
        <v>22.84</v>
      </c>
      <c r="AQ19" s="38">
        <v>2392.59</v>
      </c>
      <c r="AR19" s="6"/>
      <c r="AS19" s="41">
        <v>23.11</v>
      </c>
      <c r="AT19" s="38">
        <v>2433.21</v>
      </c>
      <c r="AU19" s="6"/>
      <c r="AV19" s="41">
        <v>23.08</v>
      </c>
      <c r="AW19" s="38">
        <v>2423.7600000000002</v>
      </c>
      <c r="AX19" s="6"/>
      <c r="AY19" s="41">
        <v>24.06</v>
      </c>
      <c r="AZ19" s="38">
        <v>2525.1</v>
      </c>
      <c r="BA19" s="6"/>
      <c r="BB19" s="41">
        <v>24.27</v>
      </c>
      <c r="BC19" s="38">
        <v>2551.4</v>
      </c>
      <c r="BD19" s="38"/>
      <c r="BE19" s="41">
        <v>24.75</v>
      </c>
      <c r="BF19" s="38">
        <v>2597.0300000000002</v>
      </c>
      <c r="BG19" s="38"/>
      <c r="BH19" s="41">
        <v>23.92</v>
      </c>
      <c r="BI19" s="38">
        <v>2525.14</v>
      </c>
      <c r="BJ19" s="38"/>
      <c r="BK19" s="41">
        <v>23.57</v>
      </c>
      <c r="BL19" s="38">
        <v>2491.4699999999998</v>
      </c>
      <c r="BM19" s="38"/>
      <c r="BN19" s="41">
        <f t="shared" si="0"/>
        <v>22.038095238095234</v>
      </c>
      <c r="BO19" s="38">
        <f t="shared" si="0"/>
        <v>2318.1228571428574</v>
      </c>
      <c r="BP19" s="68"/>
      <c r="BQ19" s="68"/>
      <c r="BR19" s="68"/>
      <c r="BS19" s="68"/>
      <c r="BT19" s="151"/>
      <c r="BU19" s="183"/>
      <c r="BV19" s="183"/>
      <c r="BW19" s="183"/>
      <c r="BX19" s="98"/>
      <c r="BY19" s="98"/>
      <c r="BZ19" s="183"/>
      <c r="CA19" s="90"/>
      <c r="CJ19" s="183"/>
    </row>
    <row r="20" spans="1:174" ht="15.95" customHeight="1" x14ac:dyDescent="0.25">
      <c r="A20" s="32">
        <v>7</v>
      </c>
      <c r="B20" s="3" t="s">
        <v>27</v>
      </c>
      <c r="C20" s="41">
        <v>1.1136999999999999</v>
      </c>
      <c r="D20" s="38">
        <v>94.95</v>
      </c>
      <c r="E20" s="6"/>
      <c r="F20" s="41">
        <v>1.125</v>
      </c>
      <c r="G20" s="38">
        <v>94.13</v>
      </c>
      <c r="H20" s="6"/>
      <c r="I20" s="41">
        <v>1.1228</v>
      </c>
      <c r="J20" s="38">
        <v>93.68</v>
      </c>
      <c r="K20" s="6"/>
      <c r="L20" s="41">
        <v>1.111</v>
      </c>
      <c r="M20" s="38">
        <v>94.83</v>
      </c>
      <c r="N20" s="6"/>
      <c r="O20" s="41">
        <v>1.1197999999999999</v>
      </c>
      <c r="P20" s="38">
        <v>94.16</v>
      </c>
      <c r="Q20" s="6"/>
      <c r="R20" s="41">
        <v>1.0922000000000001</v>
      </c>
      <c r="S20" s="38">
        <v>95.72</v>
      </c>
      <c r="T20" s="6"/>
      <c r="U20" s="41">
        <v>1.0915999999999999</v>
      </c>
      <c r="V20" s="38">
        <v>96.24</v>
      </c>
      <c r="W20" s="6"/>
      <c r="X20" s="41">
        <v>1.0943000000000001</v>
      </c>
      <c r="Y20" s="38">
        <v>95.93</v>
      </c>
      <c r="Z20" s="6"/>
      <c r="AA20" s="41">
        <v>1.1001000000000001</v>
      </c>
      <c r="AB20" s="38">
        <v>95.9</v>
      </c>
      <c r="AC20" s="6"/>
      <c r="AD20" s="41">
        <v>1.0891999999999999</v>
      </c>
      <c r="AE20" s="38">
        <v>96.7</v>
      </c>
      <c r="AF20" s="6"/>
      <c r="AG20" s="41">
        <v>1.0921000000000001</v>
      </c>
      <c r="AH20" s="38">
        <v>96.15</v>
      </c>
      <c r="AI20" s="6"/>
      <c r="AJ20" s="41">
        <v>1.0871999999999999</v>
      </c>
      <c r="AK20" s="38">
        <v>96.6</v>
      </c>
      <c r="AL20" s="6"/>
      <c r="AM20" s="41">
        <v>1.1042000000000001</v>
      </c>
      <c r="AN20" s="38">
        <v>94.83</v>
      </c>
      <c r="AO20" s="6"/>
      <c r="AP20" s="41">
        <v>1.1097999999999999</v>
      </c>
      <c r="AQ20" s="38">
        <v>94.39</v>
      </c>
      <c r="AR20" s="6"/>
      <c r="AS20" s="41">
        <v>1.1135999999999999</v>
      </c>
      <c r="AT20" s="38">
        <v>94.55</v>
      </c>
      <c r="AU20" s="6"/>
      <c r="AV20" s="41">
        <v>1.1115999999999999</v>
      </c>
      <c r="AW20" s="38">
        <v>94.47</v>
      </c>
      <c r="AX20" s="6"/>
      <c r="AY20" s="41">
        <v>1.1085</v>
      </c>
      <c r="AZ20" s="38">
        <v>94.68</v>
      </c>
      <c r="BA20" s="6"/>
      <c r="BB20" s="41">
        <v>1.1175999999999999</v>
      </c>
      <c r="BC20" s="38">
        <v>94.07</v>
      </c>
      <c r="BD20" s="38"/>
      <c r="BE20" s="41">
        <v>1.1194</v>
      </c>
      <c r="BF20" s="38">
        <v>93.73</v>
      </c>
      <c r="BG20" s="38"/>
      <c r="BH20" s="41">
        <v>1.1192</v>
      </c>
      <c r="BI20" s="38">
        <v>94.32</v>
      </c>
      <c r="BJ20" s="38"/>
      <c r="BK20" s="41">
        <v>1.1204000000000001</v>
      </c>
      <c r="BL20" s="38">
        <v>94.34</v>
      </c>
      <c r="BM20" s="38"/>
      <c r="BN20" s="41">
        <f t="shared" si="0"/>
        <v>1.1077761904761902</v>
      </c>
      <c r="BO20" s="38">
        <f t="shared" si="0"/>
        <v>94.97</v>
      </c>
      <c r="BP20" s="68"/>
      <c r="BQ20" s="68"/>
      <c r="BR20" s="68"/>
      <c r="BS20" s="68"/>
      <c r="BT20" s="151"/>
      <c r="BU20" s="183"/>
      <c r="BV20" s="183"/>
      <c r="BW20" s="183"/>
      <c r="BX20" s="98"/>
      <c r="BY20" s="98"/>
      <c r="BZ20" s="183"/>
      <c r="CA20" s="90"/>
      <c r="CJ20" s="183"/>
    </row>
    <row r="21" spans="1:174" ht="15.95" customHeight="1" x14ac:dyDescent="0.25">
      <c r="A21" s="32">
        <v>8</v>
      </c>
      <c r="B21" s="3" t="s">
        <v>28</v>
      </c>
      <c r="C21" s="41">
        <v>1.0279</v>
      </c>
      <c r="D21" s="38">
        <v>102.87</v>
      </c>
      <c r="E21" s="6"/>
      <c r="F21" s="41">
        <v>1.038</v>
      </c>
      <c r="G21" s="38">
        <v>102.02</v>
      </c>
      <c r="H21" s="6"/>
      <c r="I21" s="41">
        <v>1.0381</v>
      </c>
      <c r="J21" s="38">
        <v>101.33</v>
      </c>
      <c r="K21" s="6"/>
      <c r="L21" s="41">
        <v>1.0365</v>
      </c>
      <c r="M21" s="38">
        <v>101.65</v>
      </c>
      <c r="N21" s="6"/>
      <c r="O21" s="41">
        <v>1.0425</v>
      </c>
      <c r="P21" s="38">
        <v>101.14</v>
      </c>
      <c r="Q21" s="6"/>
      <c r="R21" s="41">
        <v>1.0301</v>
      </c>
      <c r="S21" s="38">
        <v>101.49</v>
      </c>
      <c r="T21" s="6"/>
      <c r="U21" s="41">
        <v>1.0306</v>
      </c>
      <c r="V21" s="38">
        <v>101.93</v>
      </c>
      <c r="W21" s="6"/>
      <c r="X21" s="41">
        <v>1.0323</v>
      </c>
      <c r="Y21" s="38">
        <v>101.7</v>
      </c>
      <c r="Z21" s="6"/>
      <c r="AA21" s="41">
        <v>1.0350999999999999</v>
      </c>
      <c r="AB21" s="38">
        <v>101.92</v>
      </c>
      <c r="AC21" s="6"/>
      <c r="AD21" s="41">
        <v>1.0303</v>
      </c>
      <c r="AE21" s="38">
        <v>102.23</v>
      </c>
      <c r="AF21" s="6"/>
      <c r="AG21" s="41">
        <v>1.0328999999999999</v>
      </c>
      <c r="AH21" s="38">
        <v>101.65</v>
      </c>
      <c r="AI21" s="6"/>
      <c r="AJ21" s="41">
        <v>1.032</v>
      </c>
      <c r="AK21" s="38">
        <v>101.77</v>
      </c>
      <c r="AL21" s="6"/>
      <c r="AM21" s="41">
        <v>1.0361</v>
      </c>
      <c r="AN21" s="38">
        <v>101.07</v>
      </c>
      <c r="AO21" s="6"/>
      <c r="AP21" s="41">
        <v>1.0436000000000001</v>
      </c>
      <c r="AQ21" s="38">
        <v>100.38</v>
      </c>
      <c r="AR21" s="6"/>
      <c r="AS21" s="41">
        <v>1.0495000000000001</v>
      </c>
      <c r="AT21" s="38">
        <v>100.32</v>
      </c>
      <c r="AU21" s="6"/>
      <c r="AV21" s="41">
        <v>1.0561</v>
      </c>
      <c r="AW21" s="38">
        <v>99.44</v>
      </c>
      <c r="AX21" s="6"/>
      <c r="AY21" s="41">
        <v>1.0519000000000001</v>
      </c>
      <c r="AZ21" s="38">
        <v>99.77</v>
      </c>
      <c r="BA21" s="6"/>
      <c r="BB21" s="41">
        <v>1.0521</v>
      </c>
      <c r="BC21" s="38">
        <v>99.92</v>
      </c>
      <c r="BD21" s="38"/>
      <c r="BE21" s="41">
        <v>1.0495000000000001</v>
      </c>
      <c r="BF21" s="38">
        <v>99.98</v>
      </c>
      <c r="BG21" s="38"/>
      <c r="BH21" s="41">
        <v>1.0499000000000001</v>
      </c>
      <c r="BI21" s="38">
        <v>100.55</v>
      </c>
      <c r="BJ21" s="38"/>
      <c r="BK21" s="41">
        <v>1.0527</v>
      </c>
      <c r="BL21" s="38">
        <v>100.41</v>
      </c>
      <c r="BM21" s="38"/>
      <c r="BN21" s="41">
        <f t="shared" si="0"/>
        <v>1.0403666666666669</v>
      </c>
      <c r="BO21" s="38">
        <f t="shared" si="0"/>
        <v>101.12095238095237</v>
      </c>
      <c r="BP21" s="68"/>
      <c r="BQ21" s="68"/>
      <c r="BR21" s="68"/>
      <c r="BS21" s="68"/>
      <c r="BT21" s="151"/>
      <c r="BU21" s="183"/>
      <c r="BV21" s="183"/>
      <c r="BW21" s="183"/>
      <c r="BX21" s="98"/>
      <c r="BY21" s="98"/>
      <c r="BZ21" s="183"/>
      <c r="CA21" s="90"/>
      <c r="CJ21" s="183"/>
    </row>
    <row r="22" spans="1:174" ht="15.95" customHeight="1" x14ac:dyDescent="0.25">
      <c r="A22" s="32">
        <v>9</v>
      </c>
      <c r="B22" s="3" t="s">
        <v>13</v>
      </c>
      <c r="C22" s="41">
        <v>6.5519999999999996</v>
      </c>
      <c r="D22" s="38">
        <v>16.14</v>
      </c>
      <c r="E22" s="6"/>
      <c r="F22" s="41">
        <v>6.6242999999999999</v>
      </c>
      <c r="G22" s="38">
        <v>15.99</v>
      </c>
      <c r="H22" s="6"/>
      <c r="I22" s="41">
        <v>6.5838000000000001</v>
      </c>
      <c r="J22" s="38">
        <v>15.98</v>
      </c>
      <c r="K22" s="6"/>
      <c r="L22" s="41">
        <v>6.5614999999999997</v>
      </c>
      <c r="M22" s="38">
        <v>16.059999999999999</v>
      </c>
      <c r="N22" s="6"/>
      <c r="O22" s="41">
        <v>6.5803000000000003</v>
      </c>
      <c r="P22" s="38">
        <v>16.02</v>
      </c>
      <c r="Q22" s="6"/>
      <c r="R22" s="41">
        <v>6.4752000000000001</v>
      </c>
      <c r="S22" s="38">
        <v>16.149999999999999</v>
      </c>
      <c r="T22" s="6"/>
      <c r="U22" s="41">
        <v>6.5202</v>
      </c>
      <c r="V22" s="38">
        <v>16.11</v>
      </c>
      <c r="W22" s="6"/>
      <c r="X22" s="41">
        <v>6.5114000000000001</v>
      </c>
      <c r="Y22" s="38">
        <v>16.12</v>
      </c>
      <c r="Z22" s="6"/>
      <c r="AA22" s="41">
        <v>6.5162000000000004</v>
      </c>
      <c r="AB22" s="38">
        <v>16.190000000000001</v>
      </c>
      <c r="AC22" s="6"/>
      <c r="AD22" s="41">
        <v>6.4901</v>
      </c>
      <c r="AE22" s="38">
        <v>16.23</v>
      </c>
      <c r="AF22" s="6"/>
      <c r="AG22" s="41">
        <v>6.5171999999999999</v>
      </c>
      <c r="AH22" s="38">
        <v>16.11</v>
      </c>
      <c r="AI22" s="6"/>
      <c r="AJ22" s="41">
        <v>6.5206999999999997</v>
      </c>
      <c r="AK22" s="38">
        <v>16.11</v>
      </c>
      <c r="AL22" s="6"/>
      <c r="AM22" s="41">
        <v>6.5057999999999998</v>
      </c>
      <c r="AN22" s="38">
        <v>16.100000000000001</v>
      </c>
      <c r="AO22" s="6"/>
      <c r="AP22" s="41">
        <v>6.5201000000000002</v>
      </c>
      <c r="AQ22" s="38">
        <v>16.07</v>
      </c>
      <c r="AR22" s="6"/>
      <c r="AS22" s="41">
        <v>6.5274000000000001</v>
      </c>
      <c r="AT22" s="38">
        <v>16.13</v>
      </c>
      <c r="AU22" s="6"/>
      <c r="AV22" s="41">
        <v>6.5292000000000003</v>
      </c>
      <c r="AW22" s="38">
        <v>16.079999999999998</v>
      </c>
      <c r="AX22" s="6"/>
      <c r="AY22" s="41">
        <v>6.5160999999999998</v>
      </c>
      <c r="AZ22" s="38">
        <v>16.11</v>
      </c>
      <c r="BA22" s="6"/>
      <c r="BB22" s="41">
        <v>6.5210999999999997</v>
      </c>
      <c r="BC22" s="38">
        <v>16.12</v>
      </c>
      <c r="BD22" s="38"/>
      <c r="BE22" s="41">
        <v>6.4851000000000001</v>
      </c>
      <c r="BF22" s="38">
        <v>16.18</v>
      </c>
      <c r="BG22" s="38"/>
      <c r="BH22" s="41">
        <v>6.5536000000000003</v>
      </c>
      <c r="BI22" s="38">
        <v>16.11</v>
      </c>
      <c r="BJ22" s="38"/>
      <c r="BK22" s="41">
        <v>6.5984999999999996</v>
      </c>
      <c r="BL22" s="38">
        <v>16.02</v>
      </c>
      <c r="BM22" s="38"/>
      <c r="BN22" s="41">
        <f t="shared" si="0"/>
        <v>6.5338000000000003</v>
      </c>
      <c r="BO22" s="38">
        <f t="shared" si="0"/>
        <v>16.101428571428571</v>
      </c>
      <c r="BP22" s="68"/>
      <c r="BQ22" s="68"/>
      <c r="BR22" s="68"/>
      <c r="BS22" s="68"/>
      <c r="BT22" s="151"/>
      <c r="BU22" s="183"/>
      <c r="BV22" s="183"/>
      <c r="BW22" s="183"/>
      <c r="BX22" s="98"/>
      <c r="BY22" s="98"/>
      <c r="BZ22" s="183"/>
      <c r="CA22" s="90"/>
      <c r="CJ22" s="183"/>
    </row>
    <row r="23" spans="1:174" ht="15.95" customHeight="1" x14ac:dyDescent="0.25">
      <c r="A23" s="32">
        <v>10</v>
      </c>
      <c r="B23" s="3" t="s">
        <v>14</v>
      </c>
      <c r="C23" s="41">
        <v>5.9135</v>
      </c>
      <c r="D23" s="38">
        <v>17.88</v>
      </c>
      <c r="E23" s="6"/>
      <c r="F23" s="41">
        <v>5.9442000000000004</v>
      </c>
      <c r="G23" s="38">
        <v>17.82</v>
      </c>
      <c r="H23" s="6"/>
      <c r="I23" s="41">
        <v>5.9077000000000002</v>
      </c>
      <c r="J23" s="38">
        <v>17.8</v>
      </c>
      <c r="K23" s="6"/>
      <c r="L23" s="41">
        <v>5.9240000000000004</v>
      </c>
      <c r="M23" s="38">
        <v>17.79</v>
      </c>
      <c r="N23" s="6"/>
      <c r="O23" s="41">
        <v>5.9330999999999996</v>
      </c>
      <c r="P23" s="38">
        <v>17.77</v>
      </c>
      <c r="Q23" s="6"/>
      <c r="R23" s="41">
        <v>5.8516000000000004</v>
      </c>
      <c r="S23" s="38">
        <v>17.87</v>
      </c>
      <c r="T23" s="6"/>
      <c r="U23" s="41">
        <v>5.8689</v>
      </c>
      <c r="V23" s="38">
        <v>17.899999999999999</v>
      </c>
      <c r="W23" s="6"/>
      <c r="X23" s="41">
        <v>5.8625999999999996</v>
      </c>
      <c r="Y23" s="38">
        <v>17.91</v>
      </c>
      <c r="Z23" s="6"/>
      <c r="AA23" s="41">
        <v>5.9019000000000004</v>
      </c>
      <c r="AB23" s="38">
        <v>17.88</v>
      </c>
      <c r="AC23" s="6"/>
      <c r="AD23" s="41">
        <v>5.8719999999999999</v>
      </c>
      <c r="AE23" s="38">
        <v>17.940000000000001</v>
      </c>
      <c r="AF23" s="6"/>
      <c r="AG23" s="41">
        <v>5.9120999999999997</v>
      </c>
      <c r="AH23" s="38">
        <v>17.760000000000002</v>
      </c>
      <c r="AI23" s="6"/>
      <c r="AJ23" s="41">
        <v>5.9192</v>
      </c>
      <c r="AK23" s="38">
        <v>17.739999999999998</v>
      </c>
      <c r="AL23" s="6"/>
      <c r="AM23" s="41">
        <v>5.9728000000000003</v>
      </c>
      <c r="AN23" s="38">
        <v>17.53</v>
      </c>
      <c r="AO23" s="6"/>
      <c r="AP23" s="41">
        <v>6.0090000000000003</v>
      </c>
      <c r="AQ23" s="38">
        <v>17.43</v>
      </c>
      <c r="AR23" s="6"/>
      <c r="AS23" s="41">
        <v>6.0857000000000001</v>
      </c>
      <c r="AT23" s="38">
        <v>17.3</v>
      </c>
      <c r="AU23" s="6"/>
      <c r="AV23" s="41">
        <v>6.0685000000000002</v>
      </c>
      <c r="AW23" s="38">
        <v>17.309999999999999</v>
      </c>
      <c r="AX23" s="6"/>
      <c r="AY23" s="41">
        <v>6.0422000000000002</v>
      </c>
      <c r="AZ23" s="38">
        <v>17.37</v>
      </c>
      <c r="BA23" s="6"/>
      <c r="BB23" s="41">
        <v>6.0534999999999997</v>
      </c>
      <c r="BC23" s="38">
        <v>17.37</v>
      </c>
      <c r="BD23" s="38"/>
      <c r="BE23" s="41">
        <v>6.0190999999999999</v>
      </c>
      <c r="BF23" s="38">
        <v>17.43</v>
      </c>
      <c r="BG23" s="38"/>
      <c r="BH23" s="41">
        <v>6.0559000000000003</v>
      </c>
      <c r="BI23" s="38">
        <v>17.43</v>
      </c>
      <c r="BJ23" s="38"/>
      <c r="BK23" s="41">
        <v>6.1104000000000003</v>
      </c>
      <c r="BL23" s="38">
        <v>17.3</v>
      </c>
      <c r="BM23" s="38"/>
      <c r="BN23" s="41">
        <f t="shared" si="0"/>
        <v>5.9632333333333332</v>
      </c>
      <c r="BO23" s="38">
        <f t="shared" si="0"/>
        <v>17.644285714285715</v>
      </c>
      <c r="BP23" s="68"/>
      <c r="BQ23" s="68"/>
      <c r="BR23" s="68"/>
      <c r="BS23" s="68"/>
      <c r="BT23" s="151"/>
      <c r="BU23" s="183"/>
      <c r="BV23" s="183"/>
      <c r="BW23" s="183"/>
      <c r="BX23" s="98"/>
      <c r="BY23" s="98"/>
      <c r="BZ23" s="183"/>
      <c r="CA23" s="90"/>
      <c r="CJ23" s="183"/>
    </row>
    <row r="24" spans="1:174" ht="15.95" customHeight="1" x14ac:dyDescent="0.25">
      <c r="A24" s="32">
        <v>11</v>
      </c>
      <c r="B24" s="3" t="s">
        <v>15</v>
      </c>
      <c r="C24" s="41">
        <v>5.6261000000000001</v>
      </c>
      <c r="D24" s="38">
        <v>18.8</v>
      </c>
      <c r="E24" s="6"/>
      <c r="F24" s="41">
        <v>5.6374000000000004</v>
      </c>
      <c r="G24" s="38">
        <v>18.79</v>
      </c>
      <c r="H24" s="6"/>
      <c r="I24" s="41">
        <v>5.6109999999999998</v>
      </c>
      <c r="J24" s="38">
        <v>18.75</v>
      </c>
      <c r="K24" s="6"/>
      <c r="L24" s="41">
        <v>5.6143000000000001</v>
      </c>
      <c r="M24" s="38">
        <v>18.77</v>
      </c>
      <c r="N24" s="6"/>
      <c r="O24" s="41">
        <v>5.617</v>
      </c>
      <c r="P24" s="38">
        <v>18.77</v>
      </c>
      <c r="Q24" s="6"/>
      <c r="R24" s="41">
        <v>5.5719000000000003</v>
      </c>
      <c r="S24" s="38">
        <v>18.760000000000002</v>
      </c>
      <c r="T24" s="6"/>
      <c r="U24" s="41">
        <v>5.6098999999999997</v>
      </c>
      <c r="V24" s="38">
        <v>18.73</v>
      </c>
      <c r="W24" s="6"/>
      <c r="X24" s="41">
        <v>5.6040999999999999</v>
      </c>
      <c r="Y24" s="38">
        <v>18.73</v>
      </c>
      <c r="Z24" s="6"/>
      <c r="AA24" s="41">
        <v>5.6292999999999997</v>
      </c>
      <c r="AB24" s="38">
        <v>18.739999999999998</v>
      </c>
      <c r="AC24" s="6"/>
      <c r="AD24" s="41">
        <v>5.6120000000000001</v>
      </c>
      <c r="AE24" s="38">
        <v>18.77</v>
      </c>
      <c r="AF24" s="6"/>
      <c r="AG24" s="41">
        <v>5.5936000000000003</v>
      </c>
      <c r="AH24" s="38">
        <v>18.77</v>
      </c>
      <c r="AI24" s="6"/>
      <c r="AJ24" s="41">
        <v>5.5899000000000001</v>
      </c>
      <c r="AK24" s="38">
        <v>18.79</v>
      </c>
      <c r="AL24" s="6"/>
      <c r="AM24" s="41">
        <v>5.5670999999999999</v>
      </c>
      <c r="AN24" s="38">
        <v>18.809999999999999</v>
      </c>
      <c r="AO24" s="6"/>
      <c r="AP24" s="41">
        <v>5.5682</v>
      </c>
      <c r="AQ24" s="38">
        <v>18.809999999999999</v>
      </c>
      <c r="AR24" s="6"/>
      <c r="AS24" s="41">
        <v>5.5967000000000002</v>
      </c>
      <c r="AT24" s="38">
        <v>18.809999999999999</v>
      </c>
      <c r="AU24" s="6"/>
      <c r="AV24" s="41">
        <v>5.5785</v>
      </c>
      <c r="AW24" s="38">
        <v>18.829999999999998</v>
      </c>
      <c r="AX24" s="6"/>
      <c r="AY24" s="41">
        <v>5.5761000000000003</v>
      </c>
      <c r="AZ24" s="38">
        <v>18.82</v>
      </c>
      <c r="BA24" s="6"/>
      <c r="BB24" s="41">
        <v>5.5911999999999997</v>
      </c>
      <c r="BC24" s="38">
        <v>18.8</v>
      </c>
      <c r="BD24" s="38"/>
      <c r="BE24" s="41">
        <v>5.5773999999999999</v>
      </c>
      <c r="BF24" s="38">
        <v>18.809999999999999</v>
      </c>
      <c r="BG24" s="38"/>
      <c r="BH24" s="41">
        <v>5.6227</v>
      </c>
      <c r="BI24" s="38">
        <v>18.78</v>
      </c>
      <c r="BJ24" s="38"/>
      <c r="BK24" s="41">
        <v>5.6338999999999997</v>
      </c>
      <c r="BL24" s="38">
        <v>18.760000000000002</v>
      </c>
      <c r="BM24" s="38"/>
      <c r="BN24" s="41">
        <f t="shared" si="0"/>
        <v>5.601347619047619</v>
      </c>
      <c r="BO24" s="38">
        <f t="shared" si="0"/>
        <v>18.780952380952378</v>
      </c>
      <c r="BP24" s="68"/>
      <c r="BQ24" s="68"/>
      <c r="BR24" s="68"/>
      <c r="BS24" s="47"/>
      <c r="BT24" s="183"/>
      <c r="BU24" s="183"/>
      <c r="BV24" s="183"/>
      <c r="BW24" s="183"/>
      <c r="BX24" s="98"/>
      <c r="BY24" s="98"/>
      <c r="BZ24" s="183"/>
      <c r="CA24" s="90"/>
      <c r="CJ24" s="183"/>
    </row>
    <row r="25" spans="1:174" ht="15.95" customHeight="1" x14ac:dyDescent="0.25">
      <c r="A25" s="32">
        <v>12</v>
      </c>
      <c r="B25" s="3" t="s">
        <v>29</v>
      </c>
      <c r="C25" s="41">
        <v>0.66081999999999996</v>
      </c>
      <c r="D25" s="38">
        <v>160.02000000000001</v>
      </c>
      <c r="E25" s="6"/>
      <c r="F25" s="41">
        <v>0.66203000000000001</v>
      </c>
      <c r="G25" s="38">
        <v>159.96</v>
      </c>
      <c r="H25" s="6"/>
      <c r="I25" s="41">
        <v>0.66324000000000005</v>
      </c>
      <c r="J25" s="38">
        <v>158.59</v>
      </c>
      <c r="K25" s="6"/>
      <c r="L25" s="41">
        <v>0.66027999999999998</v>
      </c>
      <c r="M25" s="38">
        <v>159.57</v>
      </c>
      <c r="N25" s="6"/>
      <c r="O25" s="41">
        <v>0.66</v>
      </c>
      <c r="P25" s="38">
        <v>159.76</v>
      </c>
      <c r="Q25" s="6"/>
      <c r="R25" s="41">
        <v>0.65668000000000004</v>
      </c>
      <c r="S25" s="38">
        <v>159.19999999999999</v>
      </c>
      <c r="T25" s="6"/>
      <c r="U25" s="41">
        <v>0.65637999999999996</v>
      </c>
      <c r="V25" s="38">
        <v>160.05000000000001</v>
      </c>
      <c r="W25" s="6"/>
      <c r="X25" s="41">
        <v>0.65815000000000001</v>
      </c>
      <c r="Y25" s="38">
        <v>159.51</v>
      </c>
      <c r="Z25" s="6"/>
      <c r="AA25" s="41">
        <v>0.65905999999999998</v>
      </c>
      <c r="AB25" s="38">
        <v>160.08000000000001</v>
      </c>
      <c r="AC25" s="6"/>
      <c r="AD25" s="41">
        <v>0.65988999999999998</v>
      </c>
      <c r="AE25" s="38">
        <v>159.61000000000001</v>
      </c>
      <c r="AF25" s="6"/>
      <c r="AG25" s="41">
        <v>0.65869999999999995</v>
      </c>
      <c r="AH25" s="38">
        <v>159.4</v>
      </c>
      <c r="AI25" s="6"/>
      <c r="AJ25" s="41">
        <v>0.65703</v>
      </c>
      <c r="AK25" s="38">
        <v>159.85</v>
      </c>
      <c r="AL25" s="6"/>
      <c r="AM25" s="41">
        <v>0.65690999999999999</v>
      </c>
      <c r="AN25" s="38">
        <v>159.41</v>
      </c>
      <c r="AO25" s="6"/>
      <c r="AP25" s="41">
        <v>0.65600999999999998</v>
      </c>
      <c r="AQ25" s="38">
        <v>159.68</v>
      </c>
      <c r="AR25" s="6"/>
      <c r="AS25" s="41">
        <v>0.65603</v>
      </c>
      <c r="AT25" s="38">
        <v>160.49</v>
      </c>
      <c r="AU25" s="6"/>
      <c r="AV25" s="41">
        <v>0.65849000000000002</v>
      </c>
      <c r="AW25" s="38">
        <v>159.47999999999999</v>
      </c>
      <c r="AX25" s="6"/>
      <c r="AY25" s="41">
        <v>0.65771000000000002</v>
      </c>
      <c r="AZ25" s="38">
        <v>159.57</v>
      </c>
      <c r="BA25" s="6"/>
      <c r="BB25" s="41">
        <v>0.65749000000000002</v>
      </c>
      <c r="BC25" s="38">
        <v>159.88999999999999</v>
      </c>
      <c r="BD25" s="38"/>
      <c r="BE25" s="41">
        <v>0.65771999999999997</v>
      </c>
      <c r="BF25" s="38">
        <v>159.54</v>
      </c>
      <c r="BG25" s="38"/>
      <c r="BH25" s="41">
        <v>0.65764</v>
      </c>
      <c r="BI25" s="38">
        <v>160.52000000000001</v>
      </c>
      <c r="BJ25" s="38"/>
      <c r="BK25" s="41">
        <v>0.65954999999999997</v>
      </c>
      <c r="BL25" s="38">
        <v>160.27000000000001</v>
      </c>
      <c r="BM25" s="38"/>
      <c r="BN25" s="41">
        <f t="shared" si="0"/>
        <v>0.65856238095238084</v>
      </c>
      <c r="BO25" s="38">
        <f t="shared" si="0"/>
        <v>159.73571428571427</v>
      </c>
      <c r="BP25" s="68"/>
      <c r="BQ25" s="68"/>
      <c r="BR25" s="68"/>
      <c r="BS25" s="47"/>
      <c r="BT25" s="183"/>
      <c r="BU25" s="241"/>
      <c r="BV25" s="241" t="s">
        <v>24</v>
      </c>
      <c r="BW25" s="241"/>
      <c r="BX25" s="242"/>
      <c r="BY25" s="242"/>
      <c r="BZ25" s="241"/>
      <c r="CA25" s="90"/>
      <c r="CJ25" s="241" t="s">
        <v>24</v>
      </c>
    </row>
    <row r="26" spans="1:174" s="21" customFormat="1" ht="15.95" customHeight="1" thickBot="1" x14ac:dyDescent="0.3">
      <c r="A26" s="35">
        <v>13</v>
      </c>
      <c r="B26" s="4" t="s">
        <v>17</v>
      </c>
      <c r="C26" s="42">
        <v>1</v>
      </c>
      <c r="D26" s="40">
        <v>105.74</v>
      </c>
      <c r="E26" s="8"/>
      <c r="F26" s="42">
        <v>1</v>
      </c>
      <c r="G26" s="40">
        <v>105.9</v>
      </c>
      <c r="H26" s="8"/>
      <c r="I26" s="42">
        <v>1</v>
      </c>
      <c r="J26" s="40">
        <v>105.19</v>
      </c>
      <c r="K26" s="8"/>
      <c r="L26" s="42">
        <v>1</v>
      </c>
      <c r="M26" s="40">
        <v>105.36</v>
      </c>
      <c r="N26" s="8"/>
      <c r="O26" s="42">
        <v>1</v>
      </c>
      <c r="P26" s="40">
        <v>105.44</v>
      </c>
      <c r="Q26" s="8"/>
      <c r="R26" s="42">
        <v>1</v>
      </c>
      <c r="S26" s="40">
        <v>104.54</v>
      </c>
      <c r="T26" s="8"/>
      <c r="U26" s="42">
        <v>1</v>
      </c>
      <c r="V26" s="40">
        <v>105.05</v>
      </c>
      <c r="W26" s="8"/>
      <c r="X26" s="42">
        <v>1</v>
      </c>
      <c r="Y26" s="40">
        <v>104.98</v>
      </c>
      <c r="Z26" s="8"/>
      <c r="AA26" s="42">
        <v>1</v>
      </c>
      <c r="AB26" s="40">
        <v>105.5</v>
      </c>
      <c r="AC26" s="8"/>
      <c r="AD26" s="42">
        <v>1</v>
      </c>
      <c r="AE26" s="40">
        <v>105.33</v>
      </c>
      <c r="AF26" s="8"/>
      <c r="AG26" s="42">
        <v>1</v>
      </c>
      <c r="AH26" s="40">
        <v>105</v>
      </c>
      <c r="AI26" s="8"/>
      <c r="AJ26" s="42">
        <v>1</v>
      </c>
      <c r="AK26" s="40">
        <v>105.03</v>
      </c>
      <c r="AL26" s="8"/>
      <c r="AM26" s="42">
        <v>1</v>
      </c>
      <c r="AN26" s="40">
        <v>104.72</v>
      </c>
      <c r="AO26" s="8"/>
      <c r="AP26" s="42">
        <v>1</v>
      </c>
      <c r="AQ26" s="40">
        <v>104.75</v>
      </c>
      <c r="AR26" s="8"/>
      <c r="AS26" s="42">
        <v>1</v>
      </c>
      <c r="AT26" s="40">
        <v>105.29</v>
      </c>
      <c r="AU26" s="8"/>
      <c r="AV26" s="42">
        <v>1</v>
      </c>
      <c r="AW26" s="40">
        <v>105.02</v>
      </c>
      <c r="AX26" s="8"/>
      <c r="AY26" s="42">
        <v>1</v>
      </c>
      <c r="AZ26" s="40">
        <v>104.95</v>
      </c>
      <c r="BA26" s="8"/>
      <c r="BB26" s="42">
        <v>1</v>
      </c>
      <c r="BC26" s="40">
        <v>105.13</v>
      </c>
      <c r="BD26" s="40"/>
      <c r="BE26" s="42">
        <v>1</v>
      </c>
      <c r="BF26" s="40">
        <v>104.93</v>
      </c>
      <c r="BG26" s="40"/>
      <c r="BH26" s="42">
        <v>1</v>
      </c>
      <c r="BI26" s="40">
        <v>105.57</v>
      </c>
      <c r="BJ26" s="40"/>
      <c r="BK26" s="42">
        <v>1</v>
      </c>
      <c r="BL26" s="40">
        <v>105.71</v>
      </c>
      <c r="BM26" s="40"/>
      <c r="BN26" s="42">
        <f t="shared" si="0"/>
        <v>1</v>
      </c>
      <c r="BO26" s="40">
        <f t="shared" si="0"/>
        <v>105.19666666666667</v>
      </c>
      <c r="BP26" s="68"/>
      <c r="BQ26" s="68"/>
      <c r="BR26" s="68"/>
      <c r="BS26" s="164"/>
      <c r="BT26" s="175"/>
      <c r="BU26" s="243"/>
      <c r="BV26" s="243"/>
      <c r="BW26" s="243" t="s">
        <v>5</v>
      </c>
      <c r="BX26" s="243" t="s">
        <v>6</v>
      </c>
      <c r="BY26" s="243" t="s">
        <v>7</v>
      </c>
      <c r="BZ26" s="243" t="s">
        <v>8</v>
      </c>
      <c r="CA26" s="243" t="s">
        <v>9</v>
      </c>
      <c r="CB26" s="243" t="s">
        <v>10</v>
      </c>
      <c r="CC26" s="243" t="s">
        <v>27</v>
      </c>
      <c r="CD26" s="243" t="s">
        <v>28</v>
      </c>
      <c r="CE26" s="243" t="s">
        <v>13</v>
      </c>
      <c r="CF26" s="243" t="s">
        <v>14</v>
      </c>
      <c r="CG26" s="243" t="s">
        <v>15</v>
      </c>
      <c r="CH26" s="258" t="s">
        <v>29</v>
      </c>
      <c r="CI26" s="243" t="s">
        <v>17</v>
      </c>
      <c r="CJ26" s="243"/>
      <c r="CK26" s="177"/>
      <c r="CL26" s="177"/>
      <c r="CM26" s="177"/>
      <c r="CN26" s="177"/>
      <c r="CO26" s="177"/>
      <c r="CP26" s="169"/>
      <c r="CQ26" s="169"/>
      <c r="CR26" s="19"/>
      <c r="CS26" s="19"/>
      <c r="CT26" s="19"/>
      <c r="CU26" s="177"/>
      <c r="CV26" s="169"/>
      <c r="CW26" s="16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</row>
    <row r="27" spans="1:174" ht="15.95" customHeight="1" thickTop="1" x14ac:dyDescent="0.25">
      <c r="A27" s="32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47"/>
      <c r="BQ27" s="47"/>
      <c r="BR27" s="164"/>
      <c r="BS27" s="164"/>
      <c r="BT27" s="175"/>
      <c r="BU27" s="243">
        <v>1</v>
      </c>
      <c r="BV27" s="244" t="s">
        <v>229</v>
      </c>
      <c r="BW27" s="245">
        <v>107.19</v>
      </c>
      <c r="BX27" s="245">
        <v>160.88</v>
      </c>
      <c r="BY27" s="245">
        <v>113.74</v>
      </c>
      <c r="BZ27" s="245">
        <v>140.08000000000001</v>
      </c>
      <c r="CA27" s="245">
        <v>140084.26</v>
      </c>
      <c r="CB27" s="245">
        <v>2087.37</v>
      </c>
      <c r="CC27" s="245">
        <v>94.95</v>
      </c>
      <c r="CD27" s="245">
        <v>102.87</v>
      </c>
      <c r="CE27" s="245">
        <v>16.14</v>
      </c>
      <c r="CF27" s="245">
        <v>17.88</v>
      </c>
      <c r="CG27" s="245">
        <v>18.8</v>
      </c>
      <c r="CH27" s="259">
        <v>160.02000000000001</v>
      </c>
      <c r="CI27" s="245">
        <v>105.74</v>
      </c>
      <c r="CJ27" s="244"/>
      <c r="CK27" s="177"/>
      <c r="CL27" s="180"/>
      <c r="CM27" s="180"/>
      <c r="CN27" s="180"/>
      <c r="CO27" s="180"/>
      <c r="CP27" s="168"/>
      <c r="CQ27" s="168"/>
      <c r="CU27" s="180"/>
      <c r="CV27" s="168"/>
      <c r="CW27" s="168"/>
    </row>
    <row r="28" spans="1:174" ht="15.95" customHeight="1" x14ac:dyDescent="0.25">
      <c r="A28" s="32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6"/>
      <c r="AX28" s="6"/>
      <c r="AY28" s="6"/>
      <c r="AZ28" s="16"/>
      <c r="BA28" s="16"/>
      <c r="BB28" s="6"/>
      <c r="BC28" s="16"/>
      <c r="BD28" s="16"/>
      <c r="BE28" s="6"/>
      <c r="BF28" s="16"/>
      <c r="BG28" s="16"/>
      <c r="BH28" s="6"/>
      <c r="BI28" s="16"/>
      <c r="BJ28" s="16"/>
      <c r="BK28" s="6"/>
      <c r="BL28" s="16"/>
      <c r="BM28" s="16"/>
      <c r="BN28" s="6"/>
      <c r="BO28" s="16"/>
      <c r="BP28" s="47"/>
      <c r="BQ28" s="47"/>
      <c r="BR28" s="164"/>
      <c r="BS28" s="164"/>
      <c r="BT28" s="175"/>
      <c r="BU28" s="243">
        <v>2</v>
      </c>
      <c r="BV28" s="244" t="s">
        <v>230</v>
      </c>
      <c r="BW28" s="245">
        <v>106.31</v>
      </c>
      <c r="BX28" s="245">
        <v>160.63</v>
      </c>
      <c r="BY28" s="245">
        <v>113.1</v>
      </c>
      <c r="BZ28" s="245">
        <v>140.03</v>
      </c>
      <c r="CA28" s="245">
        <v>136261.53</v>
      </c>
      <c r="CB28" s="245">
        <v>2037.52</v>
      </c>
      <c r="CC28" s="245">
        <v>94.13</v>
      </c>
      <c r="CD28" s="245">
        <v>102.02</v>
      </c>
      <c r="CE28" s="245">
        <v>15.99</v>
      </c>
      <c r="CF28" s="245">
        <v>17.82</v>
      </c>
      <c r="CG28" s="245">
        <v>18.79</v>
      </c>
      <c r="CH28" s="259">
        <v>159.96</v>
      </c>
      <c r="CI28" s="245">
        <v>105.9</v>
      </c>
      <c r="CJ28" s="244"/>
      <c r="CK28" s="177"/>
      <c r="CL28" s="180"/>
      <c r="CM28" s="180"/>
      <c r="CN28" s="180"/>
      <c r="CO28" s="180"/>
      <c r="CP28" s="168"/>
      <c r="CQ28" s="168"/>
      <c r="CU28" s="180"/>
      <c r="CV28" s="168"/>
      <c r="CW28" s="168"/>
    </row>
    <row r="29" spans="1:174" s="53" customFormat="1" ht="15.95" customHeight="1" x14ac:dyDescent="0.25">
      <c r="A29" s="57"/>
      <c r="B29" s="58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9"/>
      <c r="AX29" s="54"/>
      <c r="AY29" s="54"/>
      <c r="AZ29" s="59"/>
      <c r="BA29" s="59"/>
      <c r="BB29" s="54"/>
      <c r="BC29" s="59"/>
      <c r="BD29" s="59"/>
      <c r="BE29" s="54"/>
      <c r="BF29" s="59"/>
      <c r="BG29" s="59"/>
      <c r="BH29" s="54"/>
      <c r="BI29" s="59"/>
      <c r="BJ29" s="59"/>
      <c r="BK29" s="54"/>
      <c r="BL29" s="59"/>
      <c r="BM29" s="59"/>
      <c r="BN29" s="54"/>
      <c r="BO29" s="59"/>
      <c r="BP29" s="60"/>
      <c r="BQ29" s="60"/>
      <c r="BR29" s="164"/>
      <c r="BS29" s="164"/>
      <c r="BT29" s="175"/>
      <c r="BU29" s="243">
        <v>3</v>
      </c>
      <c r="BV29" s="244" t="s">
        <v>231</v>
      </c>
      <c r="BW29" s="243">
        <v>106.95</v>
      </c>
      <c r="BX29" s="243">
        <v>161.63</v>
      </c>
      <c r="BY29" s="243">
        <v>113.31</v>
      </c>
      <c r="BZ29" s="243">
        <v>139.69</v>
      </c>
      <c r="CA29" s="243">
        <v>137920.44</v>
      </c>
      <c r="CB29" s="245">
        <v>2087.9299999999998</v>
      </c>
      <c r="CC29" s="245">
        <v>93.68</v>
      </c>
      <c r="CD29" s="245">
        <v>101.33</v>
      </c>
      <c r="CE29" s="245">
        <v>15.98</v>
      </c>
      <c r="CF29" s="245">
        <v>17.8</v>
      </c>
      <c r="CG29" s="245">
        <v>18.75</v>
      </c>
      <c r="CH29" s="259">
        <v>158.59</v>
      </c>
      <c r="CI29" s="245">
        <v>105.19</v>
      </c>
      <c r="CJ29" s="244"/>
      <c r="CK29" s="177"/>
      <c r="CL29" s="180"/>
      <c r="CM29" s="180"/>
      <c r="CN29" s="180"/>
      <c r="CO29" s="180"/>
      <c r="CP29" s="168"/>
      <c r="CQ29" s="168"/>
      <c r="CR29" s="52"/>
      <c r="CS29" s="52"/>
      <c r="CT29" s="52"/>
      <c r="CU29" s="180"/>
      <c r="CV29" s="168"/>
      <c r="CW29" s="168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</row>
    <row r="30" spans="1:174" s="53" customFormat="1" ht="15.95" customHeight="1" x14ac:dyDescent="0.25">
      <c r="A30" s="57"/>
      <c r="B30" s="58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9"/>
      <c r="AX30" s="54"/>
      <c r="AY30" s="54"/>
      <c r="AZ30" s="59"/>
      <c r="BA30" s="59"/>
      <c r="BB30" s="54"/>
      <c r="BC30" s="59"/>
      <c r="BD30" s="59"/>
      <c r="BE30" s="54"/>
      <c r="BF30" s="59"/>
      <c r="BG30" s="59"/>
      <c r="BH30" s="54"/>
      <c r="BI30" s="59"/>
      <c r="BJ30" s="59"/>
      <c r="BK30" s="54"/>
      <c r="BL30" s="59"/>
      <c r="BM30" s="59"/>
      <c r="BN30" s="54"/>
      <c r="BO30" s="59"/>
      <c r="BP30" s="60"/>
      <c r="BQ30" s="60"/>
      <c r="BR30" s="164"/>
      <c r="BS30" s="164"/>
      <c r="BT30" s="175"/>
      <c r="BU30" s="243">
        <v>4</v>
      </c>
      <c r="BV30" s="244" t="s">
        <v>232</v>
      </c>
      <c r="BW30" s="243">
        <v>107.3</v>
      </c>
      <c r="BX30" s="243">
        <v>161.94</v>
      </c>
      <c r="BY30" s="243">
        <v>113.63</v>
      </c>
      <c r="BZ30" s="243">
        <v>139.82</v>
      </c>
      <c r="CA30" s="243">
        <v>136078.76</v>
      </c>
      <c r="CB30" s="245">
        <v>2073.48</v>
      </c>
      <c r="CC30" s="245">
        <v>94.83</v>
      </c>
      <c r="CD30" s="245">
        <v>101.65</v>
      </c>
      <c r="CE30" s="245">
        <v>16.059999999999999</v>
      </c>
      <c r="CF30" s="245">
        <v>17.79</v>
      </c>
      <c r="CG30" s="245">
        <v>18.77</v>
      </c>
      <c r="CH30" s="259">
        <v>159.57</v>
      </c>
      <c r="CI30" s="245">
        <v>105.36</v>
      </c>
      <c r="CJ30" s="244"/>
      <c r="CK30" s="177"/>
      <c r="CL30" s="180"/>
      <c r="CM30" s="180"/>
      <c r="CN30" s="180"/>
      <c r="CO30" s="180"/>
      <c r="CP30" s="168"/>
      <c r="CQ30" s="168"/>
      <c r="CR30" s="52"/>
      <c r="CS30" s="52"/>
      <c r="CT30" s="52"/>
      <c r="CU30" s="180"/>
      <c r="CV30" s="168"/>
      <c r="CW30" s="168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</row>
    <row r="31" spans="1:174" s="53" customFormat="1" ht="15.95" customHeight="1" x14ac:dyDescent="0.25">
      <c r="A31" s="57"/>
      <c r="B31" s="58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9"/>
      <c r="AX31" s="54"/>
      <c r="AY31" s="54"/>
      <c r="AZ31" s="59"/>
      <c r="BA31" s="59"/>
      <c r="BB31" s="54"/>
      <c r="BC31" s="59"/>
      <c r="BD31" s="59"/>
      <c r="BE31" s="54"/>
      <c r="BF31" s="59"/>
      <c r="BG31" s="59"/>
      <c r="BH31" s="54"/>
      <c r="BI31" s="59"/>
      <c r="BJ31" s="59"/>
      <c r="BK31" s="54"/>
      <c r="BL31" s="59"/>
      <c r="BM31" s="59"/>
      <c r="BN31" s="54"/>
      <c r="BO31" s="59"/>
      <c r="BP31" s="60"/>
      <c r="BQ31" s="60"/>
      <c r="BR31" s="164"/>
      <c r="BS31" s="164"/>
      <c r="BT31" s="175"/>
      <c r="BU31" s="243">
        <v>5</v>
      </c>
      <c r="BV31" s="244" t="s">
        <v>233</v>
      </c>
      <c r="BW31" s="243">
        <v>108.59</v>
      </c>
      <c r="BX31" s="243">
        <v>160.41999999999999</v>
      </c>
      <c r="BY31" s="243">
        <v>113.57</v>
      </c>
      <c r="BZ31" s="243">
        <v>139.91999999999999</v>
      </c>
      <c r="CA31" s="243">
        <v>134535.14000000001</v>
      </c>
      <c r="CB31" s="245">
        <v>2027.66</v>
      </c>
      <c r="CC31" s="245">
        <v>94.16</v>
      </c>
      <c r="CD31" s="245">
        <v>101.14</v>
      </c>
      <c r="CE31" s="245">
        <v>16.02</v>
      </c>
      <c r="CF31" s="245">
        <v>17.77</v>
      </c>
      <c r="CG31" s="245">
        <v>18.77</v>
      </c>
      <c r="CH31" s="259">
        <v>159.76</v>
      </c>
      <c r="CI31" s="245">
        <v>105.44</v>
      </c>
      <c r="CJ31" s="244"/>
      <c r="CK31" s="175"/>
      <c r="CL31" s="180"/>
      <c r="CM31" s="180"/>
      <c r="CN31" s="180"/>
      <c r="CO31" s="180"/>
      <c r="CP31" s="168"/>
      <c r="CQ31" s="168"/>
      <c r="CR31" s="52"/>
      <c r="CS31" s="52"/>
      <c r="CT31" s="52"/>
      <c r="CU31" s="180"/>
      <c r="CV31" s="168"/>
      <c r="CW31" s="168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</row>
    <row r="32" spans="1:174" s="53" customFormat="1" ht="15.95" customHeight="1" x14ac:dyDescent="0.25">
      <c r="A32" s="57"/>
      <c r="B32" s="58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9"/>
      <c r="AX32" s="54"/>
      <c r="AY32" s="54"/>
      <c r="AZ32" s="59"/>
      <c r="BA32" s="59"/>
      <c r="BB32" s="54"/>
      <c r="BC32" s="59"/>
      <c r="BD32" s="59"/>
      <c r="BE32" s="54"/>
      <c r="BF32" s="59"/>
      <c r="BG32" s="59"/>
      <c r="BH32" s="54"/>
      <c r="BI32" s="59"/>
      <c r="BJ32" s="59"/>
      <c r="BK32" s="54"/>
      <c r="BL32" s="59"/>
      <c r="BM32" s="59"/>
      <c r="BN32" s="54"/>
      <c r="BO32" s="59"/>
      <c r="BP32" s="60"/>
      <c r="BQ32" s="60"/>
      <c r="BR32" s="164"/>
      <c r="BS32" s="164"/>
      <c r="BT32" s="175"/>
      <c r="BU32" s="243">
        <v>6</v>
      </c>
      <c r="BV32" s="244" t="s">
        <v>234</v>
      </c>
      <c r="BW32" s="243">
        <v>108.21</v>
      </c>
      <c r="BX32" s="243">
        <v>162.57</v>
      </c>
      <c r="BY32" s="243">
        <v>113.62</v>
      </c>
      <c r="BZ32" s="243">
        <v>139.81</v>
      </c>
      <c r="CA32" s="243">
        <v>136880.18</v>
      </c>
      <c r="CB32" s="245">
        <v>2121.19</v>
      </c>
      <c r="CC32" s="245">
        <v>95.72</v>
      </c>
      <c r="CD32" s="245">
        <v>101.49</v>
      </c>
      <c r="CE32" s="245">
        <v>16.149999999999999</v>
      </c>
      <c r="CF32" s="245">
        <v>17.87</v>
      </c>
      <c r="CG32" s="245">
        <v>18.760000000000002</v>
      </c>
      <c r="CH32" s="259">
        <v>159.19999999999999</v>
      </c>
      <c r="CI32" s="245">
        <v>104.54</v>
      </c>
      <c r="CJ32" s="244"/>
      <c r="CK32" s="175"/>
      <c r="CL32" s="180"/>
      <c r="CM32" s="180"/>
      <c r="CN32" s="180"/>
      <c r="CO32" s="180"/>
      <c r="CP32" s="168"/>
      <c r="CQ32" s="168"/>
      <c r="CR32" s="52"/>
      <c r="CS32" s="52"/>
      <c r="CT32" s="52"/>
      <c r="CU32" s="180"/>
      <c r="CV32" s="168"/>
      <c r="CW32" s="168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</row>
    <row r="33" spans="1:174" s="53" customFormat="1" ht="15.95" customHeight="1" x14ac:dyDescent="0.25">
      <c r="A33" s="57"/>
      <c r="B33" s="58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9"/>
      <c r="AX33" s="54"/>
      <c r="AY33" s="54"/>
      <c r="AZ33" s="59"/>
      <c r="BA33" s="59"/>
      <c r="BB33" s="54"/>
      <c r="BC33" s="59"/>
      <c r="BD33" s="59"/>
      <c r="BE33" s="54"/>
      <c r="BF33" s="59"/>
      <c r="BG33" s="59"/>
      <c r="BH33" s="54"/>
      <c r="BI33" s="59"/>
      <c r="BJ33" s="59"/>
      <c r="BK33" s="54"/>
      <c r="BL33" s="59"/>
      <c r="BM33" s="59"/>
      <c r="BN33" s="54"/>
      <c r="BO33" s="59"/>
      <c r="BP33" s="60"/>
      <c r="BQ33" s="60"/>
      <c r="BR33" s="164"/>
      <c r="BS33" s="164"/>
      <c r="BT33" s="175"/>
      <c r="BU33" s="243">
        <v>7</v>
      </c>
      <c r="BV33" s="244" t="s">
        <v>235</v>
      </c>
      <c r="BW33" s="243">
        <v>108.62</v>
      </c>
      <c r="BX33" s="243">
        <v>162.62</v>
      </c>
      <c r="BY33" s="243">
        <v>113.37</v>
      </c>
      <c r="BZ33" s="243">
        <v>139.66</v>
      </c>
      <c r="CA33" s="243">
        <v>139522.10999999999</v>
      </c>
      <c r="CB33" s="245">
        <v>2204.0100000000002</v>
      </c>
      <c r="CC33" s="245">
        <v>96.24</v>
      </c>
      <c r="CD33" s="245">
        <v>101.93</v>
      </c>
      <c r="CE33" s="245">
        <v>16.11</v>
      </c>
      <c r="CF33" s="245">
        <v>17.899999999999999</v>
      </c>
      <c r="CG33" s="245">
        <v>18.73</v>
      </c>
      <c r="CH33" s="259">
        <v>160.05000000000001</v>
      </c>
      <c r="CI33" s="245">
        <v>105.05</v>
      </c>
      <c r="CJ33" s="244"/>
      <c r="CK33" s="175"/>
      <c r="CL33" s="180"/>
      <c r="CM33" s="180"/>
      <c r="CN33" s="180"/>
      <c r="CO33" s="180"/>
      <c r="CP33" s="168"/>
      <c r="CQ33" s="168"/>
      <c r="CR33" s="52"/>
      <c r="CS33" s="52"/>
      <c r="CT33" s="52"/>
      <c r="CU33" s="180"/>
      <c r="CV33" s="168"/>
      <c r="CW33" s="168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</row>
    <row r="34" spans="1:174" s="53" customFormat="1" ht="15.95" customHeight="1" x14ac:dyDescent="0.25">
      <c r="A34" s="57"/>
      <c r="B34" s="61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9"/>
      <c r="AX34" s="54"/>
      <c r="AY34" s="54"/>
      <c r="AZ34" s="59"/>
      <c r="BA34" s="59"/>
      <c r="BB34" s="54"/>
      <c r="BC34" s="59"/>
      <c r="BD34" s="59"/>
      <c r="BE34" s="54"/>
      <c r="BF34" s="59"/>
      <c r="BG34" s="59"/>
      <c r="BH34" s="54"/>
      <c r="BI34" s="59"/>
      <c r="BJ34" s="59"/>
      <c r="BK34" s="54"/>
      <c r="BL34" s="59"/>
      <c r="BM34" s="59"/>
      <c r="BN34" s="54"/>
      <c r="BO34" s="59"/>
      <c r="BP34" s="60"/>
      <c r="BQ34" s="60"/>
      <c r="BR34" s="164"/>
      <c r="BS34" s="164"/>
      <c r="BT34" s="175"/>
      <c r="BU34" s="243">
        <v>8</v>
      </c>
      <c r="BV34" s="244" t="s">
        <v>236</v>
      </c>
      <c r="BW34" s="243">
        <v>107.27</v>
      </c>
      <c r="BX34" s="243">
        <v>162.38</v>
      </c>
      <c r="BY34" s="243">
        <v>113.23</v>
      </c>
      <c r="BZ34" s="243">
        <v>139.72</v>
      </c>
      <c r="CA34" s="243">
        <v>140033.62</v>
      </c>
      <c r="CB34" s="245">
        <v>2269.75</v>
      </c>
      <c r="CC34" s="245">
        <v>95.93</v>
      </c>
      <c r="CD34" s="245">
        <v>101.7</v>
      </c>
      <c r="CE34" s="245">
        <v>16.12</v>
      </c>
      <c r="CF34" s="245">
        <v>17.91</v>
      </c>
      <c r="CG34" s="245">
        <v>18.73</v>
      </c>
      <c r="CH34" s="259">
        <v>159.51</v>
      </c>
      <c r="CI34" s="245">
        <v>104.98</v>
      </c>
      <c r="CJ34" s="244"/>
      <c r="CK34" s="175"/>
      <c r="CL34" s="180"/>
      <c r="CM34" s="180"/>
      <c r="CN34" s="180"/>
      <c r="CO34" s="180"/>
      <c r="CP34" s="168"/>
      <c r="CQ34" s="168"/>
      <c r="CR34" s="60"/>
      <c r="CS34" s="60"/>
      <c r="CT34" s="60"/>
      <c r="CU34" s="180"/>
      <c r="CV34" s="168"/>
      <c r="CW34" s="168"/>
      <c r="CX34" s="60"/>
      <c r="CY34" s="60"/>
      <c r="CZ34" s="60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6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</row>
    <row r="35" spans="1:174" s="53" customFormat="1" ht="15.95" customHeight="1" x14ac:dyDescent="0.25">
      <c r="A35" s="57"/>
      <c r="B35" s="61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9"/>
      <c r="AX35" s="54"/>
      <c r="AY35" s="54"/>
      <c r="AZ35" s="59"/>
      <c r="BA35" s="59"/>
      <c r="BB35" s="54"/>
      <c r="BC35" s="59"/>
      <c r="BD35" s="59"/>
      <c r="BE35" s="54"/>
      <c r="BF35" s="59"/>
      <c r="BG35" s="59"/>
      <c r="BH35" s="54"/>
      <c r="BI35" s="59"/>
      <c r="BJ35" s="59"/>
      <c r="BK35" s="54"/>
      <c r="BL35" s="59"/>
      <c r="BM35" s="59"/>
      <c r="BN35" s="54"/>
      <c r="BO35" s="59"/>
      <c r="BP35" s="60"/>
      <c r="BQ35" s="60"/>
      <c r="BR35" s="168"/>
      <c r="BS35" s="168"/>
      <c r="BT35" s="177"/>
      <c r="BU35" s="243">
        <v>9</v>
      </c>
      <c r="BV35" s="244" t="s">
        <v>237</v>
      </c>
      <c r="BW35" s="243">
        <v>107.48</v>
      </c>
      <c r="BX35" s="243">
        <v>163.21</v>
      </c>
      <c r="BY35" s="243">
        <v>112.59</v>
      </c>
      <c r="BZ35" s="243">
        <v>139.80000000000001</v>
      </c>
      <c r="CA35" s="243">
        <v>139698.65</v>
      </c>
      <c r="CB35" s="245">
        <v>2265.1</v>
      </c>
      <c r="CC35" s="245">
        <v>95.9</v>
      </c>
      <c r="CD35" s="245">
        <v>101.92</v>
      </c>
      <c r="CE35" s="245">
        <v>16.190000000000001</v>
      </c>
      <c r="CF35" s="245">
        <v>17.88</v>
      </c>
      <c r="CG35" s="245">
        <v>18.739999999999998</v>
      </c>
      <c r="CH35" s="259">
        <v>160.08000000000001</v>
      </c>
      <c r="CI35" s="245">
        <v>105.5</v>
      </c>
      <c r="CJ35" s="244"/>
      <c r="CK35" s="175"/>
      <c r="CL35" s="180"/>
      <c r="CM35" s="180"/>
      <c r="CN35" s="180"/>
      <c r="CO35" s="180"/>
      <c r="CP35" s="168"/>
      <c r="CQ35" s="168"/>
      <c r="CR35" s="60"/>
      <c r="CS35" s="60"/>
      <c r="CT35" s="60"/>
      <c r="CU35" s="180"/>
      <c r="CV35" s="168"/>
      <c r="CW35" s="168"/>
      <c r="CX35" s="60"/>
      <c r="CY35" s="60"/>
      <c r="CZ35" s="60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6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</row>
    <row r="36" spans="1:174" s="53" customFormat="1" ht="15.95" customHeight="1" x14ac:dyDescent="0.25">
      <c r="A36" s="57"/>
      <c r="B36" s="61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9"/>
      <c r="AX36" s="54"/>
      <c r="AY36" s="54"/>
      <c r="AZ36" s="59"/>
      <c r="BA36" s="59"/>
      <c r="BB36" s="54"/>
      <c r="BC36" s="59"/>
      <c r="BD36" s="59"/>
      <c r="BE36" s="54"/>
      <c r="BF36" s="59"/>
      <c r="BG36" s="59"/>
      <c r="BH36" s="54"/>
      <c r="BI36" s="59"/>
      <c r="BJ36" s="59"/>
      <c r="BK36" s="54"/>
      <c r="BL36" s="59"/>
      <c r="BM36" s="59"/>
      <c r="BN36" s="54"/>
      <c r="BO36" s="59"/>
      <c r="BP36" s="60"/>
      <c r="BQ36" s="60"/>
      <c r="BR36" s="168"/>
      <c r="BS36" s="168"/>
      <c r="BT36" s="177"/>
      <c r="BU36" s="243">
        <v>10</v>
      </c>
      <c r="BV36" s="244" t="s">
        <v>238</v>
      </c>
      <c r="BW36" s="243">
        <v>107.61</v>
      </c>
      <c r="BX36" s="243">
        <v>164.13</v>
      </c>
      <c r="BY36" s="243">
        <v>112.82</v>
      </c>
      <c r="BZ36" s="243">
        <v>139.91999999999999</v>
      </c>
      <c r="CA36" s="243">
        <v>141138.44</v>
      </c>
      <c r="CB36" s="245">
        <v>2328.75</v>
      </c>
      <c r="CC36" s="245">
        <v>96.7</v>
      </c>
      <c r="CD36" s="245">
        <v>102.23</v>
      </c>
      <c r="CE36" s="245">
        <v>16.23</v>
      </c>
      <c r="CF36" s="245">
        <v>17.940000000000001</v>
      </c>
      <c r="CG36" s="245">
        <v>18.77</v>
      </c>
      <c r="CH36" s="259">
        <v>159.61000000000001</v>
      </c>
      <c r="CI36" s="245">
        <v>105.33</v>
      </c>
      <c r="CJ36" s="244"/>
      <c r="CK36" s="175"/>
      <c r="CL36" s="180"/>
      <c r="CM36" s="180"/>
      <c r="CN36" s="180"/>
      <c r="CO36" s="180"/>
      <c r="CP36" s="168"/>
      <c r="CQ36" s="168"/>
      <c r="CR36" s="60"/>
      <c r="CS36" s="60"/>
      <c r="CT36" s="60"/>
      <c r="CU36" s="180"/>
      <c r="CV36" s="168"/>
      <c r="CW36" s="168"/>
      <c r="CX36" s="60"/>
      <c r="CY36" s="60"/>
      <c r="CZ36" s="60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6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</row>
    <row r="37" spans="1:174" s="53" customFormat="1" ht="15.95" customHeight="1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4"/>
      <c r="AX37" s="63"/>
      <c r="AY37" s="63"/>
      <c r="AZ37" s="64"/>
      <c r="BA37" s="64"/>
      <c r="BB37" s="63"/>
      <c r="BC37" s="64"/>
      <c r="BD37" s="64"/>
      <c r="BE37" s="63"/>
      <c r="BF37" s="64"/>
      <c r="BG37" s="64"/>
      <c r="BH37" s="63"/>
      <c r="BI37" s="64"/>
      <c r="BJ37" s="64"/>
      <c r="BK37" s="63"/>
      <c r="BL37" s="64"/>
      <c r="BM37" s="64"/>
      <c r="BN37" s="63"/>
      <c r="BO37" s="64"/>
      <c r="BP37" s="60"/>
      <c r="BQ37" s="60"/>
      <c r="BR37" s="168"/>
      <c r="BS37" s="168"/>
      <c r="BT37" s="177"/>
      <c r="BU37" s="243">
        <v>11</v>
      </c>
      <c r="BV37" s="244" t="s">
        <v>239</v>
      </c>
      <c r="BW37" s="243">
        <v>107.71</v>
      </c>
      <c r="BX37" s="243">
        <v>164.14</v>
      </c>
      <c r="BY37" s="243">
        <v>113.21</v>
      </c>
      <c r="BZ37" s="243">
        <v>139.94</v>
      </c>
      <c r="CA37" s="243">
        <v>142950.75</v>
      </c>
      <c r="CB37" s="245">
        <v>2395.0100000000002</v>
      </c>
      <c r="CC37" s="245">
        <v>96.15</v>
      </c>
      <c r="CD37" s="245">
        <v>101.65</v>
      </c>
      <c r="CE37" s="245">
        <v>16.11</v>
      </c>
      <c r="CF37" s="245">
        <v>17.760000000000002</v>
      </c>
      <c r="CG37" s="245">
        <v>18.77</v>
      </c>
      <c r="CH37" s="259">
        <v>159.4</v>
      </c>
      <c r="CI37" s="245">
        <v>105</v>
      </c>
      <c r="CJ37" s="244"/>
      <c r="CK37" s="175"/>
      <c r="CL37" s="180"/>
      <c r="CM37" s="180"/>
      <c r="CN37" s="180"/>
      <c r="CO37" s="180"/>
      <c r="CP37" s="168"/>
      <c r="CQ37" s="168"/>
      <c r="CR37" s="60"/>
      <c r="CS37" s="60"/>
      <c r="CT37" s="60"/>
      <c r="CU37" s="180"/>
      <c r="CV37" s="168"/>
      <c r="CW37" s="168"/>
      <c r="CX37" s="60"/>
      <c r="CY37" s="60"/>
      <c r="CZ37" s="60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6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</row>
    <row r="38" spans="1:174" s="53" customFormat="1" ht="15.95" customHeight="1" x14ac:dyDescent="0.25">
      <c r="A38" s="51"/>
      <c r="B38" s="56"/>
      <c r="C38" s="56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6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65"/>
      <c r="AX38" s="51"/>
      <c r="AY38" s="51"/>
      <c r="AZ38" s="65"/>
      <c r="BA38" s="65"/>
      <c r="BB38" s="51"/>
      <c r="BC38" s="65"/>
      <c r="BD38" s="65"/>
      <c r="BE38" s="51"/>
      <c r="BF38" s="65"/>
      <c r="BG38" s="65"/>
      <c r="BH38" s="51"/>
      <c r="BI38" s="65"/>
      <c r="BJ38" s="65"/>
      <c r="BK38" s="51"/>
      <c r="BL38" s="65"/>
      <c r="BM38" s="65"/>
      <c r="BN38" s="51"/>
      <c r="BO38" s="65"/>
      <c r="BP38" s="51"/>
      <c r="BQ38" s="51"/>
      <c r="BR38" s="168"/>
      <c r="BS38" s="168"/>
      <c r="BT38" s="177"/>
      <c r="BU38" s="243">
        <v>12</v>
      </c>
      <c r="BV38" s="244" t="s">
        <v>240</v>
      </c>
      <c r="BW38" s="243">
        <v>107.46</v>
      </c>
      <c r="BX38" s="243">
        <v>164.4</v>
      </c>
      <c r="BY38" s="243">
        <v>113.38</v>
      </c>
      <c r="BZ38" s="243">
        <v>140.01</v>
      </c>
      <c r="CA38" s="243">
        <v>144595.56</v>
      </c>
      <c r="CB38" s="245">
        <v>2448.19</v>
      </c>
      <c r="CC38" s="245">
        <v>96.6</v>
      </c>
      <c r="CD38" s="245">
        <v>101.77</v>
      </c>
      <c r="CE38" s="245">
        <v>16.11</v>
      </c>
      <c r="CF38" s="245">
        <v>17.739999999999998</v>
      </c>
      <c r="CG38" s="245">
        <v>18.79</v>
      </c>
      <c r="CH38" s="259">
        <v>159.85</v>
      </c>
      <c r="CI38" s="245">
        <v>105.03</v>
      </c>
      <c r="CJ38" s="244"/>
      <c r="CK38" s="175"/>
      <c r="CL38" s="180"/>
      <c r="CM38" s="180"/>
      <c r="CN38" s="180"/>
      <c r="CO38" s="180"/>
      <c r="CP38" s="168"/>
      <c r="CQ38" s="168"/>
      <c r="CR38" s="60"/>
      <c r="CS38" s="60"/>
      <c r="CT38" s="60"/>
      <c r="CU38" s="180"/>
      <c r="CV38" s="168"/>
      <c r="CW38" s="168"/>
      <c r="CX38" s="60"/>
      <c r="CY38" s="60"/>
      <c r="CZ38" s="60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6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</row>
    <row r="39" spans="1:174" s="53" customFormat="1" ht="15.95" customHeight="1" x14ac:dyDescent="0.25">
      <c r="A39" s="51"/>
      <c r="B39" s="56"/>
      <c r="C39" s="56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6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65"/>
      <c r="AX39" s="51"/>
      <c r="AY39" s="51"/>
      <c r="AZ39" s="65"/>
      <c r="BA39" s="65"/>
      <c r="BB39" s="51"/>
      <c r="BC39" s="65"/>
      <c r="BD39" s="65"/>
      <c r="BE39" s="51"/>
      <c r="BF39" s="65"/>
      <c r="BG39" s="65"/>
      <c r="BH39" s="51"/>
      <c r="BI39" s="65"/>
      <c r="BJ39" s="65"/>
      <c r="BK39" s="51"/>
      <c r="BL39" s="65"/>
      <c r="BM39" s="65"/>
      <c r="BN39" s="51"/>
      <c r="BO39" s="65"/>
      <c r="BP39" s="51"/>
      <c r="BQ39" s="51"/>
      <c r="BR39" s="168"/>
      <c r="BS39" s="168"/>
      <c r="BT39" s="177"/>
      <c r="BU39" s="243">
        <v>13</v>
      </c>
      <c r="BV39" s="244" t="s">
        <v>241</v>
      </c>
      <c r="BW39" s="243">
        <v>107.47</v>
      </c>
      <c r="BX39" s="243">
        <v>164.09</v>
      </c>
      <c r="BY39" s="243">
        <v>113.81</v>
      </c>
      <c r="BZ39" s="243">
        <v>140.15</v>
      </c>
      <c r="CA39" s="243">
        <v>142882.45000000001</v>
      </c>
      <c r="CB39" s="245">
        <v>2394.92</v>
      </c>
      <c r="CC39" s="245">
        <v>94.83</v>
      </c>
      <c r="CD39" s="245">
        <v>101.07</v>
      </c>
      <c r="CE39" s="245">
        <v>16.100000000000001</v>
      </c>
      <c r="CF39" s="245">
        <v>17.53</v>
      </c>
      <c r="CG39" s="245">
        <v>18.809999999999999</v>
      </c>
      <c r="CH39" s="259">
        <v>159.41</v>
      </c>
      <c r="CI39" s="245">
        <v>104.72</v>
      </c>
      <c r="CJ39" s="244"/>
      <c r="CK39" s="175"/>
      <c r="CL39" s="180"/>
      <c r="CM39" s="180"/>
      <c r="CN39" s="180"/>
      <c r="CO39" s="180"/>
      <c r="CP39" s="168"/>
      <c r="CQ39" s="168"/>
      <c r="CR39" s="60"/>
      <c r="CS39" s="60"/>
      <c r="CT39" s="60"/>
      <c r="CU39" s="180"/>
      <c r="CV39" s="168"/>
      <c r="CW39" s="168"/>
      <c r="CX39" s="60"/>
      <c r="CY39" s="60"/>
      <c r="CZ39" s="60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6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</row>
    <row r="40" spans="1:174" s="53" customFormat="1" ht="15.95" customHeight="1" x14ac:dyDescent="0.25">
      <c r="A40" s="51"/>
      <c r="B40" s="56"/>
      <c r="C40" s="56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6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65"/>
      <c r="AX40" s="51"/>
      <c r="AY40" s="51"/>
      <c r="AZ40" s="65"/>
      <c r="BA40" s="65"/>
      <c r="BB40" s="51"/>
      <c r="BC40" s="65"/>
      <c r="BD40" s="65"/>
      <c r="BE40" s="51"/>
      <c r="BF40" s="65"/>
      <c r="BG40" s="65"/>
      <c r="BH40" s="51"/>
      <c r="BI40" s="65"/>
      <c r="BJ40" s="65"/>
      <c r="BK40" s="51"/>
      <c r="BL40" s="65"/>
      <c r="BM40" s="65"/>
      <c r="BN40" s="51"/>
      <c r="BO40" s="65"/>
      <c r="BP40" s="51"/>
      <c r="BQ40" s="51"/>
      <c r="BR40" s="168"/>
      <c r="BS40" s="168"/>
      <c r="BT40" s="177"/>
      <c r="BU40" s="243">
        <v>14</v>
      </c>
      <c r="BV40" s="244" t="s">
        <v>242</v>
      </c>
      <c r="BW40" s="243">
        <v>107.44</v>
      </c>
      <c r="BX40" s="243">
        <v>164.2</v>
      </c>
      <c r="BY40" s="243">
        <v>114.04</v>
      </c>
      <c r="BZ40" s="243">
        <v>140.22999999999999</v>
      </c>
      <c r="CA40" s="243">
        <v>142564.42000000001</v>
      </c>
      <c r="CB40" s="245">
        <v>2392.59</v>
      </c>
      <c r="CC40" s="245">
        <v>94.39</v>
      </c>
      <c r="CD40" s="245">
        <v>100.38</v>
      </c>
      <c r="CE40" s="245">
        <v>16.07</v>
      </c>
      <c r="CF40" s="245">
        <v>17.43</v>
      </c>
      <c r="CG40" s="245">
        <v>18.809999999999999</v>
      </c>
      <c r="CH40" s="259">
        <v>159.68</v>
      </c>
      <c r="CI40" s="245">
        <v>104.75</v>
      </c>
      <c r="CJ40" s="244"/>
      <c r="CK40" s="175"/>
      <c r="CL40" s="180"/>
      <c r="CM40" s="180"/>
      <c r="CN40" s="180"/>
      <c r="CO40" s="180"/>
      <c r="CP40" s="168"/>
      <c r="CQ40" s="168"/>
      <c r="CR40" s="60"/>
      <c r="CS40" s="60"/>
      <c r="CT40" s="60"/>
      <c r="CU40" s="180"/>
      <c r="CV40" s="168"/>
      <c r="CW40" s="168"/>
      <c r="CX40" s="60"/>
      <c r="CY40" s="60"/>
      <c r="CZ40" s="60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6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</row>
    <row r="41" spans="1:174" s="53" customFormat="1" ht="15.95" customHeight="1" x14ac:dyDescent="0.25">
      <c r="A41" s="51"/>
      <c r="B41" s="56"/>
      <c r="C41" s="56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6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65"/>
      <c r="AX41" s="51"/>
      <c r="AY41" s="51"/>
      <c r="AZ41" s="65"/>
      <c r="BA41" s="65"/>
      <c r="BB41" s="51"/>
      <c r="BC41" s="65"/>
      <c r="BD41" s="65"/>
      <c r="BE41" s="51"/>
      <c r="BF41" s="65"/>
      <c r="BG41" s="65"/>
      <c r="BH41" s="51"/>
      <c r="BI41" s="65"/>
      <c r="BJ41" s="65"/>
      <c r="BK41" s="51"/>
      <c r="BL41" s="65"/>
      <c r="BM41" s="65"/>
      <c r="BN41" s="51"/>
      <c r="BO41" s="65"/>
      <c r="BP41" s="51"/>
      <c r="BQ41" s="51"/>
      <c r="BR41" s="168"/>
      <c r="BS41" s="168"/>
      <c r="BT41" s="177"/>
      <c r="BU41" s="243">
        <v>15</v>
      </c>
      <c r="BV41" s="244" t="s">
        <v>243</v>
      </c>
      <c r="BW41" s="243">
        <v>106.66</v>
      </c>
      <c r="BX41" s="243">
        <v>163.91</v>
      </c>
      <c r="BY41" s="243">
        <v>113.68</v>
      </c>
      <c r="BZ41" s="243">
        <v>140.33000000000001</v>
      </c>
      <c r="CA41" s="243">
        <v>144107.85999999999</v>
      </c>
      <c r="CB41" s="245">
        <v>2433.21</v>
      </c>
      <c r="CC41" s="245">
        <v>94.55</v>
      </c>
      <c r="CD41" s="245">
        <v>100.32</v>
      </c>
      <c r="CE41" s="245">
        <v>16.13</v>
      </c>
      <c r="CF41" s="245">
        <v>17.3</v>
      </c>
      <c r="CG41" s="245">
        <v>18.809999999999999</v>
      </c>
      <c r="CH41" s="259">
        <v>160.49</v>
      </c>
      <c r="CI41" s="245">
        <v>105.29</v>
      </c>
      <c r="CJ41" s="244"/>
      <c r="CK41" s="175"/>
      <c r="CL41" s="180"/>
      <c r="CM41" s="180"/>
      <c r="CN41" s="180"/>
      <c r="CO41" s="180"/>
      <c r="CP41" s="168"/>
      <c r="CQ41" s="168"/>
      <c r="CR41" s="60"/>
      <c r="CS41" s="60"/>
      <c r="CT41" s="60"/>
      <c r="CU41" s="180"/>
      <c r="CV41" s="168"/>
      <c r="CW41" s="168"/>
      <c r="CX41" s="60"/>
      <c r="CY41" s="60"/>
      <c r="CZ41" s="60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6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</row>
    <row r="42" spans="1:174" s="53" customFormat="1" ht="15.95" customHeight="1" x14ac:dyDescent="0.25">
      <c r="A42" s="51"/>
      <c r="B42" s="56"/>
      <c r="C42" s="56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6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65"/>
      <c r="AX42" s="51"/>
      <c r="AY42" s="51"/>
      <c r="AZ42" s="65"/>
      <c r="BA42" s="65"/>
      <c r="BB42" s="51"/>
      <c r="BC42" s="65"/>
      <c r="BD42" s="65"/>
      <c r="BE42" s="51"/>
      <c r="BF42" s="65"/>
      <c r="BG42" s="65"/>
      <c r="BH42" s="51"/>
      <c r="BI42" s="65"/>
      <c r="BJ42" s="65"/>
      <c r="BK42" s="51"/>
      <c r="BL42" s="65"/>
      <c r="BM42" s="65"/>
      <c r="BN42" s="51"/>
      <c r="BO42" s="65"/>
      <c r="BP42" s="51"/>
      <c r="BQ42" s="51"/>
      <c r="BR42" s="164"/>
      <c r="BS42" s="164"/>
      <c r="BT42" s="175"/>
      <c r="BU42" s="243">
        <v>16</v>
      </c>
      <c r="BV42" s="244" t="s">
        <v>244</v>
      </c>
      <c r="BW42" s="243">
        <v>106.16</v>
      </c>
      <c r="BX42" s="243">
        <v>164.02</v>
      </c>
      <c r="BY42" s="243">
        <v>113.68</v>
      </c>
      <c r="BZ42" s="243">
        <v>140.29</v>
      </c>
      <c r="CA42" s="243">
        <v>144417.49</v>
      </c>
      <c r="CB42" s="245">
        <v>2423.7600000000002</v>
      </c>
      <c r="CC42" s="245">
        <v>94.47</v>
      </c>
      <c r="CD42" s="245">
        <v>99.44</v>
      </c>
      <c r="CE42" s="245">
        <v>16.079999999999998</v>
      </c>
      <c r="CF42" s="245">
        <v>17.309999999999999</v>
      </c>
      <c r="CG42" s="245">
        <v>18.829999999999998</v>
      </c>
      <c r="CH42" s="259">
        <v>159.47999999999999</v>
      </c>
      <c r="CI42" s="245">
        <v>105.02</v>
      </c>
      <c r="CJ42" s="244"/>
      <c r="CK42" s="175"/>
      <c r="CL42" s="180"/>
      <c r="CM42" s="180"/>
      <c r="CN42" s="180"/>
      <c r="CO42" s="180"/>
      <c r="CP42" s="168"/>
      <c r="CQ42" s="168"/>
      <c r="CR42" s="60"/>
      <c r="CS42" s="60"/>
      <c r="CT42" s="60"/>
      <c r="CU42" s="180"/>
      <c r="CV42" s="168"/>
      <c r="CW42" s="168"/>
      <c r="CX42" s="60"/>
      <c r="CY42" s="60"/>
      <c r="CZ42" s="60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6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</row>
    <row r="43" spans="1:174" s="53" customFormat="1" ht="15.95" customHeight="1" x14ac:dyDescent="0.25">
      <c r="A43" s="51"/>
      <c r="B43" s="56"/>
      <c r="C43" s="56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6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65"/>
      <c r="AX43" s="51"/>
      <c r="AY43" s="51"/>
      <c r="AZ43" s="65"/>
      <c r="BA43" s="65"/>
      <c r="BB43" s="51"/>
      <c r="BC43" s="65"/>
      <c r="BD43" s="65"/>
      <c r="BE43" s="51"/>
      <c r="BF43" s="65"/>
      <c r="BG43" s="65"/>
      <c r="BH43" s="51"/>
      <c r="BI43" s="65"/>
      <c r="BJ43" s="65"/>
      <c r="BK43" s="51"/>
      <c r="BL43" s="65"/>
      <c r="BM43" s="65"/>
      <c r="BN43" s="51"/>
      <c r="BO43" s="65"/>
      <c r="BP43" s="51"/>
      <c r="BQ43" s="51"/>
      <c r="BR43" s="164"/>
      <c r="BS43" s="164"/>
      <c r="BT43" s="175"/>
      <c r="BU43" s="243">
        <v>17</v>
      </c>
      <c r="BV43" s="244" t="s">
        <v>245</v>
      </c>
      <c r="BW43" s="243">
        <v>106.49</v>
      </c>
      <c r="BX43" s="243">
        <v>163.5</v>
      </c>
      <c r="BY43" s="243">
        <v>113.69</v>
      </c>
      <c r="BZ43" s="243">
        <v>140.24</v>
      </c>
      <c r="CA43" s="243">
        <v>146521.74</v>
      </c>
      <c r="CB43" s="245">
        <v>2525.1</v>
      </c>
      <c r="CC43" s="245">
        <v>94.68</v>
      </c>
      <c r="CD43" s="245">
        <v>99.77</v>
      </c>
      <c r="CE43" s="245">
        <v>16.11</v>
      </c>
      <c r="CF43" s="245">
        <v>17.37</v>
      </c>
      <c r="CG43" s="245">
        <v>18.82</v>
      </c>
      <c r="CH43" s="259">
        <v>159.57</v>
      </c>
      <c r="CI43" s="245">
        <v>104.95</v>
      </c>
      <c r="CJ43" s="244"/>
      <c r="CK43" s="175"/>
      <c r="CL43" s="180"/>
      <c r="CM43" s="180"/>
      <c r="CN43" s="180"/>
      <c r="CO43" s="180"/>
      <c r="CP43" s="168"/>
      <c r="CQ43" s="168"/>
      <c r="CR43" s="60"/>
      <c r="CS43" s="60"/>
      <c r="CT43" s="60"/>
      <c r="CU43" s="180"/>
      <c r="CV43" s="168"/>
      <c r="CW43" s="168"/>
      <c r="CX43" s="60"/>
      <c r="CY43" s="60"/>
      <c r="CZ43" s="60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6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</row>
    <row r="44" spans="1:174" s="53" customFormat="1" ht="15.95" customHeight="1" x14ac:dyDescent="0.25">
      <c r="A44" s="51"/>
      <c r="B44" s="56"/>
      <c r="C44" s="56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6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65"/>
      <c r="AX44" s="51"/>
      <c r="AY44" s="51"/>
      <c r="AZ44" s="65"/>
      <c r="BA44" s="65"/>
      <c r="BB44" s="51"/>
      <c r="BC44" s="65"/>
      <c r="BD44" s="65"/>
      <c r="BE44" s="51"/>
      <c r="BF44" s="65"/>
      <c r="BG44" s="65"/>
      <c r="BH44" s="51"/>
      <c r="BI44" s="65"/>
      <c r="BJ44" s="65"/>
      <c r="BK44" s="51"/>
      <c r="BL44" s="65"/>
      <c r="BM44" s="65"/>
      <c r="BN44" s="51"/>
      <c r="BO44" s="65"/>
      <c r="BP44" s="51"/>
      <c r="BQ44" s="51"/>
      <c r="BR44" s="164"/>
      <c r="BS44" s="164"/>
      <c r="BT44" s="175"/>
      <c r="BU44" s="243">
        <v>18</v>
      </c>
      <c r="BV44" s="244" t="s">
        <v>246</v>
      </c>
      <c r="BW44" s="245">
        <v>107.48</v>
      </c>
      <c r="BX44" s="245">
        <v>163.07</v>
      </c>
      <c r="BY44" s="245">
        <v>113.99</v>
      </c>
      <c r="BZ44" s="245">
        <v>140.25</v>
      </c>
      <c r="CA44" s="245">
        <v>148328.04999999999</v>
      </c>
      <c r="CB44" s="245">
        <v>2551.4</v>
      </c>
      <c r="CC44" s="245">
        <v>94.07</v>
      </c>
      <c r="CD44" s="245">
        <v>99.92</v>
      </c>
      <c r="CE44" s="245">
        <v>16.12</v>
      </c>
      <c r="CF44" s="245">
        <v>17.37</v>
      </c>
      <c r="CG44" s="245">
        <v>18.8</v>
      </c>
      <c r="CH44" s="259">
        <v>159.88999999999999</v>
      </c>
      <c r="CI44" s="245">
        <v>105.13</v>
      </c>
      <c r="CJ44" s="244"/>
      <c r="CK44" s="175"/>
      <c r="CL44" s="180"/>
      <c r="CM44" s="180"/>
      <c r="CN44" s="180"/>
      <c r="CO44" s="180"/>
      <c r="CP44" s="168"/>
      <c r="CQ44" s="168"/>
      <c r="CR44" s="60"/>
      <c r="CS44" s="60"/>
      <c r="CT44" s="60"/>
      <c r="CU44" s="180"/>
      <c r="CV44" s="168"/>
      <c r="CW44" s="168"/>
      <c r="CX44" s="60"/>
      <c r="CY44" s="60"/>
      <c r="CZ44" s="60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6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</row>
    <row r="45" spans="1:174" s="53" customFormat="1" ht="15.95" customHeight="1" x14ac:dyDescent="0.25">
      <c r="A45" s="57"/>
      <c r="B45" s="58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9"/>
      <c r="AX45" s="54"/>
      <c r="AY45" s="54"/>
      <c r="AZ45" s="59"/>
      <c r="BA45" s="59"/>
      <c r="BB45" s="54"/>
      <c r="BC45" s="59"/>
      <c r="BD45" s="59"/>
      <c r="BE45" s="54"/>
      <c r="BF45" s="59"/>
      <c r="BG45" s="59"/>
      <c r="BH45" s="54"/>
      <c r="BI45" s="59"/>
      <c r="BJ45" s="59"/>
      <c r="BK45" s="54"/>
      <c r="BL45" s="59"/>
      <c r="BM45" s="59"/>
      <c r="BN45" s="54"/>
      <c r="BO45" s="59"/>
      <c r="BP45" s="60"/>
      <c r="BQ45" s="60"/>
      <c r="BR45" s="164"/>
      <c r="BS45" s="164"/>
      <c r="BT45" s="175"/>
      <c r="BU45" s="243">
        <v>19</v>
      </c>
      <c r="BV45" s="244" t="s">
        <v>247</v>
      </c>
      <c r="BW45" s="245">
        <v>107.73</v>
      </c>
      <c r="BX45" s="245">
        <v>162.6</v>
      </c>
      <c r="BY45" s="245">
        <v>114.2</v>
      </c>
      <c r="BZ45" s="245">
        <v>140.24</v>
      </c>
      <c r="CA45" s="245">
        <v>149578.60999999999</v>
      </c>
      <c r="CB45" s="245">
        <v>2597.0300000000002</v>
      </c>
      <c r="CC45" s="245">
        <v>93.73</v>
      </c>
      <c r="CD45" s="245">
        <v>99.98</v>
      </c>
      <c r="CE45" s="245">
        <v>16.18</v>
      </c>
      <c r="CF45" s="245">
        <v>17.43</v>
      </c>
      <c r="CG45" s="245">
        <v>18.809999999999999</v>
      </c>
      <c r="CH45" s="259">
        <v>159.54</v>
      </c>
      <c r="CI45" s="245">
        <v>104.93</v>
      </c>
      <c r="CJ45" s="244"/>
      <c r="CK45" s="175"/>
      <c r="CL45" s="180"/>
      <c r="CM45" s="180"/>
      <c r="CN45" s="180"/>
      <c r="CO45" s="180"/>
      <c r="CP45" s="168"/>
      <c r="CQ45" s="168"/>
      <c r="CR45" s="60"/>
      <c r="CS45" s="60"/>
      <c r="CT45" s="60"/>
      <c r="CU45" s="180"/>
      <c r="CV45" s="168"/>
      <c r="CW45" s="168"/>
      <c r="CX45" s="60"/>
      <c r="CY45" s="60"/>
      <c r="CZ45" s="60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6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</row>
    <row r="46" spans="1:174" s="53" customFormat="1" ht="15.95" customHeight="1" x14ac:dyDescent="0.25">
      <c r="A46" s="57"/>
      <c r="B46" s="58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9"/>
      <c r="AX46" s="54"/>
      <c r="AY46" s="54"/>
      <c r="AZ46" s="59"/>
      <c r="BA46" s="59"/>
      <c r="BB46" s="54"/>
      <c r="BC46" s="59"/>
      <c r="BD46" s="59"/>
      <c r="BE46" s="54"/>
      <c r="BF46" s="59"/>
      <c r="BG46" s="59"/>
      <c r="BH46" s="54"/>
      <c r="BI46" s="59"/>
      <c r="BJ46" s="59"/>
      <c r="BK46" s="54"/>
      <c r="BL46" s="59"/>
      <c r="BM46" s="59"/>
      <c r="BN46" s="54"/>
      <c r="BO46" s="59"/>
      <c r="BP46" s="60"/>
      <c r="BQ46" s="60"/>
      <c r="BR46" s="164"/>
      <c r="BS46" s="164"/>
      <c r="BT46" s="175"/>
      <c r="BU46" s="243">
        <v>20</v>
      </c>
      <c r="BV46" s="244" t="s">
        <v>248</v>
      </c>
      <c r="BW46" s="245">
        <v>107.51</v>
      </c>
      <c r="BX46" s="245">
        <v>163.68</v>
      </c>
      <c r="BY46" s="245">
        <v>113.81</v>
      </c>
      <c r="BZ46" s="245">
        <v>140.09</v>
      </c>
      <c r="CA46" s="245">
        <v>148580.26999999999</v>
      </c>
      <c r="CB46" s="245">
        <v>2525.14</v>
      </c>
      <c r="CC46" s="245">
        <v>94.32</v>
      </c>
      <c r="CD46" s="245">
        <v>100.55</v>
      </c>
      <c r="CE46" s="245">
        <v>16.11</v>
      </c>
      <c r="CF46" s="245">
        <v>17.43</v>
      </c>
      <c r="CG46" s="245">
        <v>18.78</v>
      </c>
      <c r="CH46" s="259">
        <v>160.52000000000001</v>
      </c>
      <c r="CI46" s="245">
        <v>105.57</v>
      </c>
      <c r="CJ46" s="244"/>
      <c r="CK46" s="175"/>
      <c r="CL46" s="180"/>
      <c r="CM46" s="180"/>
      <c r="CN46" s="180"/>
      <c r="CO46" s="180"/>
      <c r="CP46" s="168"/>
      <c r="CQ46" s="168"/>
      <c r="CR46" s="60"/>
      <c r="CS46" s="60"/>
      <c r="CT46" s="60"/>
      <c r="CU46" s="180"/>
      <c r="CV46" s="168"/>
      <c r="CW46" s="168"/>
      <c r="CX46" s="60"/>
      <c r="CY46" s="60"/>
      <c r="CZ46" s="60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6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</row>
    <row r="47" spans="1:174" s="53" customFormat="1" ht="15.95" customHeight="1" x14ac:dyDescent="0.25">
      <c r="A47" s="57"/>
      <c r="B47" s="58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9"/>
      <c r="AX47" s="54"/>
      <c r="AY47" s="54"/>
      <c r="AZ47" s="59"/>
      <c r="BA47" s="59"/>
      <c r="BB47" s="54"/>
      <c r="BC47" s="59"/>
      <c r="BD47" s="59"/>
      <c r="BE47" s="54"/>
      <c r="BF47" s="59"/>
      <c r="BG47" s="59"/>
      <c r="BH47" s="54"/>
      <c r="BI47" s="59"/>
      <c r="BJ47" s="59"/>
      <c r="BK47" s="54"/>
      <c r="BL47" s="59"/>
      <c r="BM47" s="59"/>
      <c r="BN47" s="54"/>
      <c r="BO47" s="59"/>
      <c r="BP47" s="60"/>
      <c r="BQ47" s="60"/>
      <c r="BR47" s="164"/>
      <c r="BS47" s="164"/>
      <c r="BT47" s="175"/>
      <c r="BU47" s="243">
        <v>21</v>
      </c>
      <c r="BV47" s="244" t="s">
        <v>249</v>
      </c>
      <c r="BW47" s="245">
        <v>1.0000000000000001E-5</v>
      </c>
      <c r="BX47" s="245">
        <v>1.0000000000000001E-5</v>
      </c>
      <c r="BY47" s="245">
        <v>1.0000000000000001E-5</v>
      </c>
      <c r="BZ47" s="245">
        <v>1.0000000000000001E-5</v>
      </c>
      <c r="CA47" s="245">
        <v>1.0000000000000001E-5</v>
      </c>
      <c r="CB47" s="245">
        <v>1.0000000000000001E-5</v>
      </c>
      <c r="CC47" s="245">
        <v>1.0000000000000001E-5</v>
      </c>
      <c r="CD47" s="245">
        <v>1.0000000000000001E-5</v>
      </c>
      <c r="CE47" s="245">
        <v>1.0000000000000001E-5</v>
      </c>
      <c r="CF47" s="245">
        <v>1.0000000000000001E-5</v>
      </c>
      <c r="CG47" s="245">
        <v>1.0000000000000001E-5</v>
      </c>
      <c r="CH47" s="259">
        <v>1.0000000000000001E-5</v>
      </c>
      <c r="CI47" s="245">
        <v>1.0000000000000001E-5</v>
      </c>
      <c r="CJ47" s="244"/>
      <c r="CK47" s="175"/>
      <c r="CL47" s="180"/>
      <c r="CM47" s="180"/>
      <c r="CN47" s="180"/>
      <c r="CO47" s="180"/>
      <c r="CP47" s="168"/>
      <c r="CQ47" s="168"/>
      <c r="CR47" s="60"/>
      <c r="CS47" s="60"/>
      <c r="CT47" s="60"/>
      <c r="CU47" s="180"/>
      <c r="CV47" s="168"/>
      <c r="CW47" s="168"/>
      <c r="CX47" s="60"/>
      <c r="CY47" s="60"/>
      <c r="CZ47" s="60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6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</row>
    <row r="48" spans="1:174" s="53" customFormat="1" ht="15.95" customHeight="1" x14ac:dyDescent="0.25">
      <c r="A48" s="57"/>
      <c r="B48" s="61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9"/>
      <c r="AX48" s="54"/>
      <c r="AY48" s="54"/>
      <c r="AZ48" s="59"/>
      <c r="BA48" s="59"/>
      <c r="BB48" s="54"/>
      <c r="BC48" s="59"/>
      <c r="BD48" s="59"/>
      <c r="BE48" s="54"/>
      <c r="BF48" s="59"/>
      <c r="BG48" s="59"/>
      <c r="BH48" s="54"/>
      <c r="BI48" s="59"/>
      <c r="BJ48" s="59"/>
      <c r="BK48" s="54"/>
      <c r="BL48" s="59"/>
      <c r="BM48" s="59"/>
      <c r="BN48" s="54"/>
      <c r="BO48" s="59"/>
      <c r="BP48" s="60"/>
      <c r="BQ48" s="60"/>
      <c r="BR48" s="164"/>
      <c r="BS48" s="164"/>
      <c r="BT48" s="175"/>
      <c r="BU48" s="243"/>
      <c r="BV48" s="244"/>
      <c r="BW48" s="245"/>
      <c r="BX48" s="245"/>
      <c r="BY48" s="245"/>
      <c r="BZ48" s="245"/>
      <c r="CA48" s="245"/>
      <c r="CB48" s="245"/>
      <c r="CC48" s="245"/>
      <c r="CD48" s="245"/>
      <c r="CE48" s="245"/>
      <c r="CF48" s="245"/>
      <c r="CG48" s="245"/>
      <c r="CH48" s="259"/>
      <c r="CI48" s="245"/>
      <c r="CJ48" s="244"/>
      <c r="CK48" s="175"/>
      <c r="CL48" s="180"/>
      <c r="CM48" s="180"/>
      <c r="CN48" s="180"/>
      <c r="CO48" s="180"/>
      <c r="CP48" s="168"/>
      <c r="CQ48" s="168"/>
      <c r="CR48" s="60"/>
      <c r="CS48" s="60"/>
      <c r="CT48" s="60"/>
      <c r="CU48" s="180"/>
      <c r="CV48" s="168"/>
      <c r="CW48" s="168"/>
      <c r="CX48" s="60"/>
      <c r="CY48" s="60"/>
      <c r="CZ48" s="60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6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</row>
    <row r="49" spans="1:174" s="53" customFormat="1" ht="15.95" customHeight="1" x14ac:dyDescent="0.25">
      <c r="A49" s="57"/>
      <c r="B49" s="61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9"/>
      <c r="AX49" s="54"/>
      <c r="AY49" s="54"/>
      <c r="AZ49" s="59"/>
      <c r="BA49" s="59"/>
      <c r="BB49" s="54"/>
      <c r="BC49" s="59"/>
      <c r="BD49" s="59"/>
      <c r="BE49" s="54"/>
      <c r="BF49" s="59"/>
      <c r="BG49" s="59"/>
      <c r="BH49" s="54"/>
      <c r="BI49" s="59"/>
      <c r="BJ49" s="59"/>
      <c r="BK49" s="54"/>
      <c r="BL49" s="59"/>
      <c r="BM49" s="59"/>
      <c r="BN49" s="54"/>
      <c r="BO49" s="59"/>
      <c r="BP49" s="60"/>
      <c r="BQ49" s="60"/>
      <c r="BR49" s="168"/>
      <c r="BS49" s="168"/>
      <c r="BT49" s="177"/>
      <c r="BU49" s="243"/>
      <c r="BV49" s="244"/>
      <c r="BW49" s="245"/>
      <c r="BX49" s="245"/>
      <c r="BY49" s="245"/>
      <c r="BZ49" s="245"/>
      <c r="CA49" s="245"/>
      <c r="CB49" s="245"/>
      <c r="CC49" s="245"/>
      <c r="CD49" s="245"/>
      <c r="CE49" s="245"/>
      <c r="CF49" s="245"/>
      <c r="CG49" s="245"/>
      <c r="CH49" s="259"/>
      <c r="CI49" s="245"/>
      <c r="CJ49" s="244"/>
      <c r="CK49" s="175"/>
      <c r="CL49" s="180"/>
      <c r="CM49" s="180"/>
      <c r="CN49" s="180"/>
      <c r="CO49" s="180"/>
      <c r="CP49" s="168"/>
      <c r="CQ49" s="168"/>
      <c r="CR49" s="60"/>
      <c r="CS49" s="60"/>
      <c r="CT49" s="60"/>
      <c r="CU49" s="180"/>
      <c r="CV49" s="168"/>
      <c r="CW49" s="168"/>
      <c r="CX49" s="60"/>
      <c r="CY49" s="60"/>
      <c r="CZ49" s="60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6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</row>
    <row r="50" spans="1:174" s="53" customFormat="1" ht="15.95" customHeight="1" x14ac:dyDescent="0.25">
      <c r="A50" s="57"/>
      <c r="B50" s="61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9"/>
      <c r="AX50" s="54"/>
      <c r="AY50" s="54"/>
      <c r="AZ50" s="59"/>
      <c r="BA50" s="59"/>
      <c r="BB50" s="54"/>
      <c r="BC50" s="59"/>
      <c r="BD50" s="59"/>
      <c r="BE50" s="54"/>
      <c r="BF50" s="59"/>
      <c r="BG50" s="59"/>
      <c r="BH50" s="54"/>
      <c r="BI50" s="59"/>
      <c r="BJ50" s="59"/>
      <c r="BK50" s="54"/>
      <c r="BL50" s="59"/>
      <c r="BM50" s="59"/>
      <c r="BN50" s="54"/>
      <c r="BO50" s="59"/>
      <c r="BP50" s="60"/>
      <c r="BQ50" s="60"/>
      <c r="BR50" s="168"/>
      <c r="BS50" s="168"/>
      <c r="BT50" s="177"/>
      <c r="BU50" s="243"/>
      <c r="BV50" s="245" t="s">
        <v>130</v>
      </c>
      <c r="BW50" s="245">
        <f>AVERAGE(BW27:BW47)</f>
        <v>102.26857190476193</v>
      </c>
      <c r="BX50" s="245">
        <f t="shared" ref="BX50:CI50" si="1">AVERAGE(BX27:BX47)</f>
        <v>155.14381</v>
      </c>
      <c r="BY50" s="245">
        <f t="shared" si="1"/>
        <v>108.11761952380955</v>
      </c>
      <c r="BZ50" s="245">
        <f t="shared" si="1"/>
        <v>133.34381000000002</v>
      </c>
      <c r="CA50" s="245">
        <f t="shared" si="1"/>
        <v>135080.01571476192</v>
      </c>
      <c r="CB50" s="245">
        <f t="shared" si="1"/>
        <v>2199.4814290476193</v>
      </c>
      <c r="CC50" s="245">
        <f t="shared" si="1"/>
        <v>90.477619523809523</v>
      </c>
      <c r="CD50" s="245">
        <f t="shared" si="1"/>
        <v>96.33952428571429</v>
      </c>
      <c r="CE50" s="245">
        <f t="shared" si="1"/>
        <v>15.338571904761904</v>
      </c>
      <c r="CF50" s="245">
        <f t="shared" si="1"/>
        <v>16.820476666666668</v>
      </c>
      <c r="CG50" s="245">
        <f t="shared" si="1"/>
        <v>17.887619523809523</v>
      </c>
      <c r="CH50" s="259">
        <f t="shared" si="1"/>
        <v>152.10380999999998</v>
      </c>
      <c r="CI50" s="245">
        <f t="shared" si="1"/>
        <v>100.16285761904763</v>
      </c>
      <c r="CJ50" s="152"/>
      <c r="CK50" s="175"/>
      <c r="CL50" s="180"/>
      <c r="CM50" s="180"/>
      <c r="CN50" s="180"/>
      <c r="CO50" s="180"/>
      <c r="CP50" s="168"/>
      <c r="CQ50" s="168"/>
      <c r="CR50" s="60"/>
      <c r="CS50" s="60"/>
      <c r="CT50" s="60"/>
      <c r="CU50" s="180"/>
      <c r="CV50" s="168"/>
      <c r="CW50" s="168"/>
      <c r="CX50" s="60"/>
      <c r="CY50" s="60"/>
      <c r="CZ50" s="60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6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</row>
    <row r="51" spans="1:174" s="53" customFormat="1" ht="15.95" customHeight="1" x14ac:dyDescent="0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4"/>
      <c r="AX51" s="63"/>
      <c r="AY51" s="63"/>
      <c r="AZ51" s="64"/>
      <c r="BA51" s="64"/>
      <c r="BB51" s="63"/>
      <c r="BC51" s="64"/>
      <c r="BD51" s="64"/>
      <c r="BE51" s="63"/>
      <c r="BF51" s="64"/>
      <c r="BG51" s="64"/>
      <c r="BH51" s="63"/>
      <c r="BI51" s="64"/>
      <c r="BJ51" s="64"/>
      <c r="BK51" s="63"/>
      <c r="BL51" s="64"/>
      <c r="BM51" s="64"/>
      <c r="BN51" s="63"/>
      <c r="BO51" s="64"/>
      <c r="BP51" s="60"/>
      <c r="BQ51" s="60"/>
      <c r="BR51" s="168"/>
      <c r="BS51" s="168"/>
      <c r="BT51" s="177"/>
      <c r="BU51" s="243"/>
      <c r="BV51" s="245"/>
      <c r="BW51" s="245">
        <v>102.26857142857145</v>
      </c>
      <c r="BX51" s="245">
        <v>155.14380952380952</v>
      </c>
      <c r="BY51" s="245">
        <v>108.11761904761906</v>
      </c>
      <c r="BZ51" s="245">
        <v>133.34380952380954</v>
      </c>
      <c r="CA51" s="245">
        <v>135080.01571428572</v>
      </c>
      <c r="CB51" s="245">
        <v>2199.4814285714288</v>
      </c>
      <c r="CC51" s="245">
        <v>90.477619047619044</v>
      </c>
      <c r="CD51" s="245">
        <v>96.339523809523811</v>
      </c>
      <c r="CE51" s="245">
        <v>15.338571428571429</v>
      </c>
      <c r="CF51" s="245">
        <v>16.820476190476192</v>
      </c>
      <c r="CG51" s="245">
        <v>17.887619047619047</v>
      </c>
      <c r="CH51" s="259">
        <v>152.1038095238095</v>
      </c>
      <c r="CI51" s="245">
        <v>100.16285714285715</v>
      </c>
      <c r="CJ51" s="245"/>
      <c r="CK51" s="175"/>
      <c r="CL51" s="180"/>
      <c r="CM51" s="180"/>
      <c r="CN51" s="180"/>
      <c r="CO51" s="180"/>
      <c r="CP51" s="168"/>
      <c r="CQ51" s="168"/>
      <c r="CR51" s="60"/>
      <c r="CS51" s="60"/>
      <c r="CT51" s="60"/>
      <c r="CU51" s="180"/>
      <c r="CV51" s="168"/>
      <c r="CW51" s="168"/>
      <c r="CX51" s="60"/>
      <c r="CY51" s="60"/>
      <c r="CZ51" s="60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6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</row>
    <row r="52" spans="1:174" s="53" customFormat="1" ht="15.95" customHeight="1" x14ac:dyDescent="0.25">
      <c r="A52" s="51"/>
      <c r="B52" s="56"/>
      <c r="C52" s="56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6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65"/>
      <c r="AX52" s="51"/>
      <c r="AY52" s="51"/>
      <c r="AZ52" s="65"/>
      <c r="BA52" s="65"/>
      <c r="BB52" s="51"/>
      <c r="BC52" s="65"/>
      <c r="BD52" s="65"/>
      <c r="BE52" s="51"/>
      <c r="BF52" s="65"/>
      <c r="BG52" s="65"/>
      <c r="BH52" s="51"/>
      <c r="BI52" s="65"/>
      <c r="BJ52" s="65"/>
      <c r="BK52" s="51"/>
      <c r="BL52" s="65"/>
      <c r="BM52" s="65"/>
      <c r="BN52" s="51"/>
      <c r="BO52" s="65"/>
      <c r="BP52" s="51"/>
      <c r="BQ52" s="51"/>
      <c r="BR52" s="168"/>
      <c r="BS52" s="168"/>
      <c r="BT52" s="177"/>
      <c r="BU52" s="243"/>
      <c r="BV52" s="245" t="s">
        <v>226</v>
      </c>
      <c r="BW52" s="245">
        <f>BW51-BW50</f>
        <v>-4.7619047904845502E-7</v>
      </c>
      <c r="BX52" s="245">
        <f t="shared" ref="BX52:CI52" si="2">BX51-BX50</f>
        <v>-4.7619047904845502E-7</v>
      </c>
      <c r="BY52" s="245">
        <f t="shared" si="2"/>
        <v>-4.7619049325930973E-7</v>
      </c>
      <c r="BZ52" s="245">
        <f t="shared" si="2"/>
        <v>-4.7619047904845502E-7</v>
      </c>
      <c r="CA52" s="245">
        <f t="shared" si="2"/>
        <v>-4.7619687393307686E-7</v>
      </c>
      <c r="CB52" s="245">
        <f t="shared" si="2"/>
        <v>-4.7619050747016445E-7</v>
      </c>
      <c r="CC52" s="245">
        <f t="shared" si="2"/>
        <v>-4.7619047904845502E-7</v>
      </c>
      <c r="CD52" s="245">
        <f t="shared" si="2"/>
        <v>-4.7619047904845502E-7</v>
      </c>
      <c r="CE52" s="245">
        <f t="shared" si="2"/>
        <v>-4.7619047549574134E-7</v>
      </c>
      <c r="CF52" s="245">
        <f t="shared" si="2"/>
        <v>-4.7619047549574134E-7</v>
      </c>
      <c r="CG52" s="245">
        <f t="shared" si="2"/>
        <v>-4.7619047549574134E-7</v>
      </c>
      <c r="CH52" s="259">
        <f t="shared" si="2"/>
        <v>-4.7619047904845502E-7</v>
      </c>
      <c r="CI52" s="245">
        <f t="shared" si="2"/>
        <v>-4.7619047904845502E-7</v>
      </c>
      <c r="CJ52" s="245"/>
      <c r="CK52" s="175"/>
      <c r="CL52" s="180"/>
      <c r="CM52" s="180"/>
      <c r="CN52" s="180"/>
      <c r="CO52" s="180"/>
      <c r="CP52" s="168"/>
      <c r="CQ52" s="168"/>
      <c r="CR52" s="60"/>
      <c r="CS52" s="60"/>
      <c r="CT52" s="60"/>
      <c r="CU52" s="180"/>
      <c r="CV52" s="168"/>
      <c r="CW52" s="168"/>
      <c r="CX52" s="60"/>
      <c r="CY52" s="60"/>
      <c r="CZ52" s="60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6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</row>
    <row r="53" spans="1:174" s="53" customFormat="1" ht="15.95" customHeight="1" x14ac:dyDescent="0.25">
      <c r="A53" s="51"/>
      <c r="B53" s="56"/>
      <c r="C53" s="56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6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65"/>
      <c r="AX53" s="51"/>
      <c r="AY53" s="51"/>
      <c r="AZ53" s="65"/>
      <c r="BA53" s="65"/>
      <c r="BB53" s="51"/>
      <c r="BC53" s="65"/>
      <c r="BD53" s="65"/>
      <c r="BE53" s="51"/>
      <c r="BF53" s="65"/>
      <c r="BG53" s="65"/>
      <c r="BH53" s="51"/>
      <c r="BI53" s="65"/>
      <c r="BJ53" s="65"/>
      <c r="BK53" s="51"/>
      <c r="BL53" s="65"/>
      <c r="BM53" s="65"/>
      <c r="BN53" s="51"/>
      <c r="BO53" s="65"/>
      <c r="BP53" s="51"/>
      <c r="BQ53" s="51"/>
      <c r="BR53" s="25"/>
      <c r="BS53" s="25"/>
      <c r="BT53" s="181"/>
      <c r="BU53" s="248"/>
      <c r="BV53" s="182"/>
      <c r="BW53" s="182"/>
      <c r="BX53" s="182"/>
      <c r="BY53" s="182"/>
      <c r="BZ53" s="182"/>
      <c r="CA53" s="90"/>
      <c r="CB53" s="182"/>
      <c r="CC53" s="182"/>
      <c r="CD53" s="182"/>
      <c r="CE53" s="182"/>
      <c r="CF53" s="182"/>
      <c r="CG53" s="182"/>
      <c r="CH53" s="255"/>
      <c r="CI53" s="182"/>
      <c r="CJ53" s="182"/>
      <c r="CK53" s="183"/>
      <c r="CL53" s="182"/>
      <c r="CM53" s="182"/>
      <c r="CN53" s="182"/>
      <c r="CO53" s="182"/>
      <c r="CP53" s="19"/>
      <c r="CQ53" s="19"/>
      <c r="CR53" s="60"/>
      <c r="CS53" s="60"/>
      <c r="CT53" s="60"/>
      <c r="CU53" s="182"/>
      <c r="CV53" s="19"/>
      <c r="CW53" s="19"/>
      <c r="CX53" s="60"/>
      <c r="CY53" s="60"/>
      <c r="CZ53" s="60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6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</row>
    <row r="54" spans="1:174" s="53" customFormat="1" ht="15.95" customHeight="1" x14ac:dyDescent="0.25">
      <c r="A54" s="51"/>
      <c r="B54" s="56"/>
      <c r="C54" s="56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6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65"/>
      <c r="AX54" s="51"/>
      <c r="AY54" s="51"/>
      <c r="AZ54" s="65"/>
      <c r="BA54" s="65"/>
      <c r="BB54" s="51"/>
      <c r="BC54" s="65"/>
      <c r="BD54" s="65"/>
      <c r="BE54" s="51"/>
      <c r="BF54" s="65"/>
      <c r="BG54" s="65"/>
      <c r="BH54" s="51"/>
      <c r="BI54" s="65"/>
      <c r="BJ54" s="65"/>
      <c r="BK54" s="51"/>
      <c r="BL54" s="65"/>
      <c r="BM54" s="65"/>
      <c r="BN54" s="51"/>
      <c r="BO54" s="65"/>
      <c r="BP54" s="51"/>
      <c r="BQ54" s="51"/>
      <c r="BR54" s="25"/>
      <c r="BS54" s="25"/>
      <c r="BT54" s="181"/>
      <c r="BU54" s="248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255"/>
      <c r="CI54" s="182"/>
      <c r="CJ54" s="182"/>
      <c r="CK54" s="183"/>
      <c r="CL54" s="182"/>
      <c r="CM54" s="182"/>
      <c r="CN54" s="182"/>
      <c r="CO54" s="182"/>
      <c r="CP54" s="19"/>
      <c r="CQ54" s="19"/>
      <c r="CR54" s="60"/>
      <c r="CS54" s="60"/>
      <c r="CT54" s="60"/>
      <c r="CU54" s="182"/>
      <c r="CV54" s="19"/>
      <c r="CW54" s="19"/>
      <c r="CX54" s="60"/>
      <c r="CY54" s="60"/>
      <c r="CZ54" s="60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6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</row>
    <row r="55" spans="1:174" ht="15.95" customHeight="1" x14ac:dyDescent="0.25">
      <c r="A55" s="36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18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6"/>
      <c r="AX55" s="25"/>
      <c r="AY55" s="25"/>
      <c r="AZ55" s="26"/>
      <c r="BA55" s="26"/>
      <c r="BB55" s="25"/>
      <c r="BC55" s="26"/>
      <c r="BD55" s="26"/>
      <c r="BE55" s="25"/>
      <c r="BF55" s="26"/>
      <c r="BG55" s="26"/>
      <c r="BH55" s="25"/>
      <c r="BI55" s="26"/>
      <c r="BJ55" s="26"/>
      <c r="BK55" s="25"/>
      <c r="BL55" s="26"/>
      <c r="BM55" s="26"/>
      <c r="BN55" s="25"/>
      <c r="BO55" s="26"/>
      <c r="BP55" s="25"/>
      <c r="BQ55" s="25"/>
      <c r="BR55" s="25"/>
      <c r="BS55" s="25"/>
      <c r="BT55" s="181"/>
      <c r="BU55" s="248"/>
      <c r="BZ55" s="182"/>
      <c r="CA55" s="90"/>
      <c r="CK55" s="183"/>
      <c r="CR55" s="47"/>
      <c r="CS55" s="47"/>
      <c r="CT55" s="47"/>
      <c r="CX55" s="47"/>
      <c r="CY55" s="47"/>
      <c r="CZ55" s="47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12"/>
    </row>
    <row r="56" spans="1:174" ht="15.95" customHeight="1" x14ac:dyDescent="0.25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18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6"/>
      <c r="AX56" s="25"/>
      <c r="AY56" s="25"/>
      <c r="AZ56" s="26"/>
      <c r="BA56" s="26"/>
      <c r="BB56" s="25"/>
      <c r="BC56" s="26"/>
      <c r="BD56" s="26"/>
      <c r="BE56" s="25"/>
      <c r="BF56" s="26"/>
      <c r="BG56" s="26"/>
      <c r="BH56" s="25"/>
      <c r="BI56" s="26"/>
      <c r="BJ56" s="26"/>
      <c r="BK56" s="25"/>
      <c r="BL56" s="26"/>
      <c r="BM56" s="26"/>
      <c r="BN56" s="25"/>
      <c r="BO56" s="26"/>
      <c r="BP56" s="25"/>
      <c r="BQ56" s="25"/>
      <c r="BR56" s="25"/>
      <c r="BS56" s="25"/>
      <c r="BT56" s="181"/>
      <c r="BU56" s="248"/>
      <c r="BZ56" s="182"/>
      <c r="CA56" s="90"/>
      <c r="CK56" s="183"/>
      <c r="CR56" s="47"/>
      <c r="CS56" s="47"/>
      <c r="CT56" s="47"/>
      <c r="CX56" s="47"/>
      <c r="CY56" s="47"/>
      <c r="CZ56" s="47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12"/>
    </row>
    <row r="57" spans="1:174" ht="15.95" customHeight="1" x14ac:dyDescent="0.25">
      <c r="A57" s="36"/>
      <c r="B57" s="18"/>
      <c r="C57" s="1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18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6"/>
      <c r="AX57" s="25"/>
      <c r="AY57" s="25"/>
      <c r="AZ57" s="26"/>
      <c r="BA57" s="26"/>
      <c r="BB57" s="25"/>
      <c r="BC57" s="26"/>
      <c r="BD57" s="26"/>
      <c r="BE57" s="25"/>
      <c r="BF57" s="26"/>
      <c r="BG57" s="26"/>
      <c r="BH57" s="25"/>
      <c r="BI57" s="26"/>
      <c r="BJ57" s="26"/>
      <c r="BK57" s="25"/>
      <c r="BL57" s="26"/>
      <c r="BM57" s="26"/>
      <c r="BN57" s="25"/>
      <c r="BO57" s="26"/>
      <c r="BP57" s="25"/>
      <c r="BQ57" s="25"/>
      <c r="BS57" s="20"/>
      <c r="BT57" s="249"/>
      <c r="BU57" s="249"/>
      <c r="BV57" s="249"/>
      <c r="BW57" s="249"/>
      <c r="BX57" s="249"/>
      <c r="BY57" s="249"/>
      <c r="BZ57" s="249"/>
      <c r="CA57" s="249"/>
      <c r="CB57" s="249"/>
      <c r="CC57" s="249"/>
      <c r="CD57" s="249"/>
      <c r="CE57" s="249"/>
      <c r="CF57" s="249"/>
      <c r="CG57" s="249"/>
      <c r="CH57" s="260"/>
      <c r="CI57" s="249"/>
      <c r="CJ57" s="249"/>
      <c r="CK57" s="183"/>
      <c r="CR57" s="47"/>
      <c r="CS57" s="47"/>
      <c r="CT57" s="47"/>
      <c r="CX57" s="47"/>
      <c r="CY57" s="47"/>
      <c r="CZ57" s="47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12"/>
    </row>
    <row r="58" spans="1:174" ht="15.95" customHeight="1" x14ac:dyDescent="0.25">
      <c r="A58" s="36"/>
      <c r="B58" s="18"/>
      <c r="C58" s="18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18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6"/>
      <c r="AX58" s="25"/>
      <c r="AY58" s="25"/>
      <c r="AZ58" s="26"/>
      <c r="BA58" s="26"/>
      <c r="BB58" s="25"/>
      <c r="BC58" s="26"/>
      <c r="BD58" s="26"/>
      <c r="BE58" s="25"/>
      <c r="BF58" s="26"/>
      <c r="BG58" s="26"/>
      <c r="BH58" s="25"/>
      <c r="BI58" s="26"/>
      <c r="BJ58" s="26"/>
      <c r="BK58" s="25"/>
      <c r="BL58" s="26"/>
      <c r="BM58" s="26"/>
      <c r="BN58" s="25"/>
      <c r="BO58" s="26"/>
      <c r="BP58" s="25"/>
      <c r="BQ58" s="25"/>
      <c r="BS58" s="20"/>
      <c r="BT58" s="249"/>
      <c r="BU58" s="249"/>
      <c r="BV58" s="249"/>
      <c r="BW58" s="249"/>
      <c r="BX58" s="249"/>
      <c r="BY58" s="249"/>
      <c r="BZ58" s="249"/>
      <c r="CA58" s="249"/>
      <c r="CB58" s="249"/>
      <c r="CC58" s="249"/>
      <c r="CD58" s="249"/>
      <c r="CE58" s="249"/>
      <c r="CF58" s="249"/>
      <c r="CG58" s="249"/>
      <c r="CH58" s="260"/>
      <c r="CI58" s="249"/>
      <c r="CJ58" s="249"/>
      <c r="CK58" s="183"/>
      <c r="CR58" s="47"/>
      <c r="CS58" s="47"/>
      <c r="CT58" s="47"/>
      <c r="CX58" s="47"/>
      <c r="CY58" s="47"/>
      <c r="CZ58" s="47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12"/>
    </row>
    <row r="59" spans="1:174" ht="15.9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7"/>
      <c r="R59" s="55"/>
      <c r="S59" s="55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Q59" s="20"/>
      <c r="BS59" s="20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49"/>
      <c r="CE59" s="249"/>
      <c r="CF59" s="249"/>
      <c r="CG59" s="249"/>
      <c r="CH59" s="260"/>
      <c r="CI59" s="249"/>
      <c r="CJ59" s="249"/>
      <c r="CK59" s="183"/>
      <c r="CR59" s="47"/>
      <c r="CS59" s="47"/>
      <c r="CT59" s="47"/>
      <c r="CX59" s="47"/>
      <c r="CY59" s="47"/>
      <c r="CZ59" s="47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12"/>
    </row>
    <row r="60" spans="1:174" ht="15.9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57"/>
      <c r="R60" s="55"/>
      <c r="S60" s="55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Q60" s="20"/>
      <c r="BS60" s="20"/>
      <c r="BT60" s="249"/>
      <c r="BU60" s="249"/>
      <c r="BV60" s="249"/>
      <c r="BW60" s="249"/>
      <c r="BX60" s="249"/>
      <c r="BY60" s="249"/>
      <c r="BZ60" s="249"/>
      <c r="CA60" s="249"/>
      <c r="CB60" s="249"/>
      <c r="CC60" s="249"/>
      <c r="CD60" s="249"/>
      <c r="CE60" s="249"/>
      <c r="CF60" s="249"/>
      <c r="CG60" s="249"/>
      <c r="CH60" s="260"/>
      <c r="CI60" s="249"/>
      <c r="CJ60" s="249"/>
      <c r="CK60" s="183"/>
      <c r="CR60" s="47"/>
      <c r="CS60" s="47"/>
      <c r="CT60" s="47"/>
      <c r="CX60" s="47"/>
      <c r="CY60" s="47"/>
      <c r="CZ60" s="47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12"/>
    </row>
    <row r="61" spans="1:174" ht="15.9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57"/>
      <c r="R61" s="55"/>
      <c r="S61" s="55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Q61" s="20"/>
      <c r="BS61" s="20"/>
      <c r="BT61" s="249"/>
      <c r="BU61" s="249"/>
      <c r="BV61" s="249" t="s">
        <v>18</v>
      </c>
      <c r="BW61" s="249"/>
      <c r="BX61" s="249"/>
      <c r="BY61" s="249"/>
      <c r="BZ61" s="249"/>
      <c r="CA61" s="249"/>
      <c r="CB61" s="249"/>
      <c r="CC61" s="249"/>
      <c r="CD61" s="249"/>
      <c r="CE61" s="249"/>
      <c r="CF61" s="249"/>
      <c r="CG61" s="249"/>
      <c r="CH61" s="260"/>
      <c r="CI61" s="249"/>
      <c r="CJ61" s="249" t="s">
        <v>18</v>
      </c>
      <c r="CK61" s="183"/>
      <c r="CR61" s="47"/>
      <c r="CS61" s="47"/>
      <c r="CT61" s="47"/>
      <c r="CX61" s="47"/>
      <c r="CY61" s="47"/>
      <c r="CZ61" s="47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12"/>
    </row>
    <row r="62" spans="1:174" ht="15.9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7"/>
      <c r="R62" s="55"/>
      <c r="S62" s="55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Q62" s="20"/>
      <c r="BR62" s="254"/>
      <c r="BS62" s="254"/>
      <c r="BT62" s="249"/>
      <c r="BU62" s="249"/>
      <c r="BV62" s="249"/>
      <c r="BW62" s="183" t="s">
        <v>5</v>
      </c>
      <c r="BX62" s="183" t="s">
        <v>6</v>
      </c>
      <c r="BY62" s="183" t="s">
        <v>7</v>
      </c>
      <c r="BZ62" s="183" t="s">
        <v>8</v>
      </c>
      <c r="CA62" s="90" t="s">
        <v>9</v>
      </c>
      <c r="CB62" s="182" t="s">
        <v>10</v>
      </c>
      <c r="CC62" s="182" t="s">
        <v>11</v>
      </c>
      <c r="CD62" s="182" t="s">
        <v>12</v>
      </c>
      <c r="CE62" s="182" t="s">
        <v>13</v>
      </c>
      <c r="CF62" s="182" t="s">
        <v>14</v>
      </c>
      <c r="CG62" s="182" t="s">
        <v>15</v>
      </c>
      <c r="CH62" s="255" t="s">
        <v>16</v>
      </c>
      <c r="CI62" s="182" t="s">
        <v>17</v>
      </c>
      <c r="CJ62" s="249"/>
      <c r="CK62" s="183"/>
      <c r="CR62" s="47"/>
      <c r="CS62" s="47"/>
      <c r="CT62" s="47"/>
      <c r="CX62" s="47"/>
      <c r="CY62" s="47"/>
      <c r="CZ62" s="47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12"/>
    </row>
    <row r="63" spans="1:174" ht="15.9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7"/>
      <c r="R63" s="55"/>
      <c r="S63" s="55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Q63" s="20"/>
      <c r="BR63" s="47"/>
      <c r="BS63" s="47"/>
      <c r="BT63" s="183"/>
      <c r="BU63" s="243">
        <v>1</v>
      </c>
      <c r="BV63" s="244" t="s">
        <v>229</v>
      </c>
      <c r="BW63" s="250">
        <v>98.65</v>
      </c>
      <c r="BX63" s="250">
        <v>0.6573</v>
      </c>
      <c r="BY63" s="250">
        <v>0.92969999999999997</v>
      </c>
      <c r="BZ63" s="250">
        <v>0.75490000000000002</v>
      </c>
      <c r="CA63" s="250">
        <v>1324.76</v>
      </c>
      <c r="CB63" s="250">
        <v>19.739999999999998</v>
      </c>
      <c r="CC63" s="250">
        <v>1.1136999999999999</v>
      </c>
      <c r="CD63" s="250">
        <v>1.0279</v>
      </c>
      <c r="CE63" s="250">
        <v>6.5519999999999996</v>
      </c>
      <c r="CF63" s="261">
        <v>5.9135</v>
      </c>
      <c r="CG63" s="250">
        <v>5.6261000000000001</v>
      </c>
      <c r="CH63" s="258">
        <v>0.66081999999999996</v>
      </c>
      <c r="CI63" s="250">
        <v>1</v>
      </c>
      <c r="CJ63" s="176"/>
      <c r="CR63" s="47"/>
      <c r="CS63" s="47"/>
      <c r="CT63" s="47"/>
      <c r="CX63" s="47"/>
      <c r="CY63" s="47"/>
      <c r="CZ63" s="47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12"/>
    </row>
    <row r="64" spans="1:174" ht="15.95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57"/>
      <c r="R64" s="55"/>
      <c r="S64" s="55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 s="254"/>
      <c r="BQ64" s="254"/>
      <c r="BR64" s="47"/>
      <c r="BS64" s="47"/>
      <c r="BT64" s="183"/>
      <c r="BU64" s="243">
        <v>2</v>
      </c>
      <c r="BV64" s="244" t="s">
        <v>230</v>
      </c>
      <c r="BW64" s="250">
        <v>99.61</v>
      </c>
      <c r="BX64" s="250">
        <v>0.6593</v>
      </c>
      <c r="BY64" s="250">
        <v>0.93630000000000002</v>
      </c>
      <c r="BZ64" s="250">
        <v>0.75629999999999997</v>
      </c>
      <c r="CA64" s="250">
        <v>1286.7</v>
      </c>
      <c r="CB64" s="250">
        <v>19.239999999999998</v>
      </c>
      <c r="CC64" s="250">
        <v>1.125</v>
      </c>
      <c r="CD64" s="250">
        <v>1.038</v>
      </c>
      <c r="CE64" s="250">
        <v>6.6242999999999999</v>
      </c>
      <c r="CF64" s="250">
        <v>5.9442000000000004</v>
      </c>
      <c r="CG64" s="250">
        <v>5.6374000000000004</v>
      </c>
      <c r="CH64" s="258">
        <v>0.66203000000000001</v>
      </c>
      <c r="CI64" s="250">
        <v>1</v>
      </c>
      <c r="CJ64" s="176"/>
      <c r="CR64" s="47"/>
      <c r="CS64" s="47"/>
      <c r="CT64" s="47"/>
      <c r="CX64" s="47"/>
      <c r="CY64" s="47"/>
      <c r="CZ64" s="47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12"/>
    </row>
    <row r="65" spans="1:174" ht="15.95" customHeight="1" x14ac:dyDescent="0.25">
      <c r="A65" s="32"/>
      <c r="B65" s="11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6"/>
      <c r="AX65" s="6"/>
      <c r="AY65" s="6"/>
      <c r="AZ65" s="16"/>
      <c r="BA65" s="16"/>
      <c r="BB65" s="6"/>
      <c r="BC65" s="16"/>
      <c r="BD65" s="16"/>
      <c r="BE65" s="6"/>
      <c r="BF65" s="16"/>
      <c r="BG65" s="16"/>
      <c r="BH65" s="6"/>
      <c r="BI65" s="16"/>
      <c r="BJ65" s="16"/>
      <c r="BK65" s="6"/>
      <c r="BL65" s="16"/>
      <c r="BM65" s="16"/>
      <c r="BN65" s="6"/>
      <c r="BO65" s="16"/>
      <c r="BP65" s="47"/>
      <c r="BQ65" s="47"/>
      <c r="BR65" s="25"/>
      <c r="BS65" s="18"/>
      <c r="BT65" s="183"/>
      <c r="BU65" s="243">
        <v>3</v>
      </c>
      <c r="BV65" s="244" t="s">
        <v>231</v>
      </c>
      <c r="BW65" s="250">
        <v>98.35</v>
      </c>
      <c r="BX65" s="250">
        <v>0.65080000000000005</v>
      </c>
      <c r="BY65" s="250">
        <v>0.92830000000000001</v>
      </c>
      <c r="BZ65" s="250">
        <v>0.75270000000000004</v>
      </c>
      <c r="CA65" s="250">
        <v>1311.21</v>
      </c>
      <c r="CB65" s="250">
        <v>19.850000000000001</v>
      </c>
      <c r="CC65" s="250">
        <v>1.1228</v>
      </c>
      <c r="CD65" s="250">
        <v>1.0381</v>
      </c>
      <c r="CE65" s="250">
        <v>6.5838000000000001</v>
      </c>
      <c r="CF65" s="250">
        <v>5.9077000000000002</v>
      </c>
      <c r="CG65" s="250">
        <v>5.6109999999999998</v>
      </c>
      <c r="CH65" s="258">
        <v>0.66324000000000005</v>
      </c>
      <c r="CI65" s="250">
        <v>1</v>
      </c>
      <c r="CJ65" s="176"/>
    </row>
    <row r="66" spans="1:174" ht="15.75" x14ac:dyDescent="0.25">
      <c r="A66" s="1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17"/>
      <c r="AX66" s="17"/>
      <c r="AY66" s="17"/>
      <c r="AZ66" s="117"/>
      <c r="BA66" s="117"/>
      <c r="BB66" s="17"/>
      <c r="BC66" s="117"/>
      <c r="BD66" s="117"/>
      <c r="BE66" s="17"/>
      <c r="BF66" s="117"/>
      <c r="BG66" s="117"/>
      <c r="BH66" s="17"/>
      <c r="BI66" s="117"/>
      <c r="BJ66" s="117"/>
      <c r="BK66" s="17"/>
      <c r="BL66" s="117"/>
      <c r="BM66" s="117"/>
      <c r="BN66" s="17"/>
      <c r="BO66" s="117"/>
      <c r="BP66" s="47"/>
      <c r="BQ66" s="47"/>
      <c r="BR66" s="25"/>
      <c r="BS66" s="18"/>
      <c r="BT66" s="183"/>
      <c r="BU66" s="243">
        <v>4</v>
      </c>
      <c r="BV66" s="244" t="s">
        <v>232</v>
      </c>
      <c r="BW66" s="250">
        <v>98.19</v>
      </c>
      <c r="BX66" s="250">
        <v>0.65059999999999996</v>
      </c>
      <c r="BY66" s="250">
        <v>0.92720000000000002</v>
      </c>
      <c r="BZ66" s="250">
        <v>0.75319999999999998</v>
      </c>
      <c r="CA66" s="250">
        <v>1291.56</v>
      </c>
      <c r="CB66" s="250">
        <v>19.68</v>
      </c>
      <c r="CC66" s="250">
        <v>1.111</v>
      </c>
      <c r="CD66" s="250">
        <v>1.0365</v>
      </c>
      <c r="CE66" s="250">
        <v>6.5614999999999997</v>
      </c>
      <c r="CF66" s="250">
        <v>5.9240000000000004</v>
      </c>
      <c r="CG66" s="250">
        <v>5.6143000000000001</v>
      </c>
      <c r="CH66" s="258">
        <v>0.66027999999999998</v>
      </c>
      <c r="CI66" s="250">
        <v>1</v>
      </c>
      <c r="CJ66" s="176"/>
      <c r="CK66" s="189"/>
      <c r="CL66" s="189"/>
      <c r="CM66" s="189"/>
      <c r="CN66" s="189"/>
      <c r="CO66" s="189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</row>
    <row r="67" spans="1:174" ht="15.75" x14ac:dyDescent="0.25">
      <c r="A67" s="36"/>
      <c r="B67" s="18"/>
      <c r="C67" s="18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18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6"/>
      <c r="AX67" s="25"/>
      <c r="AY67" s="25"/>
      <c r="AZ67" s="26"/>
      <c r="BA67" s="26"/>
      <c r="BB67" s="25"/>
      <c r="BC67" s="26"/>
      <c r="BD67" s="26"/>
      <c r="BE67" s="25"/>
      <c r="BF67" s="26"/>
      <c r="BG67" s="26"/>
      <c r="BH67" s="25"/>
      <c r="BI67" s="26"/>
      <c r="BJ67" s="26"/>
      <c r="BK67" s="25"/>
      <c r="BL67" s="26"/>
      <c r="BM67" s="26"/>
      <c r="BN67" s="25"/>
      <c r="BO67" s="26"/>
      <c r="BP67" s="25"/>
      <c r="BQ67" s="18"/>
      <c r="BR67" s="25"/>
      <c r="BS67" s="18"/>
      <c r="BT67" s="183"/>
      <c r="BU67" s="243">
        <v>5</v>
      </c>
      <c r="BV67" s="244" t="s">
        <v>233</v>
      </c>
      <c r="BW67" s="250">
        <v>97.1</v>
      </c>
      <c r="BX67" s="250">
        <v>0.6573</v>
      </c>
      <c r="BY67" s="250">
        <v>0.9284</v>
      </c>
      <c r="BZ67" s="250">
        <v>0.75349999999999995</v>
      </c>
      <c r="CA67" s="250">
        <v>1275.9100000000001</v>
      </c>
      <c r="CB67" s="250">
        <v>19.23</v>
      </c>
      <c r="CC67" s="250">
        <v>1.1197999999999999</v>
      </c>
      <c r="CD67" s="250">
        <v>1.0425</v>
      </c>
      <c r="CE67" s="250">
        <v>6.5803000000000003</v>
      </c>
      <c r="CF67" s="250">
        <v>5.9330999999999996</v>
      </c>
      <c r="CG67" s="250">
        <v>5.617</v>
      </c>
      <c r="CH67" s="258">
        <v>0.66</v>
      </c>
      <c r="CI67" s="250">
        <v>1</v>
      </c>
      <c r="CJ67" s="176"/>
      <c r="CK67" s="189"/>
      <c r="CL67" s="189"/>
      <c r="CM67" s="189"/>
      <c r="CN67" s="189"/>
      <c r="CO67" s="189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</row>
    <row r="68" spans="1:174" ht="15.75" x14ac:dyDescent="0.25">
      <c r="A68" s="36"/>
      <c r="B68" s="18"/>
      <c r="C68" s="1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18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6"/>
      <c r="AX68" s="25"/>
      <c r="AY68" s="25"/>
      <c r="AZ68" s="26"/>
      <c r="BA68" s="26"/>
      <c r="BB68" s="25"/>
      <c r="BC68" s="26"/>
      <c r="BD68" s="26"/>
      <c r="BE68" s="25"/>
      <c r="BF68" s="26"/>
      <c r="BG68" s="26"/>
      <c r="BH68" s="25"/>
      <c r="BI68" s="26"/>
      <c r="BJ68" s="26"/>
      <c r="BK68" s="25"/>
      <c r="BL68" s="26"/>
      <c r="BM68" s="26"/>
      <c r="BN68" s="25"/>
      <c r="BO68" s="26"/>
      <c r="BP68" s="25"/>
      <c r="BQ68" s="18"/>
      <c r="BR68" s="25"/>
      <c r="BS68" s="18"/>
      <c r="BT68" s="183"/>
      <c r="BU68" s="243">
        <v>6</v>
      </c>
      <c r="BV68" s="244" t="s">
        <v>234</v>
      </c>
      <c r="BW68" s="250">
        <v>96.61</v>
      </c>
      <c r="BX68" s="250">
        <v>0.6431</v>
      </c>
      <c r="BY68" s="250">
        <v>0.92010000000000003</v>
      </c>
      <c r="BZ68" s="250">
        <v>0.74729999999999996</v>
      </c>
      <c r="CA68" s="250">
        <v>1309.31</v>
      </c>
      <c r="CB68" s="250">
        <v>20.29</v>
      </c>
      <c r="CC68" s="250">
        <v>1.0922000000000001</v>
      </c>
      <c r="CD68" s="250">
        <v>1.0301</v>
      </c>
      <c r="CE68" s="250">
        <v>6.4752000000000001</v>
      </c>
      <c r="CF68" s="250">
        <v>5.8516000000000004</v>
      </c>
      <c r="CG68" s="250">
        <v>5.5719000000000003</v>
      </c>
      <c r="CH68" s="258">
        <v>0.65668000000000004</v>
      </c>
      <c r="CI68" s="250">
        <v>1</v>
      </c>
      <c r="CJ68" s="176"/>
      <c r="CK68" s="189"/>
      <c r="CL68" s="189"/>
      <c r="CM68" s="189"/>
      <c r="CN68" s="189"/>
      <c r="CO68" s="189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</row>
    <row r="69" spans="1:174" ht="15.75" x14ac:dyDescent="0.25">
      <c r="A69" s="36"/>
      <c r="B69" s="18"/>
      <c r="C69" s="1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18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6"/>
      <c r="AX69" s="25"/>
      <c r="AY69" s="25"/>
      <c r="AZ69" s="26"/>
      <c r="BA69" s="26"/>
      <c r="BB69" s="25"/>
      <c r="BC69" s="26"/>
      <c r="BD69" s="26"/>
      <c r="BE69" s="25"/>
      <c r="BF69" s="26"/>
      <c r="BG69" s="26"/>
      <c r="BH69" s="25"/>
      <c r="BI69" s="26"/>
      <c r="BJ69" s="26"/>
      <c r="BK69" s="25"/>
      <c r="BL69" s="26"/>
      <c r="BM69" s="26"/>
      <c r="BN69" s="25"/>
      <c r="BO69" s="26"/>
      <c r="BP69" s="25"/>
      <c r="BQ69" s="18"/>
      <c r="BR69" s="25"/>
      <c r="BS69" s="18"/>
      <c r="BT69" s="183"/>
      <c r="BU69" s="243">
        <v>7</v>
      </c>
      <c r="BV69" s="244" t="s">
        <v>235</v>
      </c>
      <c r="BW69" s="250">
        <v>96.72</v>
      </c>
      <c r="BX69" s="250">
        <v>0.64600000000000002</v>
      </c>
      <c r="BY69" s="250">
        <v>0.92659999999999998</v>
      </c>
      <c r="BZ69" s="250">
        <v>0.75229999999999997</v>
      </c>
      <c r="CA69" s="250">
        <v>1328.11</v>
      </c>
      <c r="CB69" s="250">
        <v>20.98</v>
      </c>
      <c r="CC69" s="250">
        <v>1.0915999999999999</v>
      </c>
      <c r="CD69" s="250">
        <v>1.0306</v>
      </c>
      <c r="CE69" s="250">
        <v>6.5202</v>
      </c>
      <c r="CF69" s="250">
        <v>5.8689</v>
      </c>
      <c r="CG69" s="250">
        <v>5.6098999999999997</v>
      </c>
      <c r="CH69" s="258">
        <v>0.65637999999999996</v>
      </c>
      <c r="CI69" s="250">
        <v>1</v>
      </c>
      <c r="CJ69" s="176"/>
      <c r="CK69" s="189"/>
      <c r="CL69" s="189"/>
      <c r="CM69" s="189"/>
      <c r="CN69" s="189"/>
      <c r="CO69" s="189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</row>
    <row r="70" spans="1:174" ht="15.75" x14ac:dyDescent="0.25">
      <c r="A70" s="36"/>
      <c r="B70" s="18"/>
      <c r="C70" s="1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18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6"/>
      <c r="AX70" s="25"/>
      <c r="AY70" s="25"/>
      <c r="AZ70" s="26"/>
      <c r="BA70" s="26"/>
      <c r="BB70" s="25"/>
      <c r="BC70" s="26"/>
      <c r="BD70" s="26"/>
      <c r="BE70" s="25"/>
      <c r="BF70" s="26"/>
      <c r="BG70" s="26"/>
      <c r="BH70" s="25"/>
      <c r="BI70" s="26"/>
      <c r="BJ70" s="26"/>
      <c r="BK70" s="25"/>
      <c r="BL70" s="26"/>
      <c r="BM70" s="26"/>
      <c r="BN70" s="25"/>
      <c r="BO70" s="26"/>
      <c r="BP70" s="25"/>
      <c r="BQ70" s="18"/>
      <c r="BR70" s="25"/>
      <c r="BS70" s="18"/>
      <c r="BT70" s="183"/>
      <c r="BU70" s="243">
        <v>8</v>
      </c>
      <c r="BV70" s="244" t="s">
        <v>236</v>
      </c>
      <c r="BW70" s="250">
        <v>97.87</v>
      </c>
      <c r="BX70" s="250">
        <v>0.64649999999999996</v>
      </c>
      <c r="BY70" s="250">
        <v>0.92720000000000002</v>
      </c>
      <c r="BZ70" s="250">
        <v>0.75129999999999997</v>
      </c>
      <c r="CA70" s="250">
        <v>1333.86</v>
      </c>
      <c r="CB70" s="250">
        <v>21.62</v>
      </c>
      <c r="CC70" s="250">
        <v>1.0943000000000001</v>
      </c>
      <c r="CD70" s="250">
        <v>1.0323</v>
      </c>
      <c r="CE70" s="250">
        <v>6.5114000000000001</v>
      </c>
      <c r="CF70" s="250">
        <v>5.8625999999999996</v>
      </c>
      <c r="CG70" s="250">
        <v>5.6040999999999999</v>
      </c>
      <c r="CH70" s="258">
        <v>0.65815000000000001</v>
      </c>
      <c r="CI70" s="250">
        <v>1</v>
      </c>
      <c r="CJ70" s="176"/>
      <c r="CK70" s="189"/>
      <c r="CL70" s="189"/>
      <c r="CM70" s="189"/>
      <c r="CN70" s="189"/>
      <c r="CO70" s="189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</row>
    <row r="71" spans="1:174" ht="15.75" x14ac:dyDescent="0.25">
      <c r="A71" s="36"/>
      <c r="B71" s="18"/>
      <c r="C71" s="1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18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6"/>
      <c r="AX71" s="25"/>
      <c r="AY71" s="25"/>
      <c r="AZ71" s="26"/>
      <c r="BA71" s="26"/>
      <c r="BB71" s="25"/>
      <c r="BC71" s="26"/>
      <c r="BD71" s="26"/>
      <c r="BE71" s="25"/>
      <c r="BF71" s="26"/>
      <c r="BG71" s="26"/>
      <c r="BH71" s="25"/>
      <c r="BI71" s="26"/>
      <c r="BJ71" s="26"/>
      <c r="BK71" s="25"/>
      <c r="BL71" s="26"/>
      <c r="BM71" s="26"/>
      <c r="BN71" s="25"/>
      <c r="BO71" s="26"/>
      <c r="BP71" s="25"/>
      <c r="BQ71" s="18"/>
      <c r="BR71" s="25"/>
      <c r="BS71" s="18"/>
      <c r="BT71" s="183"/>
      <c r="BU71" s="243">
        <v>9</v>
      </c>
      <c r="BV71" s="244" t="s">
        <v>237</v>
      </c>
      <c r="BW71" s="250">
        <v>98.16</v>
      </c>
      <c r="BX71" s="250">
        <v>0.64639999999999997</v>
      </c>
      <c r="BY71" s="250">
        <v>0.93700000000000006</v>
      </c>
      <c r="BZ71" s="250">
        <v>0.75480000000000003</v>
      </c>
      <c r="CA71" s="250">
        <v>1324.15</v>
      </c>
      <c r="CB71" s="250">
        <v>21.47</v>
      </c>
      <c r="CC71" s="250">
        <v>1.1001000000000001</v>
      </c>
      <c r="CD71" s="250">
        <v>1.0350999999999999</v>
      </c>
      <c r="CE71" s="250">
        <v>6.5162000000000004</v>
      </c>
      <c r="CF71" s="250">
        <v>5.9019000000000004</v>
      </c>
      <c r="CG71" s="250">
        <v>5.6292999999999997</v>
      </c>
      <c r="CH71" s="258">
        <v>0.65905999999999998</v>
      </c>
      <c r="CI71" s="250">
        <v>1</v>
      </c>
      <c r="CJ71" s="176"/>
      <c r="CK71" s="189"/>
      <c r="CL71" s="189"/>
      <c r="CM71" s="189"/>
      <c r="CN71" s="189"/>
      <c r="CO71" s="189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</row>
    <row r="72" spans="1:174" ht="15.75" x14ac:dyDescent="0.25">
      <c r="A72" s="36"/>
      <c r="B72" s="18"/>
      <c r="C72" s="1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18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6"/>
      <c r="AX72" s="25"/>
      <c r="AY72" s="25"/>
      <c r="AZ72" s="26"/>
      <c r="BA72" s="26"/>
      <c r="BB72" s="25"/>
      <c r="BC72" s="26"/>
      <c r="BD72" s="26"/>
      <c r="BE72" s="25"/>
      <c r="BF72" s="26"/>
      <c r="BG72" s="26"/>
      <c r="BH72" s="25"/>
      <c r="BI72" s="26"/>
      <c r="BJ72" s="26"/>
      <c r="BK72" s="25"/>
      <c r="BL72" s="26"/>
      <c r="BM72" s="26"/>
      <c r="BN72" s="25"/>
      <c r="BO72" s="26"/>
      <c r="BP72" s="25"/>
      <c r="BQ72" s="18"/>
      <c r="BR72" s="25"/>
      <c r="BS72" s="18"/>
      <c r="BT72" s="183"/>
      <c r="BU72" s="243">
        <v>10</v>
      </c>
      <c r="BV72" s="244" t="s">
        <v>238</v>
      </c>
      <c r="BW72" s="250">
        <v>97.88</v>
      </c>
      <c r="BX72" s="250">
        <v>0.64170000000000005</v>
      </c>
      <c r="BY72" s="250">
        <v>0.93359999999999999</v>
      </c>
      <c r="BZ72" s="250">
        <v>0.75270000000000004</v>
      </c>
      <c r="CA72" s="250">
        <v>1340.02</v>
      </c>
      <c r="CB72" s="250">
        <v>22.11</v>
      </c>
      <c r="CC72" s="250">
        <v>1.0891999999999999</v>
      </c>
      <c r="CD72" s="250">
        <v>1.0303</v>
      </c>
      <c r="CE72" s="250">
        <v>6.4901</v>
      </c>
      <c r="CF72" s="250">
        <v>5.8719999999999999</v>
      </c>
      <c r="CG72" s="250">
        <v>5.6120000000000001</v>
      </c>
      <c r="CH72" s="258">
        <v>0.65988999999999998</v>
      </c>
      <c r="CI72" s="250">
        <v>1</v>
      </c>
      <c r="CJ72" s="176"/>
      <c r="CK72" s="189"/>
      <c r="CL72" s="189"/>
      <c r="CM72" s="189"/>
      <c r="CN72" s="189"/>
      <c r="CO72" s="189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</row>
    <row r="73" spans="1:174" ht="15.75" x14ac:dyDescent="0.25">
      <c r="A73" s="36"/>
      <c r="B73" s="18"/>
      <c r="C73" s="18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18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6"/>
      <c r="AX73" s="25"/>
      <c r="AY73" s="25"/>
      <c r="AZ73" s="26"/>
      <c r="BA73" s="26"/>
      <c r="BB73" s="25"/>
      <c r="BC73" s="26"/>
      <c r="BD73" s="26"/>
      <c r="BE73" s="25"/>
      <c r="BF73" s="26"/>
      <c r="BG73" s="26"/>
      <c r="BH73" s="25"/>
      <c r="BI73" s="26"/>
      <c r="BJ73" s="26"/>
      <c r="BK73" s="25"/>
      <c r="BL73" s="26"/>
      <c r="BM73" s="26"/>
      <c r="BN73" s="25"/>
      <c r="BO73" s="26"/>
      <c r="BP73" s="25"/>
      <c r="BQ73" s="18"/>
      <c r="BR73" s="25"/>
      <c r="BS73" s="18"/>
      <c r="BT73" s="183"/>
      <c r="BU73" s="243">
        <v>11</v>
      </c>
      <c r="BV73" s="244" t="s">
        <v>239</v>
      </c>
      <c r="BW73" s="250">
        <v>97.48</v>
      </c>
      <c r="BX73" s="250">
        <v>0.63970000000000005</v>
      </c>
      <c r="BY73" s="250">
        <v>0.92749999999999999</v>
      </c>
      <c r="BZ73" s="250">
        <v>0.75019999999999998</v>
      </c>
      <c r="CA73" s="250">
        <v>1361.46</v>
      </c>
      <c r="CB73" s="250">
        <v>22.81</v>
      </c>
      <c r="CC73" s="250">
        <v>1.0921000000000001</v>
      </c>
      <c r="CD73" s="250">
        <v>1.0328999999999999</v>
      </c>
      <c r="CE73" s="250">
        <v>6.5171999999999999</v>
      </c>
      <c r="CF73" s="250">
        <v>5.9120999999999997</v>
      </c>
      <c r="CG73" s="250">
        <v>5.5936000000000003</v>
      </c>
      <c r="CH73" s="258">
        <v>0.65869999999999995</v>
      </c>
      <c r="CI73" s="250">
        <v>1</v>
      </c>
      <c r="CJ73" s="176"/>
      <c r="CK73" s="189"/>
      <c r="CL73" s="189"/>
      <c r="CM73" s="189"/>
      <c r="CN73" s="189"/>
      <c r="CO73" s="189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</row>
    <row r="74" spans="1:174" ht="15.75" x14ac:dyDescent="0.25">
      <c r="A74" s="36"/>
      <c r="B74" s="118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18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6"/>
      <c r="AX74" s="25"/>
      <c r="AY74" s="25"/>
      <c r="AZ74" s="26"/>
      <c r="BA74" s="26"/>
      <c r="BB74" s="25"/>
      <c r="BC74" s="26"/>
      <c r="BD74" s="26"/>
      <c r="BE74" s="25"/>
      <c r="BF74" s="26"/>
      <c r="BG74" s="26"/>
      <c r="BH74" s="25"/>
      <c r="BI74" s="26"/>
      <c r="BJ74" s="26"/>
      <c r="BK74" s="25"/>
      <c r="BL74" s="26"/>
      <c r="BM74" s="26"/>
      <c r="BN74" s="25"/>
      <c r="BO74" s="26"/>
      <c r="BP74" s="25"/>
      <c r="BQ74" s="18"/>
      <c r="BR74" s="25"/>
      <c r="BS74" s="18"/>
      <c r="BT74" s="183"/>
      <c r="BU74" s="243">
        <v>12</v>
      </c>
      <c r="BV74" s="244" t="s">
        <v>240</v>
      </c>
      <c r="BW74" s="250">
        <v>97.74</v>
      </c>
      <c r="BX74" s="250">
        <v>0.63890000000000002</v>
      </c>
      <c r="BY74" s="250">
        <v>0.92630000000000001</v>
      </c>
      <c r="BZ74" s="250">
        <v>0.74980000000000002</v>
      </c>
      <c r="CA74" s="250">
        <v>1376.74</v>
      </c>
      <c r="CB74" s="250">
        <v>23.31</v>
      </c>
      <c r="CC74" s="250">
        <v>1.0871999999999999</v>
      </c>
      <c r="CD74" s="250">
        <v>1.032</v>
      </c>
      <c r="CE74" s="250">
        <v>6.5206999999999997</v>
      </c>
      <c r="CF74" s="250">
        <v>5.9192</v>
      </c>
      <c r="CG74" s="250">
        <v>5.5899000000000001</v>
      </c>
      <c r="CH74" s="258">
        <v>0.65703</v>
      </c>
      <c r="CI74" s="250">
        <v>1</v>
      </c>
      <c r="CJ74" s="176"/>
      <c r="CK74" s="189"/>
      <c r="CL74" s="189"/>
      <c r="CM74" s="189"/>
      <c r="CN74" s="189"/>
      <c r="CO74" s="189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</row>
    <row r="75" spans="1:174" ht="15.75" x14ac:dyDescent="0.25">
      <c r="A75" s="36"/>
      <c r="B75" s="118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18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18"/>
      <c r="BR75" s="25"/>
      <c r="BS75" s="18"/>
      <c r="BT75" s="183"/>
      <c r="BU75" s="243">
        <v>13</v>
      </c>
      <c r="BV75" s="244" t="s">
        <v>241</v>
      </c>
      <c r="BW75" s="250">
        <v>97.44</v>
      </c>
      <c r="BX75" s="250">
        <v>0.63819999999999999</v>
      </c>
      <c r="BY75" s="250">
        <v>0.92010000000000003</v>
      </c>
      <c r="BZ75" s="250">
        <v>0.74670000000000003</v>
      </c>
      <c r="CA75" s="250">
        <v>1364.44</v>
      </c>
      <c r="CB75" s="250">
        <v>22.87</v>
      </c>
      <c r="CC75" s="250">
        <v>1.1042000000000001</v>
      </c>
      <c r="CD75" s="250">
        <v>1.0361</v>
      </c>
      <c r="CE75" s="250">
        <v>6.5057999999999998</v>
      </c>
      <c r="CF75" s="250">
        <v>5.9728000000000003</v>
      </c>
      <c r="CG75" s="250">
        <v>5.5670999999999999</v>
      </c>
      <c r="CH75" s="258">
        <v>0.65690999999999999</v>
      </c>
      <c r="CI75" s="250">
        <v>1</v>
      </c>
      <c r="CJ75" s="176"/>
      <c r="CK75" s="189"/>
      <c r="CL75" s="189"/>
      <c r="CM75" s="189"/>
      <c r="CN75" s="189"/>
      <c r="CO75" s="189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</row>
    <row r="76" spans="1:174" ht="15.75" x14ac:dyDescent="0.25">
      <c r="A76" s="36"/>
      <c r="B76" s="11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18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18"/>
      <c r="BR76" s="25"/>
      <c r="BS76" s="18"/>
      <c r="BT76" s="183"/>
      <c r="BU76" s="243">
        <v>14</v>
      </c>
      <c r="BV76" s="244" t="s">
        <v>242</v>
      </c>
      <c r="BW76" s="250">
        <v>97.5</v>
      </c>
      <c r="BX76" s="250">
        <v>0.63800000000000001</v>
      </c>
      <c r="BY76" s="250">
        <v>0.91859999999999997</v>
      </c>
      <c r="BZ76" s="250">
        <v>0.74650000000000005</v>
      </c>
      <c r="CA76" s="250">
        <v>1360.94</v>
      </c>
      <c r="CB76" s="250">
        <v>22.84</v>
      </c>
      <c r="CC76" s="250">
        <v>1.1097999999999999</v>
      </c>
      <c r="CD76" s="250">
        <v>1.0436000000000001</v>
      </c>
      <c r="CE76" s="250">
        <v>6.5201000000000002</v>
      </c>
      <c r="CF76" s="250">
        <v>6.0090000000000003</v>
      </c>
      <c r="CG76" s="250">
        <v>5.5682</v>
      </c>
      <c r="CH76" s="258">
        <v>0.65600999999999998</v>
      </c>
      <c r="CI76" s="250">
        <v>1</v>
      </c>
      <c r="CJ76" s="176"/>
      <c r="CK76" s="189"/>
      <c r="CL76" s="189"/>
      <c r="CM76" s="189"/>
      <c r="CN76" s="189"/>
      <c r="CO76" s="189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</row>
    <row r="77" spans="1:174" ht="15.75" x14ac:dyDescent="0.25">
      <c r="A77" s="36"/>
      <c r="B77" s="118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18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18"/>
      <c r="BR77" s="25"/>
      <c r="BS77" s="18"/>
      <c r="BT77" s="183"/>
      <c r="BU77" s="243">
        <v>15</v>
      </c>
      <c r="BV77" s="244" t="s">
        <v>250</v>
      </c>
      <c r="BW77" s="250">
        <v>98.71</v>
      </c>
      <c r="BX77" s="250">
        <v>0.64229999999999998</v>
      </c>
      <c r="BY77" s="250">
        <v>0.92620000000000002</v>
      </c>
      <c r="BZ77" s="250">
        <v>0.75049999999999994</v>
      </c>
      <c r="CA77" s="250">
        <v>1368.7</v>
      </c>
      <c r="CB77" s="250">
        <v>23.11</v>
      </c>
      <c r="CC77" s="250">
        <v>1.1135999999999999</v>
      </c>
      <c r="CD77" s="250">
        <v>1.0495000000000001</v>
      </c>
      <c r="CE77" s="250">
        <v>6.5274000000000001</v>
      </c>
      <c r="CF77" s="250">
        <v>6.0857000000000001</v>
      </c>
      <c r="CG77" s="250">
        <v>5.5967000000000002</v>
      </c>
      <c r="CH77" s="258">
        <v>0.65603</v>
      </c>
      <c r="CI77" s="250">
        <v>1</v>
      </c>
      <c r="CJ77" s="176"/>
      <c r="CK77" s="189"/>
      <c r="CL77" s="189"/>
      <c r="CM77" s="189"/>
      <c r="CN77" s="189"/>
      <c r="CO77" s="189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</row>
    <row r="78" spans="1:174" ht="15.75" x14ac:dyDescent="0.25">
      <c r="A78" s="36"/>
      <c r="B78" s="118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18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18"/>
      <c r="BR78" s="25"/>
      <c r="BS78" s="18"/>
      <c r="BT78" s="181"/>
      <c r="BU78" s="243">
        <v>16</v>
      </c>
      <c r="BV78" s="244" t="s">
        <v>244</v>
      </c>
      <c r="BW78" s="250">
        <v>98.92</v>
      </c>
      <c r="BX78" s="250">
        <v>0.64019999999999999</v>
      </c>
      <c r="BY78" s="250">
        <v>0.92379999999999995</v>
      </c>
      <c r="BZ78" s="250">
        <v>0.74809999999999999</v>
      </c>
      <c r="CA78" s="250">
        <v>1375.2</v>
      </c>
      <c r="CB78" s="250">
        <v>23.08</v>
      </c>
      <c r="CC78" s="250">
        <v>1.1115999999999999</v>
      </c>
      <c r="CD78" s="250">
        <v>1.0561</v>
      </c>
      <c r="CE78" s="250">
        <v>6.5292000000000003</v>
      </c>
      <c r="CF78" s="250">
        <v>6.0685000000000002</v>
      </c>
      <c r="CG78" s="250">
        <v>5.5785</v>
      </c>
      <c r="CH78" s="258">
        <v>0.65849000000000002</v>
      </c>
      <c r="CI78" s="250">
        <v>1</v>
      </c>
      <c r="CJ78" s="176"/>
      <c r="CK78" s="189"/>
      <c r="CL78" s="189"/>
      <c r="CM78" s="189"/>
      <c r="CN78" s="189"/>
      <c r="CO78" s="189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</row>
    <row r="79" spans="1:174" ht="15.75" x14ac:dyDescent="0.25">
      <c r="A79" s="36"/>
      <c r="B79" s="11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18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18"/>
      <c r="BR79" s="25"/>
      <c r="BS79" s="18"/>
      <c r="BT79" s="181"/>
      <c r="BU79" s="243">
        <v>17</v>
      </c>
      <c r="BV79" s="244" t="s">
        <v>245</v>
      </c>
      <c r="BW79" s="250">
        <v>98.55</v>
      </c>
      <c r="BX79" s="250">
        <v>0.64190000000000003</v>
      </c>
      <c r="BY79" s="250">
        <v>0.92310000000000003</v>
      </c>
      <c r="BZ79" s="250">
        <v>0.74780000000000002</v>
      </c>
      <c r="CA79" s="250">
        <v>1396.11</v>
      </c>
      <c r="CB79" s="250">
        <v>24.06</v>
      </c>
      <c r="CC79" s="250">
        <v>1.1085</v>
      </c>
      <c r="CD79" s="250">
        <v>1.0519000000000001</v>
      </c>
      <c r="CE79" s="250">
        <v>6.5160999999999998</v>
      </c>
      <c r="CF79" s="250">
        <v>6.0422000000000002</v>
      </c>
      <c r="CG79" s="250">
        <v>5.5761000000000003</v>
      </c>
      <c r="CH79" s="258">
        <v>0.65771000000000002</v>
      </c>
      <c r="CI79" s="250">
        <v>1</v>
      </c>
      <c r="CJ79" s="176"/>
      <c r="CK79" s="189"/>
      <c r="CL79" s="189"/>
      <c r="CM79" s="189"/>
      <c r="CN79" s="189"/>
      <c r="CO79" s="189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</row>
    <row r="80" spans="1:174" ht="15.75" x14ac:dyDescent="0.25">
      <c r="A80" s="36"/>
      <c r="B80" s="11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18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18"/>
      <c r="BR80" s="25"/>
      <c r="BS80" s="18"/>
      <c r="BT80" s="181"/>
      <c r="BU80" s="243">
        <v>18</v>
      </c>
      <c r="BV80" s="244" t="s">
        <v>246</v>
      </c>
      <c r="BW80" s="250">
        <v>97.81</v>
      </c>
      <c r="BX80" s="250">
        <v>0.64470000000000005</v>
      </c>
      <c r="BY80" s="250">
        <v>0.92220000000000002</v>
      </c>
      <c r="BZ80" s="250">
        <v>0.74970000000000003</v>
      </c>
      <c r="CA80" s="250">
        <v>1410.96</v>
      </c>
      <c r="CB80" s="250">
        <v>24.27</v>
      </c>
      <c r="CC80" s="250">
        <v>1.1175999999999999</v>
      </c>
      <c r="CD80" s="250">
        <v>1.0521</v>
      </c>
      <c r="CE80" s="250">
        <v>6.5210999999999997</v>
      </c>
      <c r="CF80" s="250">
        <v>6.0534999999999997</v>
      </c>
      <c r="CG80" s="250">
        <v>5.5911999999999997</v>
      </c>
      <c r="CH80" s="258">
        <v>0.65749000000000002</v>
      </c>
      <c r="CI80" s="250">
        <v>1</v>
      </c>
      <c r="CJ80" s="176"/>
      <c r="CK80" s="189"/>
      <c r="CL80" s="189"/>
      <c r="CM80" s="189"/>
      <c r="CN80" s="189"/>
      <c r="CO80" s="189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</row>
    <row r="81" spans="1:174" ht="15.75" x14ac:dyDescent="0.25">
      <c r="A81" s="36"/>
      <c r="B81" s="1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18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18"/>
      <c r="BU81" s="243">
        <v>19</v>
      </c>
      <c r="BV81" s="244" t="s">
        <v>247</v>
      </c>
      <c r="BW81" s="250">
        <v>97.4</v>
      </c>
      <c r="BX81" s="250">
        <v>0.64529999999999998</v>
      </c>
      <c r="BY81" s="250">
        <v>0.91879999999999995</v>
      </c>
      <c r="BZ81" s="250">
        <v>0.74780000000000002</v>
      </c>
      <c r="CA81" s="250">
        <v>1425.5</v>
      </c>
      <c r="CB81" s="250">
        <v>24.75</v>
      </c>
      <c r="CC81" s="250">
        <v>1.1194</v>
      </c>
      <c r="CD81" s="250">
        <v>1.0495000000000001</v>
      </c>
      <c r="CE81" s="250">
        <v>6.4851000000000001</v>
      </c>
      <c r="CF81" s="250">
        <v>6.0190999999999999</v>
      </c>
      <c r="CG81" s="250">
        <v>5.5773999999999999</v>
      </c>
      <c r="CH81" s="258">
        <v>0.65771999999999997</v>
      </c>
      <c r="CI81" s="250">
        <v>1</v>
      </c>
      <c r="CJ81" s="176"/>
      <c r="CK81" s="189"/>
      <c r="CL81" s="189"/>
      <c r="CM81" s="189"/>
      <c r="CN81" s="189"/>
      <c r="CO81" s="189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</row>
    <row r="82" spans="1:174" ht="15.75" x14ac:dyDescent="0.25">
      <c r="A82" s="36"/>
      <c r="B82" s="118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18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18"/>
      <c r="BU82" s="243">
        <v>20</v>
      </c>
      <c r="BV82" s="244" t="s">
        <v>248</v>
      </c>
      <c r="BW82" s="250">
        <v>98.19</v>
      </c>
      <c r="BX82" s="250">
        <v>0.64500000000000002</v>
      </c>
      <c r="BY82" s="250">
        <v>0.92759999999999998</v>
      </c>
      <c r="BZ82" s="250">
        <v>0.75390000000000001</v>
      </c>
      <c r="CA82" s="250">
        <v>1407.46</v>
      </c>
      <c r="CB82" s="250">
        <v>23.92</v>
      </c>
      <c r="CC82" s="250">
        <v>1.1192</v>
      </c>
      <c r="CD82" s="250">
        <v>1.0499000000000001</v>
      </c>
      <c r="CE82" s="250">
        <v>6.5536000000000003</v>
      </c>
      <c r="CF82" s="250">
        <v>6.0559000000000003</v>
      </c>
      <c r="CG82" s="250">
        <v>5.6227</v>
      </c>
      <c r="CH82" s="258">
        <v>0.65764</v>
      </c>
      <c r="CI82" s="250">
        <v>1</v>
      </c>
      <c r="CJ82" s="176"/>
      <c r="CR82" s="20"/>
      <c r="CS82" s="20"/>
      <c r="CT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</row>
    <row r="83" spans="1:174" ht="15" x14ac:dyDescent="0.2">
      <c r="BU83" s="243">
        <v>21</v>
      </c>
      <c r="BV83" s="244" t="s">
        <v>249</v>
      </c>
      <c r="BW83" s="250">
        <v>1.0000000000000001E-5</v>
      </c>
      <c r="BX83" s="250">
        <v>1.0000000000000001E-5</v>
      </c>
      <c r="BY83" s="250">
        <v>1.0000000000000001E-5</v>
      </c>
      <c r="BZ83" s="250">
        <v>1.0000000000000001E-5</v>
      </c>
      <c r="CA83" s="250">
        <v>1.0000000000000001E-5</v>
      </c>
      <c r="CB83" s="250">
        <v>1.0000000000000001E-5</v>
      </c>
      <c r="CC83" s="250">
        <v>1.0000000000000001E-5</v>
      </c>
      <c r="CD83" s="250">
        <v>1.0000000000000001E-5</v>
      </c>
      <c r="CE83" s="250">
        <v>1.0000000000000001E-5</v>
      </c>
      <c r="CF83" s="250">
        <v>1.0000000000000001E-5</v>
      </c>
      <c r="CG83" s="250">
        <v>1.0000000000000001E-5</v>
      </c>
      <c r="CH83" s="258">
        <v>1.0000000000000001E-5</v>
      </c>
      <c r="CI83" s="250">
        <v>1.0000000000000001E-5</v>
      </c>
      <c r="CJ83" s="176"/>
      <c r="CR83" s="20"/>
      <c r="CS83" s="20"/>
      <c r="CT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</row>
    <row r="84" spans="1:174" ht="15.75" x14ac:dyDescent="0.25">
      <c r="BS84" s="51"/>
      <c r="BT84" s="101"/>
      <c r="BU84" s="175"/>
      <c r="BV84" s="176"/>
      <c r="BW84" s="250"/>
      <c r="BX84" s="250"/>
      <c r="BY84" s="250"/>
      <c r="BZ84" s="250"/>
      <c r="CA84" s="250"/>
      <c r="CB84" s="250"/>
      <c r="CC84" s="250"/>
      <c r="CD84" s="250"/>
      <c r="CE84" s="250"/>
      <c r="CF84" s="250"/>
      <c r="CG84" s="250"/>
      <c r="CH84" s="258"/>
      <c r="CI84" s="250"/>
      <c r="CJ84" s="176"/>
      <c r="CK84" s="100"/>
      <c r="CL84" s="100"/>
      <c r="CM84" s="100"/>
      <c r="CN84" s="100"/>
      <c r="CO84" s="100"/>
      <c r="CP84" s="60"/>
      <c r="CQ84" s="60"/>
      <c r="CR84" s="20"/>
      <c r="CS84" s="20"/>
      <c r="CT84" s="20"/>
      <c r="CU84" s="100"/>
      <c r="CV84" s="60"/>
      <c r="CW84" s="6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</row>
    <row r="85" spans="1:174" ht="15" x14ac:dyDescent="0.2">
      <c r="BR85" s="168"/>
      <c r="BS85" s="168"/>
      <c r="BT85" s="177"/>
      <c r="BU85" s="175"/>
      <c r="BV85" s="176"/>
      <c r="BW85" s="251"/>
      <c r="BX85" s="251"/>
      <c r="BY85" s="251"/>
      <c r="BZ85" s="251"/>
      <c r="CA85" s="251"/>
      <c r="CB85" s="251"/>
      <c r="CC85" s="251"/>
      <c r="CD85" s="251"/>
      <c r="CE85" s="251"/>
      <c r="CF85" s="251"/>
      <c r="CG85" s="251"/>
      <c r="CH85" s="259"/>
      <c r="CI85" s="251"/>
      <c r="CJ85" s="176"/>
      <c r="CK85" s="175"/>
      <c r="CL85" s="180"/>
      <c r="CM85" s="180"/>
      <c r="CN85" s="180"/>
      <c r="CO85" s="180"/>
      <c r="CP85" s="168"/>
      <c r="CQ85" s="168"/>
      <c r="CR85" s="20"/>
      <c r="CS85" s="20"/>
      <c r="CT85" s="20"/>
      <c r="CU85" s="180"/>
      <c r="CV85" s="168"/>
      <c r="CW85" s="168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</row>
    <row r="86" spans="1:174" ht="15.75" x14ac:dyDescent="0.25">
      <c r="BU86" s="187"/>
      <c r="BV86" s="183" t="s">
        <v>227</v>
      </c>
      <c r="BW86" s="250">
        <f>AVERAGE(BW63:BW83)</f>
        <v>93.28000047619048</v>
      </c>
      <c r="BX86" s="250">
        <f t="shared" ref="BX86:CI86" si="3">AVERAGE(BX63:BX83)</f>
        <v>0.61491476190476191</v>
      </c>
      <c r="BY86" s="250">
        <f t="shared" si="3"/>
        <v>0.88231476190476177</v>
      </c>
      <c r="BZ86" s="250">
        <f t="shared" si="3"/>
        <v>0.7152385714285715</v>
      </c>
      <c r="CA86" s="250">
        <f t="shared" si="3"/>
        <v>1284.4333338095237</v>
      </c>
      <c r="CB86" s="250">
        <f t="shared" si="3"/>
        <v>20.915714761904759</v>
      </c>
      <c r="CC86" s="250">
        <f t="shared" si="3"/>
        <v>1.0544242857142854</v>
      </c>
      <c r="CD86" s="250">
        <f t="shared" si="3"/>
        <v>0.99023857142857152</v>
      </c>
      <c r="CE86" s="250">
        <f t="shared" si="3"/>
        <v>6.2195861904761909</v>
      </c>
      <c r="CF86" s="250">
        <f t="shared" si="3"/>
        <v>5.6722623809523807</v>
      </c>
      <c r="CG86" s="250">
        <f t="shared" si="3"/>
        <v>5.3330671428571428</v>
      </c>
      <c r="CH86" s="258">
        <f t="shared" si="3"/>
        <v>0.62715571428571426</v>
      </c>
      <c r="CI86" s="250">
        <f t="shared" si="3"/>
        <v>0.9523814285714286</v>
      </c>
      <c r="CJ86" s="183"/>
      <c r="CR86" s="20"/>
      <c r="CS86" s="20"/>
      <c r="CT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</row>
    <row r="87" spans="1:174" ht="15.75" x14ac:dyDescent="0.25">
      <c r="BS87" s="51"/>
      <c r="BT87" s="101"/>
      <c r="BU87" s="100"/>
      <c r="BV87" s="101"/>
      <c r="BW87" s="252">
        <v>93.28</v>
      </c>
      <c r="BX87" s="252">
        <v>0.61491428571428575</v>
      </c>
      <c r="BY87" s="252">
        <v>0.88231428571428561</v>
      </c>
      <c r="BZ87" s="252">
        <v>0.71523809523809534</v>
      </c>
      <c r="CA87" s="252">
        <v>1284.4333333333332</v>
      </c>
      <c r="CB87" s="252">
        <v>20.915714285714284</v>
      </c>
      <c r="CC87" s="252">
        <v>1.0544238095238092</v>
      </c>
      <c r="CD87" s="252">
        <v>0.99023809523809536</v>
      </c>
      <c r="CE87" s="252">
        <v>6.2195857142857145</v>
      </c>
      <c r="CF87" s="252">
        <v>5.6722619047619043</v>
      </c>
      <c r="CG87" s="252">
        <v>5.3330666666666664</v>
      </c>
      <c r="CH87" s="255">
        <v>0.6271552380952381</v>
      </c>
      <c r="CI87" s="252">
        <v>0.95238095238095233</v>
      </c>
      <c r="CJ87" s="101"/>
      <c r="CK87" s="100"/>
      <c r="CL87" s="100"/>
      <c r="CM87" s="100"/>
      <c r="CN87" s="100"/>
      <c r="CO87" s="100"/>
      <c r="CP87" s="60"/>
      <c r="CQ87" s="60"/>
      <c r="CR87" s="20"/>
      <c r="CS87" s="20"/>
      <c r="CT87" s="20"/>
      <c r="CU87" s="100"/>
      <c r="CV87" s="60"/>
      <c r="CW87" s="6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</row>
    <row r="88" spans="1:174" x14ac:dyDescent="0.2">
      <c r="BW88" s="182">
        <f>BW87-BW86</f>
        <v>-4.7619047904845502E-7</v>
      </c>
      <c r="BX88" s="182">
        <f t="shared" ref="BX88:CI88" si="4">BX87-BX86</f>
        <v>-4.7619047616187515E-7</v>
      </c>
      <c r="BY88" s="182">
        <f t="shared" si="4"/>
        <v>-4.7619047616187515E-7</v>
      </c>
      <c r="BZ88" s="182">
        <f t="shared" si="4"/>
        <v>-4.7619047616187515E-7</v>
      </c>
      <c r="CA88" s="182">
        <f t="shared" si="4"/>
        <v>-4.7619050747016445E-7</v>
      </c>
      <c r="CB88" s="182">
        <f t="shared" si="4"/>
        <v>-4.7619047549574134E-7</v>
      </c>
      <c r="CC88" s="182">
        <f t="shared" si="4"/>
        <v>-4.7619047616187515E-7</v>
      </c>
      <c r="CD88" s="182">
        <f t="shared" si="4"/>
        <v>-4.7619047616187515E-7</v>
      </c>
      <c r="CE88" s="182">
        <f t="shared" si="4"/>
        <v>-4.7619047638391976E-7</v>
      </c>
      <c r="CF88" s="182">
        <f t="shared" si="4"/>
        <v>-4.7619047638391976E-7</v>
      </c>
      <c r="CG88" s="182">
        <f t="shared" si="4"/>
        <v>-4.7619047638391976E-7</v>
      </c>
      <c r="CH88" s="255">
        <f t="shared" si="4"/>
        <v>-4.7619047616187515E-7</v>
      </c>
      <c r="CI88" s="182">
        <f t="shared" si="4"/>
        <v>-4.7619047627289746E-7</v>
      </c>
      <c r="CR88" s="20"/>
      <c r="CS88" s="20"/>
      <c r="CT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</row>
    <row r="89" spans="1:174" ht="15.75" x14ac:dyDescent="0.25">
      <c r="BR89" s="25"/>
      <c r="BS89" s="25"/>
      <c r="BT89" s="181"/>
      <c r="BU89" s="187"/>
      <c r="BV89" s="181"/>
      <c r="BW89" s="181"/>
      <c r="BX89" s="181"/>
      <c r="BY89" s="181"/>
      <c r="BZ89" s="181"/>
      <c r="CA89" s="181"/>
      <c r="CB89" s="181"/>
      <c r="CC89" s="181"/>
      <c r="CD89" s="181"/>
      <c r="CE89" s="181"/>
      <c r="CF89" s="181"/>
      <c r="CG89" s="181"/>
      <c r="CH89" s="262"/>
      <c r="CI89" s="181"/>
      <c r="CJ89" s="181"/>
      <c r="CK89" s="183"/>
      <c r="CR89" s="20"/>
      <c r="CS89" s="20"/>
      <c r="CT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</row>
    <row r="90" spans="1:174" x14ac:dyDescent="0.2">
      <c r="CR90" s="20"/>
      <c r="CS90" s="20"/>
      <c r="CT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</row>
    <row r="96" spans="1:174" x14ac:dyDescent="0.2">
      <c r="BV96" s="182" t="s">
        <v>73</v>
      </c>
      <c r="BW96" s="182" t="s">
        <v>74</v>
      </c>
      <c r="BX96" s="182" t="s">
        <v>75</v>
      </c>
      <c r="BY96" s="182" t="s">
        <v>76</v>
      </c>
      <c r="BZ96" s="90" t="s">
        <v>77</v>
      </c>
      <c r="CA96" s="182" t="s">
        <v>78</v>
      </c>
      <c r="CB96" s="182" t="s">
        <v>79</v>
      </c>
      <c r="CC96" s="182" t="s">
        <v>80</v>
      </c>
      <c r="CD96" s="182" t="s">
        <v>81</v>
      </c>
      <c r="CE96" s="182" t="s">
        <v>82</v>
      </c>
      <c r="CF96" s="182" t="s">
        <v>83</v>
      </c>
      <c r="CG96" s="182" t="s">
        <v>85</v>
      </c>
      <c r="CJ96" s="182" t="s">
        <v>73</v>
      </c>
      <c r="CR96" s="20"/>
      <c r="CS96" s="20"/>
      <c r="CT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</row>
    <row r="97" spans="1:174" x14ac:dyDescent="0.2">
      <c r="BU97" s="182" t="s">
        <v>203</v>
      </c>
      <c r="BV97" s="182">
        <v>99.59</v>
      </c>
      <c r="BW97" s="189">
        <v>0.65649999999999997</v>
      </c>
      <c r="BX97" s="189">
        <v>0.94510000000000005</v>
      </c>
      <c r="BY97" s="189">
        <v>0.76629999999999998</v>
      </c>
      <c r="BZ97" s="189">
        <v>1243.5999999999999</v>
      </c>
      <c r="CA97" s="189">
        <v>19.73</v>
      </c>
      <c r="CB97" s="189">
        <v>1.0886</v>
      </c>
      <c r="CC97" s="189">
        <v>1.0509999999999999</v>
      </c>
      <c r="CD97" s="189">
        <v>6.6639999999999997</v>
      </c>
      <c r="CE97" s="189">
        <v>6.0643000000000002</v>
      </c>
      <c r="CF97" s="189">
        <v>5.7145999999999999</v>
      </c>
      <c r="CG97" s="189">
        <v>0.66491</v>
      </c>
      <c r="CH97" s="256"/>
      <c r="CI97" s="189"/>
      <c r="CJ97" s="182">
        <v>97.22</v>
      </c>
      <c r="CR97" s="20"/>
      <c r="CS97" s="20"/>
      <c r="CT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</row>
    <row r="98" spans="1:174" x14ac:dyDescent="0.2">
      <c r="A98" s="20"/>
      <c r="B98" s="20"/>
      <c r="Q98" s="20"/>
      <c r="BQ98" s="20"/>
      <c r="BS98" s="20"/>
      <c r="BT98" s="189"/>
      <c r="BU98" s="182" t="s">
        <v>204</v>
      </c>
      <c r="BV98" s="182">
        <v>99.68</v>
      </c>
      <c r="BW98" s="189">
        <v>0.6583</v>
      </c>
      <c r="BX98" s="189">
        <v>0.9476</v>
      </c>
      <c r="BY98" s="189">
        <v>0.76790000000000003</v>
      </c>
      <c r="BZ98" s="189">
        <v>1259.0999999999999</v>
      </c>
      <c r="CA98" s="189">
        <v>19.649999999999999</v>
      </c>
      <c r="CB98" s="189">
        <v>1.0886</v>
      </c>
      <c r="CC98" s="189">
        <v>1.0508999999999999</v>
      </c>
      <c r="CD98" s="189">
        <v>6.6860999999999997</v>
      </c>
      <c r="CE98" s="189">
        <v>6.1001000000000003</v>
      </c>
      <c r="CF98" s="189">
        <v>5.7271999999999998</v>
      </c>
      <c r="CG98" s="189">
        <v>0.66569</v>
      </c>
      <c r="CH98" s="256"/>
      <c r="CI98" s="189"/>
      <c r="CJ98" s="182">
        <v>98.14</v>
      </c>
      <c r="CK98" s="189"/>
      <c r="CL98" s="189"/>
      <c r="CM98" s="189"/>
      <c r="CN98" s="189"/>
      <c r="CO98" s="189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</row>
    <row r="99" spans="1:174" x14ac:dyDescent="0.2">
      <c r="A99" s="20"/>
      <c r="B99" s="20"/>
      <c r="Q99" s="20"/>
      <c r="BQ99" s="20"/>
      <c r="BS99" s="20"/>
      <c r="BT99" s="189"/>
      <c r="BU99" s="182" t="s">
        <v>205</v>
      </c>
      <c r="BV99" s="182">
        <v>99.77</v>
      </c>
      <c r="BW99" s="189">
        <v>0.65680000000000005</v>
      </c>
      <c r="BX99" s="189">
        <v>0.94969999999999999</v>
      </c>
      <c r="BY99" s="189">
        <v>0.77210000000000001</v>
      </c>
      <c r="BZ99" s="189">
        <v>1245.96</v>
      </c>
      <c r="CA99" s="189">
        <v>19.48</v>
      </c>
      <c r="CB99" s="189">
        <v>1.1016999999999999</v>
      </c>
      <c r="CC99" s="189">
        <v>1.0533999999999999</v>
      </c>
      <c r="CD99" s="189">
        <v>6.7222</v>
      </c>
      <c r="CE99" s="189">
        <v>6.0938999999999997</v>
      </c>
      <c r="CF99" s="189">
        <v>5.758</v>
      </c>
      <c r="CG99" s="189">
        <v>0.66618999999999995</v>
      </c>
      <c r="CH99" s="256"/>
      <c r="CI99" s="189"/>
      <c r="CJ99" s="182">
        <v>99.3</v>
      </c>
      <c r="CK99" s="189"/>
      <c r="CL99" s="189"/>
      <c r="CM99" s="189"/>
      <c r="CN99" s="189"/>
      <c r="CO99" s="189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</row>
    <row r="100" spans="1:174" x14ac:dyDescent="0.2">
      <c r="A100" s="20"/>
      <c r="B100" s="20"/>
      <c r="Q100" s="20"/>
      <c r="BQ100" s="20"/>
      <c r="BS100" s="20"/>
      <c r="BT100" s="189"/>
      <c r="BU100" s="182" t="s">
        <v>206</v>
      </c>
      <c r="BV100" s="182">
        <v>99.67</v>
      </c>
      <c r="BW100" s="189">
        <v>0.65600000000000003</v>
      </c>
      <c r="BX100" s="189">
        <v>0.94810000000000005</v>
      </c>
      <c r="BY100" s="189">
        <v>0.76919999999999999</v>
      </c>
      <c r="BZ100" s="189">
        <v>1249.26</v>
      </c>
      <c r="CA100" s="189">
        <v>19.57</v>
      </c>
      <c r="CB100" s="189">
        <v>1.0945</v>
      </c>
      <c r="CC100" s="189">
        <v>1.0511999999999999</v>
      </c>
      <c r="CD100" s="189">
        <v>6.6940999999999997</v>
      </c>
      <c r="CE100" s="189">
        <v>6.0910000000000002</v>
      </c>
      <c r="CF100" s="189">
        <v>5.7366999999999999</v>
      </c>
      <c r="CG100" s="189">
        <v>0.66715999999999998</v>
      </c>
      <c r="CH100" s="256"/>
      <c r="CI100" s="189"/>
      <c r="CJ100" s="182">
        <v>99.12</v>
      </c>
      <c r="CK100" s="189"/>
      <c r="CL100" s="189"/>
      <c r="CM100" s="189"/>
      <c r="CN100" s="189"/>
      <c r="CO100" s="189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</row>
    <row r="101" spans="1:174" x14ac:dyDescent="0.2">
      <c r="A101" s="20"/>
      <c r="B101" s="20"/>
      <c r="Q101" s="20"/>
      <c r="BQ101" s="20"/>
      <c r="BS101" s="20"/>
      <c r="BT101" s="189"/>
      <c r="BU101" s="182" t="s">
        <v>207</v>
      </c>
      <c r="BV101" s="182">
        <v>100</v>
      </c>
      <c r="BW101" s="189">
        <v>0.66759999999999997</v>
      </c>
      <c r="BX101" s="189">
        <v>0.95899999999999996</v>
      </c>
      <c r="BY101" s="189">
        <v>0.77659999999999996</v>
      </c>
      <c r="BZ101" s="189">
        <v>1234.1099999999999</v>
      </c>
      <c r="CA101" s="189">
        <v>19.14</v>
      </c>
      <c r="CB101" s="189">
        <v>1.0915999999999999</v>
      </c>
      <c r="CC101" s="189">
        <v>1.0528999999999999</v>
      </c>
      <c r="CD101" s="189">
        <v>6.7262000000000004</v>
      </c>
      <c r="CE101" s="189">
        <v>6.1559999999999997</v>
      </c>
      <c r="CF101" s="189">
        <v>5.7904999999999998</v>
      </c>
      <c r="CG101" s="189">
        <v>0.66715999999999998</v>
      </c>
      <c r="CH101" s="256"/>
      <c r="CI101" s="189"/>
      <c r="CJ101" s="182">
        <v>98.86</v>
      </c>
      <c r="CK101" s="189"/>
      <c r="CL101" s="189"/>
      <c r="CM101" s="189"/>
      <c r="CN101" s="189"/>
      <c r="CO101" s="189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</row>
    <row r="102" spans="1:174" x14ac:dyDescent="0.2">
      <c r="A102" s="20"/>
      <c r="B102" s="20"/>
      <c r="Q102" s="20"/>
      <c r="BQ102" s="20"/>
      <c r="BS102" s="20"/>
      <c r="BT102" s="189"/>
      <c r="BU102" s="182" t="s">
        <v>208</v>
      </c>
      <c r="BV102" s="182">
        <v>101.27</v>
      </c>
      <c r="BW102" s="189">
        <v>0.6714</v>
      </c>
      <c r="BX102" s="189">
        <v>0.96389999999999998</v>
      </c>
      <c r="BY102" s="189">
        <v>0.77849999999999997</v>
      </c>
      <c r="BZ102" s="189">
        <v>1225.4100000000001</v>
      </c>
      <c r="CA102" s="189">
        <v>18.940000000000001</v>
      </c>
      <c r="CB102" s="189">
        <v>1.1020000000000001</v>
      </c>
      <c r="CC102" s="189">
        <v>1.0561</v>
      </c>
      <c r="CD102" s="189">
        <v>6.8459000000000003</v>
      </c>
      <c r="CE102" s="189">
        <v>6.2263999999999999</v>
      </c>
      <c r="CF102" s="189">
        <v>5.8064999999999998</v>
      </c>
      <c r="CG102" s="189">
        <v>0.66715999999999998</v>
      </c>
      <c r="CH102" s="256"/>
      <c r="CI102" s="189"/>
      <c r="CJ102" s="182">
        <v>98.69</v>
      </c>
      <c r="CK102" s="189"/>
      <c r="CL102" s="189"/>
      <c r="CM102" s="189"/>
      <c r="CN102" s="189"/>
      <c r="CO102" s="189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</row>
    <row r="103" spans="1:174" x14ac:dyDescent="0.2">
      <c r="A103" s="20"/>
      <c r="B103" s="20"/>
      <c r="Q103" s="20"/>
      <c r="BQ103" s="20"/>
      <c r="BS103" s="20"/>
      <c r="BT103" s="189"/>
      <c r="BU103" s="182" t="s">
        <v>209</v>
      </c>
      <c r="BV103" s="182">
        <v>101.22</v>
      </c>
      <c r="BW103" s="189">
        <v>0.67179999999999995</v>
      </c>
      <c r="BX103" s="189">
        <v>0.96650000000000003</v>
      </c>
      <c r="BY103" s="189">
        <v>0.77680000000000005</v>
      </c>
      <c r="BZ103" s="189">
        <v>1252.71</v>
      </c>
      <c r="CA103" s="189">
        <v>19.260000000000002</v>
      </c>
      <c r="CB103" s="189">
        <v>1.0915999999999999</v>
      </c>
      <c r="CC103" s="189">
        <v>1.0548</v>
      </c>
      <c r="CD103" s="189">
        <v>6.7659000000000002</v>
      </c>
      <c r="CE103" s="189">
        <v>6.1242999999999999</v>
      </c>
      <c r="CF103" s="189">
        <v>5.7934999999999999</v>
      </c>
      <c r="CG103" s="189">
        <v>0.67171999999999998</v>
      </c>
      <c r="CH103" s="256"/>
      <c r="CI103" s="189"/>
      <c r="CJ103" s="182">
        <v>101.3</v>
      </c>
      <c r="CK103" s="189"/>
      <c r="CL103" s="189"/>
      <c r="CM103" s="189"/>
      <c r="CN103" s="189"/>
      <c r="CO103" s="189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</row>
    <row r="104" spans="1:174" x14ac:dyDescent="0.2">
      <c r="A104" s="20"/>
      <c r="B104" s="20"/>
      <c r="Q104" s="20"/>
      <c r="BQ104" s="20"/>
      <c r="BS104" s="20"/>
      <c r="BT104" s="189"/>
      <c r="BU104" s="182" t="s">
        <v>210</v>
      </c>
      <c r="BV104" s="182">
        <v>100.09</v>
      </c>
      <c r="BW104" s="189">
        <v>0.6714</v>
      </c>
      <c r="BX104" s="189">
        <v>0.96889999999999998</v>
      </c>
      <c r="BY104" s="189">
        <v>0.78039999999999998</v>
      </c>
      <c r="BZ104" s="189">
        <v>1253.3</v>
      </c>
      <c r="CA104" s="189">
        <v>19.18</v>
      </c>
      <c r="CB104" s="189">
        <v>1.0865</v>
      </c>
      <c r="CC104" s="189">
        <v>1.0512999999999999</v>
      </c>
      <c r="CD104" s="189">
        <v>6.7755999999999998</v>
      </c>
      <c r="CE104" s="189">
        <v>6.1177999999999999</v>
      </c>
      <c r="CF104" s="189">
        <v>5.8178000000000001</v>
      </c>
      <c r="CG104" s="189">
        <v>0.67179999999999995</v>
      </c>
      <c r="CH104" s="256"/>
      <c r="CI104" s="189"/>
      <c r="CJ104" s="182">
        <v>101.62</v>
      </c>
      <c r="CK104" s="189"/>
      <c r="CL104" s="189"/>
      <c r="CM104" s="189"/>
      <c r="CN104" s="189"/>
      <c r="CO104" s="189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</row>
    <row r="105" spans="1:174" x14ac:dyDescent="0.2">
      <c r="A105" s="20"/>
      <c r="B105" s="20"/>
      <c r="Q105" s="20"/>
      <c r="BQ105" s="20"/>
      <c r="BS105" s="20"/>
      <c r="BT105" s="189"/>
      <c r="BU105" s="182" t="s">
        <v>211</v>
      </c>
      <c r="BV105" s="182">
        <v>99.31</v>
      </c>
      <c r="BW105" s="189">
        <v>0.66269999999999996</v>
      </c>
      <c r="BX105" s="189">
        <v>0.95079999999999998</v>
      </c>
      <c r="BY105" s="189">
        <v>0.76670000000000005</v>
      </c>
      <c r="BZ105" s="189">
        <v>1282.3900000000001</v>
      </c>
      <c r="CA105" s="189">
        <v>19.91</v>
      </c>
      <c r="CB105" s="189">
        <v>1.0851</v>
      </c>
      <c r="CC105" s="189">
        <v>1.0382</v>
      </c>
      <c r="CD105" s="189">
        <v>6.67</v>
      </c>
      <c r="CE105" s="189">
        <v>6.0800999999999998</v>
      </c>
      <c r="CF105" s="189">
        <v>5.7145000000000001</v>
      </c>
      <c r="CG105" s="189">
        <v>0.67183000000000004</v>
      </c>
      <c r="CH105" s="256"/>
      <c r="CI105" s="189"/>
      <c r="CJ105" s="182">
        <v>101.45</v>
      </c>
      <c r="CK105" s="189"/>
      <c r="CL105" s="189"/>
      <c r="CM105" s="189"/>
      <c r="CN105" s="189"/>
      <c r="CO105" s="189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</row>
    <row r="106" spans="1:174" x14ac:dyDescent="0.2">
      <c r="A106" s="20"/>
      <c r="B106" s="20"/>
      <c r="Q106" s="20"/>
      <c r="BQ106" s="20"/>
      <c r="BS106" s="20"/>
      <c r="BT106" s="189"/>
      <c r="BU106" s="182" t="s">
        <v>212</v>
      </c>
      <c r="BV106" s="182">
        <v>99.12</v>
      </c>
      <c r="BW106" s="189">
        <v>0.66139999999999999</v>
      </c>
      <c r="BX106" s="189">
        <v>0.94979999999999998</v>
      </c>
      <c r="BY106" s="189">
        <v>0.76639999999999997</v>
      </c>
      <c r="BZ106" s="189">
        <v>1275.8</v>
      </c>
      <c r="CA106" s="189">
        <v>19.78</v>
      </c>
      <c r="CB106" s="189">
        <v>1.0952</v>
      </c>
      <c r="CC106" s="189">
        <v>1.0368999999999999</v>
      </c>
      <c r="CD106" s="189">
        <v>6.6676000000000002</v>
      </c>
      <c r="CE106" s="189">
        <v>6.0476999999999999</v>
      </c>
      <c r="CF106" s="189">
        <v>5.7149000000000001</v>
      </c>
      <c r="CG106" s="189">
        <v>0.66585000000000005</v>
      </c>
      <c r="CH106" s="256"/>
      <c r="CI106" s="189"/>
      <c r="CJ106" s="182">
        <v>102.35</v>
      </c>
      <c r="CK106" s="189"/>
      <c r="CL106" s="189"/>
      <c r="CM106" s="189"/>
      <c r="CN106" s="189"/>
      <c r="CO106" s="189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</row>
    <row r="107" spans="1:174" x14ac:dyDescent="0.2">
      <c r="A107" s="20"/>
      <c r="B107" s="20"/>
      <c r="Q107" s="20"/>
      <c r="BQ107" s="20"/>
      <c r="BS107" s="20"/>
      <c r="BT107" s="189"/>
      <c r="BU107" s="182" t="s">
        <v>213</v>
      </c>
      <c r="BV107" s="182">
        <v>99.74</v>
      </c>
      <c r="BW107" s="189">
        <v>0.66400000000000003</v>
      </c>
      <c r="BX107" s="189">
        <v>0.95020000000000004</v>
      </c>
      <c r="BY107" s="189">
        <v>0.76729999999999998</v>
      </c>
      <c r="BZ107" s="189">
        <v>1282.8599999999999</v>
      </c>
      <c r="CA107" s="189">
        <v>19.850000000000001</v>
      </c>
      <c r="CB107" s="189">
        <v>1.1007</v>
      </c>
      <c r="CC107" s="189">
        <v>1.0418000000000001</v>
      </c>
      <c r="CD107" s="189">
        <v>6.6768999999999998</v>
      </c>
      <c r="CE107" s="189">
        <v>6.0754000000000001</v>
      </c>
      <c r="CF107" s="189">
        <v>5.7214999999999998</v>
      </c>
      <c r="CG107" s="189">
        <v>0.66612000000000005</v>
      </c>
      <c r="CH107" s="256"/>
      <c r="CI107" s="189"/>
      <c r="CJ107" s="182">
        <v>102.59</v>
      </c>
      <c r="CK107" s="189"/>
      <c r="CL107" s="189"/>
      <c r="CM107" s="189"/>
      <c r="CN107" s="189"/>
      <c r="CO107" s="189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</row>
    <row r="108" spans="1:174" x14ac:dyDescent="0.2">
      <c r="A108" s="20"/>
      <c r="B108" s="20"/>
      <c r="Q108" s="20"/>
      <c r="BQ108" s="20"/>
      <c r="BS108" s="20"/>
      <c r="BT108" s="189"/>
      <c r="BU108" s="182" t="s">
        <v>214</v>
      </c>
      <c r="BV108" s="182">
        <v>99.62</v>
      </c>
      <c r="BW108" s="182">
        <v>0.66339999999999999</v>
      </c>
      <c r="BX108" s="182">
        <v>0.94640000000000002</v>
      </c>
      <c r="BY108" s="182">
        <v>0.76439999999999997</v>
      </c>
      <c r="BZ108" s="90">
        <v>1286.3900000000001</v>
      </c>
      <c r="CA108" s="182">
        <v>19.86</v>
      </c>
      <c r="CB108" s="182">
        <v>1.0847</v>
      </c>
      <c r="CC108" s="182">
        <v>1.0424</v>
      </c>
      <c r="CD108" s="182">
        <v>6.6547999999999998</v>
      </c>
      <c r="CE108" s="182">
        <v>6.0414000000000003</v>
      </c>
      <c r="CF108" s="182">
        <v>5.6997</v>
      </c>
      <c r="CG108" s="182">
        <v>0.66718</v>
      </c>
      <c r="CJ108" s="182">
        <v>102.35</v>
      </c>
      <c r="CK108" s="189"/>
      <c r="CL108" s="189"/>
      <c r="CM108" s="189"/>
      <c r="CN108" s="189"/>
      <c r="CO108" s="189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</row>
    <row r="109" spans="1:174" x14ac:dyDescent="0.2">
      <c r="A109" s="20"/>
      <c r="B109" s="20"/>
      <c r="Q109" s="20"/>
      <c r="BQ109" s="20"/>
      <c r="BS109" s="20"/>
      <c r="BT109" s="189"/>
      <c r="BU109" s="182" t="s">
        <v>215</v>
      </c>
      <c r="BV109" s="182">
        <v>99.56</v>
      </c>
      <c r="BW109" s="189">
        <v>0.65769999999999995</v>
      </c>
      <c r="BX109" s="189">
        <v>0.93779999999999997</v>
      </c>
      <c r="BY109" s="189">
        <v>0.76060000000000005</v>
      </c>
      <c r="BZ109" s="189">
        <v>1286.5</v>
      </c>
      <c r="CA109" s="189">
        <v>19.8</v>
      </c>
      <c r="CB109" s="189">
        <v>1.0859000000000001</v>
      </c>
      <c r="CC109" s="189">
        <v>1.3919999999999999</v>
      </c>
      <c r="CD109" s="189">
        <v>6.5895999999999999</v>
      </c>
      <c r="CE109" s="189">
        <v>5.9912000000000001</v>
      </c>
      <c r="CF109" s="189">
        <v>5.6704999999999997</v>
      </c>
      <c r="CG109" s="189">
        <v>0.66485000000000005</v>
      </c>
      <c r="CH109" s="256"/>
      <c r="CI109" s="189"/>
      <c r="CJ109" s="182">
        <v>102.55</v>
      </c>
      <c r="CK109" s="189"/>
      <c r="CL109" s="189"/>
      <c r="CM109" s="189"/>
      <c r="CN109" s="189"/>
      <c r="CO109" s="189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</row>
    <row r="110" spans="1:174" x14ac:dyDescent="0.2">
      <c r="A110" s="20"/>
      <c r="B110" s="20"/>
      <c r="Q110" s="20"/>
      <c r="BQ110" s="20"/>
      <c r="BS110" s="20"/>
      <c r="BT110" s="189"/>
      <c r="BU110" s="182" t="s">
        <v>216</v>
      </c>
      <c r="BV110" s="182">
        <v>100.06</v>
      </c>
      <c r="BW110" s="189">
        <v>0.65749999999999997</v>
      </c>
      <c r="BX110" s="189">
        <v>0.94240000000000002</v>
      </c>
      <c r="BY110" s="189">
        <v>0.76239999999999997</v>
      </c>
      <c r="BZ110" s="189">
        <v>1280.4100000000001</v>
      </c>
      <c r="CA110" s="189">
        <v>19.38</v>
      </c>
      <c r="CB110" s="189">
        <v>1.091</v>
      </c>
      <c r="CC110" s="189">
        <v>1.042</v>
      </c>
      <c r="CD110" s="189">
        <v>6.5679999999999996</v>
      </c>
      <c r="CE110" s="189">
        <v>5.9813000000000001</v>
      </c>
      <c r="CF110" s="189">
        <v>5.6840999999999999</v>
      </c>
      <c r="CG110" s="189">
        <v>0.66381000000000001</v>
      </c>
      <c r="CH110" s="256"/>
      <c r="CI110" s="189"/>
      <c r="CJ110" s="182">
        <v>102.66</v>
      </c>
      <c r="CK110" s="189"/>
      <c r="CL110" s="189"/>
      <c r="CM110" s="189"/>
      <c r="CN110" s="189"/>
      <c r="CO110" s="189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</row>
    <row r="111" spans="1:174" x14ac:dyDescent="0.2">
      <c r="A111" s="20"/>
      <c r="B111" s="20"/>
      <c r="Q111" s="20"/>
      <c r="BQ111" s="20"/>
      <c r="BS111" s="20"/>
      <c r="BT111" s="189"/>
      <c r="BU111" s="182" t="s">
        <v>217</v>
      </c>
      <c r="BV111" s="182">
        <v>100.45</v>
      </c>
      <c r="BW111" s="189">
        <v>0.65590000000000004</v>
      </c>
      <c r="BX111" s="189">
        <v>0.94369999999999998</v>
      </c>
      <c r="BY111" s="189">
        <v>0.76329999999999998</v>
      </c>
      <c r="BZ111" s="189">
        <v>1286.6099999999999</v>
      </c>
      <c r="CA111" s="189">
        <v>19.32</v>
      </c>
      <c r="CB111" s="189">
        <v>1.091</v>
      </c>
      <c r="CC111" s="189">
        <v>1.038</v>
      </c>
      <c r="CD111" s="189">
        <v>6.5639000000000003</v>
      </c>
      <c r="CE111" s="189">
        <v>5.9950000000000001</v>
      </c>
      <c r="CF111" s="189">
        <v>5.6910999999999996</v>
      </c>
      <c r="CG111" s="189">
        <v>0.66493000000000002</v>
      </c>
      <c r="CH111" s="256"/>
      <c r="CI111" s="189"/>
      <c r="CJ111" s="182">
        <v>102.82</v>
      </c>
      <c r="CK111" s="189"/>
      <c r="CL111" s="189"/>
      <c r="CM111" s="189"/>
      <c r="CN111" s="189"/>
      <c r="CO111" s="189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</row>
    <row r="112" spans="1:174" x14ac:dyDescent="0.2">
      <c r="A112" s="20"/>
      <c r="B112" s="20"/>
      <c r="Q112" s="20"/>
      <c r="BQ112" s="20"/>
      <c r="BS112" s="20"/>
      <c r="BT112" s="189"/>
      <c r="BU112" s="182" t="s">
        <v>218</v>
      </c>
      <c r="BV112" s="182">
        <v>100.01</v>
      </c>
      <c r="BW112" s="189">
        <v>0.6542</v>
      </c>
      <c r="BX112" s="189">
        <v>0.93930000000000002</v>
      </c>
      <c r="BY112" s="189">
        <v>0.75980000000000003</v>
      </c>
      <c r="BZ112" s="189">
        <v>1315</v>
      </c>
      <c r="CA112" s="189">
        <v>19.850000000000001</v>
      </c>
      <c r="CB112" s="189">
        <v>1.0880000000000001</v>
      </c>
      <c r="CC112" s="189">
        <v>1.0351999999999999</v>
      </c>
      <c r="CD112" s="189">
        <v>6.5110000000000001</v>
      </c>
      <c r="CE112" s="189">
        <v>5.9537000000000004</v>
      </c>
      <c r="CF112" s="189">
        <v>5.6653000000000002</v>
      </c>
      <c r="CG112" s="189">
        <v>0.66466999999999998</v>
      </c>
      <c r="CH112" s="256"/>
      <c r="CI112" s="189"/>
      <c r="CJ112" s="182">
        <v>101.33</v>
      </c>
      <c r="CK112" s="189"/>
      <c r="CL112" s="189"/>
      <c r="CM112" s="189"/>
      <c r="CN112" s="189"/>
      <c r="CO112" s="189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</row>
    <row r="113" spans="1:174" x14ac:dyDescent="0.2">
      <c r="A113" s="20"/>
      <c r="B113" s="20"/>
      <c r="Q113" s="20"/>
      <c r="BQ113" s="20"/>
      <c r="BS113" s="20"/>
      <c r="BT113" s="189"/>
      <c r="BU113" s="182" t="s">
        <v>219</v>
      </c>
      <c r="BV113" s="182">
        <v>99.82</v>
      </c>
      <c r="BW113" s="189">
        <v>0.65180000000000005</v>
      </c>
      <c r="BX113" s="189">
        <v>0.93869999999999998</v>
      </c>
      <c r="BY113" s="189">
        <v>0.75900000000000001</v>
      </c>
      <c r="BZ113" s="189">
        <v>1327.06</v>
      </c>
      <c r="CA113" s="189">
        <v>20.16</v>
      </c>
      <c r="CB113" s="189">
        <v>1.0819000000000001</v>
      </c>
      <c r="CC113" s="189">
        <v>1.034</v>
      </c>
      <c r="CD113" s="189">
        <v>6.4687000000000001</v>
      </c>
      <c r="CE113" s="189">
        <v>5.9269999999999996</v>
      </c>
      <c r="CF113" s="189">
        <v>5.6593</v>
      </c>
      <c r="CG113" s="189">
        <v>0.66273000000000004</v>
      </c>
      <c r="CH113" s="256"/>
      <c r="CI113" s="189"/>
      <c r="CJ113" s="182">
        <v>101.63</v>
      </c>
      <c r="CK113" s="189"/>
      <c r="CL113" s="189"/>
      <c r="CM113" s="189"/>
      <c r="CN113" s="189"/>
      <c r="CO113" s="189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</row>
    <row r="114" spans="1:174" x14ac:dyDescent="0.2">
      <c r="A114" s="20"/>
      <c r="B114" s="20"/>
      <c r="Q114" s="20"/>
      <c r="BQ114" s="20"/>
      <c r="BS114" s="20"/>
      <c r="BT114" s="189"/>
      <c r="BU114" s="182" t="s">
        <v>220</v>
      </c>
      <c r="BV114" s="182">
        <v>100.07</v>
      </c>
      <c r="BW114" s="189">
        <v>0.65110000000000001</v>
      </c>
      <c r="BX114" s="189">
        <v>0.93559999999999999</v>
      </c>
      <c r="BY114" s="189">
        <v>0.75549999999999995</v>
      </c>
      <c r="BZ114" s="189">
        <v>1339.21</v>
      </c>
      <c r="CA114" s="189">
        <v>20.32</v>
      </c>
      <c r="CB114" s="189">
        <v>1.0857000000000001</v>
      </c>
      <c r="CC114" s="189">
        <v>1.0295000000000001</v>
      </c>
      <c r="CD114" s="189">
        <v>6.4531999999999998</v>
      </c>
      <c r="CE114" s="189">
        <v>5.8792</v>
      </c>
      <c r="CF114" s="189">
        <v>5.6334999999999997</v>
      </c>
      <c r="CG114" s="189">
        <v>0.66291</v>
      </c>
      <c r="CH114" s="256"/>
      <c r="CI114" s="189"/>
      <c r="CJ114" s="182">
        <v>100.77</v>
      </c>
      <c r="CK114" s="189"/>
      <c r="CL114" s="189"/>
      <c r="CM114" s="189"/>
      <c r="CN114" s="189"/>
      <c r="CO114" s="189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</row>
    <row r="115" spans="1:174" x14ac:dyDescent="0.2">
      <c r="A115" s="20"/>
      <c r="B115" s="20"/>
      <c r="Q115" s="20"/>
      <c r="BQ115" s="20"/>
      <c r="BS115" s="20"/>
      <c r="BT115" s="189"/>
      <c r="BU115" s="182" t="s">
        <v>221</v>
      </c>
      <c r="BV115" s="182">
        <v>99.89</v>
      </c>
      <c r="BW115" s="189">
        <v>0.65369999999999995</v>
      </c>
      <c r="BX115" s="189">
        <v>0.93779999999999997</v>
      </c>
      <c r="BY115" s="189">
        <v>0.75839999999999996</v>
      </c>
      <c r="BZ115" s="189">
        <v>1312.71</v>
      </c>
      <c r="CA115" s="189">
        <v>19.88</v>
      </c>
      <c r="CB115" s="189">
        <v>1.0925</v>
      </c>
      <c r="CC115" s="189">
        <v>1.0299</v>
      </c>
      <c r="CD115" s="189">
        <v>6.5137999999999998</v>
      </c>
      <c r="CE115" s="189">
        <v>5.9265999999999996</v>
      </c>
      <c r="CF115" s="189">
        <v>5.6544999999999996</v>
      </c>
      <c r="CG115" s="189">
        <v>0.66171999999999997</v>
      </c>
      <c r="CH115" s="256"/>
      <c r="CI115" s="189"/>
      <c r="CJ115" s="182">
        <v>102.05</v>
      </c>
      <c r="CK115" s="189"/>
      <c r="CL115" s="189"/>
      <c r="CM115" s="189"/>
      <c r="CN115" s="189"/>
      <c r="CO115" s="189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</row>
    <row r="116" spans="1:174" x14ac:dyDescent="0.2">
      <c r="A116" s="20"/>
      <c r="B116" s="20"/>
      <c r="Q116" s="20"/>
      <c r="BQ116" s="20"/>
      <c r="BS116" s="20"/>
      <c r="BT116" s="189"/>
      <c r="BU116" s="182" t="s">
        <v>222</v>
      </c>
      <c r="BV116" s="182">
        <v>98.64</v>
      </c>
      <c r="BW116" s="189">
        <v>0.64949999999999997</v>
      </c>
      <c r="BX116" s="189">
        <v>0.92869999999999997</v>
      </c>
      <c r="BY116" s="189">
        <v>0.75260000000000005</v>
      </c>
      <c r="BZ116" s="189">
        <v>1328.49</v>
      </c>
      <c r="CA116" s="189">
        <v>20.09</v>
      </c>
      <c r="CB116" s="189">
        <v>1.0770999999999999</v>
      </c>
      <c r="CC116" s="189">
        <v>1.0262</v>
      </c>
      <c r="CD116" s="189">
        <v>6.4581</v>
      </c>
      <c r="CE116" s="189">
        <v>5.8983999999999996</v>
      </c>
      <c r="CF116" s="189">
        <v>5.6097000000000001</v>
      </c>
      <c r="CG116" s="189">
        <v>0.66263000000000005</v>
      </c>
      <c r="CH116" s="256"/>
      <c r="CI116" s="189"/>
      <c r="CJ116" s="182">
        <v>101.77</v>
      </c>
      <c r="CK116" s="189"/>
      <c r="CL116" s="189"/>
      <c r="CM116" s="189"/>
      <c r="CN116" s="189"/>
      <c r="CO116" s="189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</row>
    <row r="117" spans="1:174" x14ac:dyDescent="0.2">
      <c r="A117" s="20"/>
      <c r="B117" s="20"/>
      <c r="Q117" s="20"/>
      <c r="BQ117" s="20"/>
      <c r="BS117" s="20"/>
      <c r="BT117" s="189"/>
      <c r="BW117" s="189"/>
      <c r="BX117" s="189"/>
      <c r="BY117" s="189"/>
      <c r="BZ117" s="189"/>
      <c r="CA117" s="189"/>
      <c r="CB117" s="189"/>
      <c r="CC117" s="189"/>
      <c r="CD117" s="189"/>
      <c r="CE117" s="189"/>
      <c r="CF117" s="189"/>
      <c r="CG117" s="189"/>
      <c r="CH117" s="256"/>
      <c r="CI117" s="189"/>
      <c r="CK117" s="189"/>
      <c r="CL117" s="189"/>
      <c r="CM117" s="189"/>
      <c r="CN117" s="189"/>
      <c r="CO117" s="189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</row>
    <row r="118" spans="1:174" x14ac:dyDescent="0.2">
      <c r="A118" s="20"/>
      <c r="B118" s="20"/>
      <c r="Q118" s="20"/>
      <c r="BQ118" s="20"/>
      <c r="BS118" s="20"/>
      <c r="BT118" s="189"/>
      <c r="BW118" s="189"/>
      <c r="BX118" s="189"/>
      <c r="BY118" s="189"/>
      <c r="BZ118" s="189"/>
      <c r="CA118" s="189"/>
      <c r="CB118" s="189"/>
      <c r="CC118" s="189"/>
      <c r="CD118" s="189"/>
      <c r="CE118" s="189"/>
      <c r="CF118" s="189"/>
      <c r="CG118" s="189"/>
      <c r="CH118" s="256"/>
      <c r="CI118" s="189"/>
      <c r="CK118" s="189"/>
      <c r="CL118" s="189"/>
      <c r="CM118" s="189"/>
      <c r="CN118" s="189"/>
      <c r="CO118" s="189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</row>
    <row r="119" spans="1:174" x14ac:dyDescent="0.2">
      <c r="A119" s="20"/>
      <c r="B119" s="20"/>
      <c r="Q119" s="20"/>
      <c r="BQ119" s="20"/>
      <c r="BS119" s="20"/>
      <c r="BT119" s="189"/>
      <c r="BW119" s="189"/>
      <c r="BX119" s="189"/>
      <c r="BY119" s="189"/>
      <c r="BZ119" s="189"/>
      <c r="CA119" s="189"/>
      <c r="CB119" s="189"/>
      <c r="CC119" s="189"/>
      <c r="CD119" s="189"/>
      <c r="CE119" s="189"/>
      <c r="CF119" s="189"/>
      <c r="CG119" s="189"/>
      <c r="CH119" s="256"/>
      <c r="CI119" s="189"/>
      <c r="CK119" s="189"/>
      <c r="CL119" s="189"/>
      <c r="CM119" s="189"/>
      <c r="CN119" s="189"/>
      <c r="CO119" s="189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</row>
    <row r="120" spans="1:174" x14ac:dyDescent="0.2">
      <c r="A120" s="20"/>
      <c r="B120" s="20"/>
      <c r="Q120" s="20"/>
      <c r="BQ120" s="20"/>
      <c r="BS120" s="20"/>
      <c r="BT120" s="189"/>
      <c r="BV120" s="182" t="s">
        <v>131</v>
      </c>
      <c r="BW120" s="182" t="s">
        <v>73</v>
      </c>
      <c r="BX120" s="182" t="s">
        <v>74</v>
      </c>
      <c r="BY120" s="182" t="s">
        <v>75</v>
      </c>
      <c r="BZ120" s="182" t="s">
        <v>76</v>
      </c>
      <c r="CA120" s="182" t="s">
        <v>77</v>
      </c>
      <c r="CB120" s="182" t="s">
        <v>78</v>
      </c>
      <c r="CC120" s="182" t="s">
        <v>79</v>
      </c>
      <c r="CD120" s="182" t="s">
        <v>80</v>
      </c>
      <c r="CE120" s="182" t="s">
        <v>81</v>
      </c>
      <c r="CF120" s="182" t="s">
        <v>82</v>
      </c>
      <c r="CG120" s="182" t="s">
        <v>83</v>
      </c>
      <c r="CH120" s="255" t="s">
        <v>84</v>
      </c>
      <c r="CI120" s="182" t="s">
        <v>85</v>
      </c>
      <c r="CJ120" s="182" t="s">
        <v>131</v>
      </c>
      <c r="CK120" s="189"/>
      <c r="CL120" s="189"/>
      <c r="CM120" s="189"/>
      <c r="CN120" s="189"/>
      <c r="CO120" s="189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</row>
    <row r="121" spans="1:174" x14ac:dyDescent="0.2">
      <c r="A121" s="20"/>
      <c r="B121" s="20"/>
      <c r="Q121" s="20"/>
      <c r="BQ121" s="20"/>
      <c r="BS121" s="20"/>
      <c r="BT121" s="189"/>
      <c r="BU121" s="182" t="s">
        <v>203</v>
      </c>
      <c r="BW121" s="182">
        <v>108.38</v>
      </c>
      <c r="BX121" s="182">
        <v>164.42</v>
      </c>
      <c r="BY121" s="182">
        <v>114.21</v>
      </c>
      <c r="BZ121" s="182">
        <v>140.79</v>
      </c>
      <c r="CA121" s="182">
        <v>134233.41</v>
      </c>
      <c r="CB121" s="182">
        <v>2129.64</v>
      </c>
      <c r="CC121" s="182">
        <v>99.15</v>
      </c>
      <c r="CD121" s="182">
        <v>102.7</v>
      </c>
      <c r="CE121" s="182">
        <v>16.2</v>
      </c>
      <c r="CF121" s="182">
        <v>17.8</v>
      </c>
      <c r="CG121" s="182">
        <v>18.89</v>
      </c>
      <c r="CH121" s="255">
        <v>107.94</v>
      </c>
      <c r="CI121" s="182">
        <v>162.34</v>
      </c>
      <c r="CK121" s="189"/>
      <c r="CL121" s="189"/>
      <c r="CM121" s="189"/>
      <c r="CN121" s="189"/>
      <c r="CO121" s="189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</row>
    <row r="122" spans="1:174" x14ac:dyDescent="0.2">
      <c r="A122" s="20"/>
      <c r="B122" s="20"/>
      <c r="Q122" s="20"/>
      <c r="BQ122" s="20"/>
      <c r="BS122" s="20"/>
      <c r="BT122" s="189"/>
      <c r="BU122" s="182" t="s">
        <v>204</v>
      </c>
      <c r="BW122" s="182">
        <v>108.3</v>
      </c>
      <c r="BX122" s="182">
        <v>163.99</v>
      </c>
      <c r="BY122" s="182">
        <v>113.92</v>
      </c>
      <c r="BZ122" s="182">
        <v>140.72</v>
      </c>
      <c r="CA122" s="182">
        <v>135924.57</v>
      </c>
      <c r="CB122" s="182">
        <v>2121.29</v>
      </c>
      <c r="CC122" s="182">
        <v>99.17</v>
      </c>
      <c r="CD122" s="182">
        <v>102.73</v>
      </c>
      <c r="CE122" s="182">
        <v>16.149999999999999</v>
      </c>
      <c r="CF122" s="182">
        <v>17.7</v>
      </c>
      <c r="CG122" s="182">
        <v>18.850000000000001</v>
      </c>
      <c r="CH122" s="255">
        <v>107.95</v>
      </c>
      <c r="CI122" s="182">
        <v>162.16999999999999</v>
      </c>
      <c r="CK122" s="189"/>
      <c r="CL122" s="189"/>
      <c r="CM122" s="189"/>
      <c r="CN122" s="189"/>
      <c r="CO122" s="189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</row>
    <row r="123" spans="1:174" x14ac:dyDescent="0.2">
      <c r="A123" s="20"/>
      <c r="B123" s="20"/>
      <c r="Q123" s="20"/>
      <c r="BQ123" s="20"/>
      <c r="BS123" s="20"/>
      <c r="BT123" s="189"/>
      <c r="BU123" s="182" t="s">
        <v>205</v>
      </c>
      <c r="BW123" s="182">
        <v>108.71</v>
      </c>
      <c r="BX123" s="182">
        <v>165.14</v>
      </c>
      <c r="BY123" s="182">
        <v>114.2</v>
      </c>
      <c r="BZ123" s="182">
        <v>140.52000000000001</v>
      </c>
      <c r="CA123" s="182">
        <v>135135.26</v>
      </c>
      <c r="CB123" s="182">
        <v>2112.7800000000002</v>
      </c>
      <c r="CC123" s="182">
        <v>98.45</v>
      </c>
      <c r="CD123" s="182">
        <v>102.96</v>
      </c>
      <c r="CE123" s="182">
        <v>16.13</v>
      </c>
      <c r="CF123" s="182">
        <v>17.8</v>
      </c>
      <c r="CG123" s="182">
        <v>18.84</v>
      </c>
      <c r="CH123" s="255">
        <v>108.46</v>
      </c>
      <c r="CI123" s="182">
        <v>162.81</v>
      </c>
      <c r="CK123" s="189"/>
      <c r="CL123" s="189"/>
      <c r="CM123" s="189"/>
      <c r="CN123" s="189"/>
      <c r="CO123" s="189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</row>
    <row r="124" spans="1:174" x14ac:dyDescent="0.2">
      <c r="A124" s="20"/>
      <c r="B124" s="20"/>
      <c r="Q124" s="20"/>
      <c r="BQ124" s="20"/>
      <c r="BS124" s="20"/>
      <c r="BT124" s="189"/>
      <c r="BU124" s="182" t="s">
        <v>206</v>
      </c>
      <c r="BW124" s="182">
        <v>108.43</v>
      </c>
      <c r="BX124" s="182">
        <v>164.76</v>
      </c>
      <c r="BY124" s="182">
        <v>113.99</v>
      </c>
      <c r="BZ124" s="182">
        <v>140.52000000000001</v>
      </c>
      <c r="CA124" s="182">
        <v>135011.43</v>
      </c>
      <c r="CB124" s="182">
        <v>2114.9899999999998</v>
      </c>
      <c r="CC124" s="182">
        <v>98.75</v>
      </c>
      <c r="CD124" s="182">
        <v>102.81</v>
      </c>
      <c r="CE124" s="182">
        <v>16.14</v>
      </c>
      <c r="CF124" s="182">
        <v>17.739999999999998</v>
      </c>
      <c r="CG124" s="182">
        <v>18.84</v>
      </c>
      <c r="CH124" s="255">
        <v>108.07</v>
      </c>
      <c r="CI124" s="182">
        <v>161.99</v>
      </c>
      <c r="CK124" s="189"/>
      <c r="CL124" s="189"/>
      <c r="CM124" s="189"/>
      <c r="CN124" s="189"/>
      <c r="CO124" s="189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</row>
    <row r="125" spans="1:174" x14ac:dyDescent="0.2">
      <c r="A125" s="20"/>
      <c r="B125" s="20"/>
      <c r="Q125" s="20"/>
      <c r="BQ125" s="20"/>
      <c r="BS125" s="20"/>
      <c r="BT125" s="189"/>
      <c r="BU125" s="182" t="s">
        <v>207</v>
      </c>
      <c r="BW125" s="182">
        <v>108.67</v>
      </c>
      <c r="BX125" s="182">
        <v>162.79</v>
      </c>
      <c r="BY125" s="182">
        <v>113.32</v>
      </c>
      <c r="BZ125" s="182">
        <v>140.08000000000001</v>
      </c>
      <c r="CA125" s="182">
        <v>134110.73000000001</v>
      </c>
      <c r="CB125" s="182">
        <v>2079.94</v>
      </c>
      <c r="CC125" s="182">
        <v>99.55</v>
      </c>
      <c r="CD125" s="182">
        <v>103.21</v>
      </c>
      <c r="CE125" s="182">
        <v>16.16</v>
      </c>
      <c r="CF125" s="182">
        <v>17.649999999999999</v>
      </c>
      <c r="CG125" s="182">
        <v>18.77</v>
      </c>
      <c r="CH125" s="255">
        <v>108.67</v>
      </c>
      <c r="CI125" s="182">
        <v>162.88</v>
      </c>
      <c r="CK125" s="189"/>
      <c r="CL125" s="189"/>
      <c r="CM125" s="189"/>
      <c r="CN125" s="189"/>
      <c r="CO125" s="189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</row>
    <row r="126" spans="1:174" x14ac:dyDescent="0.2">
      <c r="A126" s="20"/>
      <c r="B126" s="20"/>
      <c r="Q126" s="20"/>
      <c r="BQ126" s="20"/>
      <c r="BS126" s="20"/>
      <c r="BT126" s="189"/>
      <c r="BU126" s="182" t="s">
        <v>208</v>
      </c>
      <c r="BW126" s="182">
        <v>107.51</v>
      </c>
      <c r="BX126" s="182">
        <v>162.16</v>
      </c>
      <c r="BY126" s="182">
        <v>112.95</v>
      </c>
      <c r="BZ126" s="182">
        <v>139.87</v>
      </c>
      <c r="CA126" s="182">
        <v>133415.75</v>
      </c>
      <c r="CB126" s="182">
        <v>2062.08</v>
      </c>
      <c r="CC126" s="182">
        <v>98.79</v>
      </c>
      <c r="CD126" s="182">
        <v>103.09</v>
      </c>
      <c r="CE126" s="182">
        <v>15.9</v>
      </c>
      <c r="CF126" s="182">
        <v>17.489999999999998</v>
      </c>
      <c r="CG126" s="182">
        <v>18.75</v>
      </c>
      <c r="CH126" s="255">
        <v>108.87</v>
      </c>
      <c r="CI126" s="182">
        <v>163.19</v>
      </c>
      <c r="CK126" s="189"/>
      <c r="CL126" s="189"/>
      <c r="CM126" s="189"/>
      <c r="CN126" s="189"/>
      <c r="CO126" s="189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</row>
    <row r="127" spans="1:174" x14ac:dyDescent="0.2">
      <c r="A127" s="20"/>
      <c r="B127" s="20"/>
      <c r="Q127" s="20"/>
      <c r="BQ127" s="20"/>
      <c r="BS127" s="20"/>
      <c r="BT127" s="189"/>
      <c r="BU127" s="182" t="s">
        <v>209</v>
      </c>
      <c r="BW127" s="182">
        <v>107.42</v>
      </c>
      <c r="BX127" s="182">
        <v>161.85</v>
      </c>
      <c r="BY127" s="182">
        <v>112.5</v>
      </c>
      <c r="BZ127" s="182">
        <v>140.01</v>
      </c>
      <c r="CA127" s="182">
        <v>136209.51</v>
      </c>
      <c r="CB127" s="182">
        <v>2094.1799999999998</v>
      </c>
      <c r="CC127" s="182">
        <v>99.61</v>
      </c>
      <c r="CD127" s="182">
        <v>103.08</v>
      </c>
      <c r="CE127" s="182">
        <v>16.07</v>
      </c>
      <c r="CF127" s="182">
        <v>17.75</v>
      </c>
      <c r="CG127" s="182">
        <v>18.77</v>
      </c>
      <c r="CH127" s="255">
        <v>108.73</v>
      </c>
      <c r="CI127" s="182">
        <v>161.87</v>
      </c>
      <c r="CK127" s="189"/>
      <c r="CL127" s="189"/>
      <c r="CM127" s="189"/>
      <c r="CN127" s="189"/>
      <c r="CO127" s="189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</row>
    <row r="128" spans="1:174" x14ac:dyDescent="0.2">
      <c r="A128" s="20"/>
      <c r="B128" s="20"/>
      <c r="Q128" s="20"/>
      <c r="BQ128" s="20"/>
      <c r="BS128" s="20"/>
      <c r="BT128" s="189"/>
      <c r="BU128" s="182" t="s">
        <v>210</v>
      </c>
      <c r="BW128" s="182">
        <v>109.17</v>
      </c>
      <c r="BX128" s="182">
        <v>162.76</v>
      </c>
      <c r="BY128" s="182">
        <v>112.78</v>
      </c>
      <c r="BZ128" s="182">
        <v>140.12</v>
      </c>
      <c r="CA128" s="182">
        <v>136948.87</v>
      </c>
      <c r="CB128" s="182">
        <v>2095.81</v>
      </c>
      <c r="CC128" s="182">
        <v>100.57</v>
      </c>
      <c r="CD128" s="182">
        <v>103.94</v>
      </c>
      <c r="CE128" s="182">
        <v>16.13</v>
      </c>
      <c r="CF128" s="182">
        <v>17.86</v>
      </c>
      <c r="CG128" s="182">
        <v>18.78</v>
      </c>
      <c r="CH128" s="255">
        <v>109.27</v>
      </c>
      <c r="CI128" s="182">
        <v>162.65</v>
      </c>
      <c r="CK128" s="189"/>
      <c r="CL128" s="189"/>
      <c r="CM128" s="189"/>
      <c r="CN128" s="189"/>
      <c r="CO128" s="189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</row>
    <row r="129" spans="1:174" x14ac:dyDescent="0.2">
      <c r="A129" s="20"/>
      <c r="B129" s="20"/>
      <c r="Q129" s="20"/>
      <c r="BQ129" s="20"/>
      <c r="BS129" s="20"/>
      <c r="BT129" s="189"/>
      <c r="BU129" s="182" t="s">
        <v>211</v>
      </c>
      <c r="BW129" s="182">
        <v>108.45</v>
      </c>
      <c r="BX129" s="182">
        <v>162.52000000000001</v>
      </c>
      <c r="BY129" s="182">
        <v>113.28</v>
      </c>
      <c r="BZ129" s="182">
        <v>140.41999999999999</v>
      </c>
      <c r="CA129" s="182">
        <v>138115.81</v>
      </c>
      <c r="CB129" s="182">
        <v>2144.34</v>
      </c>
      <c r="CC129" s="182">
        <v>99.26</v>
      </c>
      <c r="CD129" s="182">
        <v>103.74</v>
      </c>
      <c r="CE129" s="182">
        <v>16.149999999999999</v>
      </c>
      <c r="CF129" s="182">
        <v>17.71</v>
      </c>
      <c r="CG129" s="182">
        <v>18.850000000000001</v>
      </c>
      <c r="CH129" s="255">
        <v>107.7</v>
      </c>
      <c r="CI129" s="182">
        <v>160.31</v>
      </c>
      <c r="CK129" s="189"/>
      <c r="CL129" s="189"/>
      <c r="CM129" s="189"/>
      <c r="CN129" s="189"/>
      <c r="CO129" s="189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</row>
    <row r="130" spans="1:174" x14ac:dyDescent="0.2">
      <c r="A130" s="20"/>
      <c r="B130" s="20"/>
      <c r="Q130" s="20"/>
      <c r="BQ130" s="20"/>
      <c r="BS130" s="20"/>
      <c r="BT130" s="189"/>
      <c r="BU130" s="182" t="s">
        <v>212</v>
      </c>
      <c r="BW130" s="182">
        <v>108.53</v>
      </c>
      <c r="BX130" s="182">
        <v>162.65</v>
      </c>
      <c r="BY130" s="182">
        <v>113.26</v>
      </c>
      <c r="BZ130" s="182">
        <v>140.37</v>
      </c>
      <c r="CA130" s="182">
        <v>137241.79</v>
      </c>
      <c r="CB130" s="182">
        <v>2127.8000000000002</v>
      </c>
      <c r="CC130" s="182">
        <v>98.23</v>
      </c>
      <c r="CD130" s="182">
        <v>103.74</v>
      </c>
      <c r="CE130" s="182">
        <v>16.13</v>
      </c>
      <c r="CF130" s="182">
        <v>17.79</v>
      </c>
      <c r="CG130" s="182">
        <v>18.82</v>
      </c>
      <c r="CH130" s="255">
        <v>107.57</v>
      </c>
      <c r="CI130" s="182">
        <v>161.56</v>
      </c>
      <c r="CJ130" s="189"/>
      <c r="CK130" s="189"/>
      <c r="CL130" s="189"/>
      <c r="CM130" s="189"/>
      <c r="CN130" s="189"/>
      <c r="CO130" s="189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</row>
    <row r="131" spans="1:174" x14ac:dyDescent="0.2">
      <c r="A131" s="20"/>
      <c r="B131" s="20"/>
      <c r="Q131" s="20"/>
      <c r="BQ131" s="20"/>
      <c r="BS131" s="20"/>
      <c r="BT131" s="189"/>
      <c r="BU131" s="182" t="s">
        <v>213</v>
      </c>
      <c r="BW131" s="182">
        <v>107.88</v>
      </c>
      <c r="BX131" s="182">
        <v>162.06</v>
      </c>
      <c r="BY131" s="182">
        <v>113.24</v>
      </c>
      <c r="BZ131" s="182">
        <v>140.30000000000001</v>
      </c>
      <c r="CA131" s="182">
        <v>138034.93</v>
      </c>
      <c r="CB131" s="182">
        <v>2135.85</v>
      </c>
      <c r="CC131" s="182">
        <v>97.75</v>
      </c>
      <c r="CD131" s="182">
        <v>103.28</v>
      </c>
      <c r="CE131" s="182">
        <v>16.12</v>
      </c>
      <c r="CF131" s="182">
        <v>17.71</v>
      </c>
      <c r="CG131" s="182">
        <v>18.809999999999999</v>
      </c>
      <c r="CH131" s="255">
        <v>107.6</v>
      </c>
      <c r="CI131" s="182">
        <v>161.53</v>
      </c>
      <c r="CJ131" s="189"/>
      <c r="CK131" s="189"/>
      <c r="CL131" s="189"/>
      <c r="CM131" s="189"/>
      <c r="CN131" s="189"/>
      <c r="CO131" s="189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</row>
    <row r="132" spans="1:174" x14ac:dyDescent="0.2">
      <c r="A132" s="20"/>
      <c r="B132" s="20"/>
      <c r="Q132" s="20"/>
      <c r="BQ132" s="20"/>
      <c r="BS132" s="20"/>
      <c r="BT132" s="189"/>
      <c r="BU132" s="182" t="s">
        <v>214</v>
      </c>
      <c r="BW132" s="182">
        <v>107.76</v>
      </c>
      <c r="BX132" s="182">
        <v>161.81</v>
      </c>
      <c r="BY132" s="182">
        <v>113.43</v>
      </c>
      <c r="BZ132" s="182">
        <v>140.37</v>
      </c>
      <c r="CA132" s="182">
        <v>138089.95000000001</v>
      </c>
      <c r="CB132" s="182">
        <v>2131.91</v>
      </c>
      <c r="CC132" s="182">
        <v>98.96</v>
      </c>
      <c r="CD132" s="182">
        <v>102.98</v>
      </c>
      <c r="CE132" s="182">
        <v>16.13</v>
      </c>
      <c r="CF132" s="182">
        <v>17.77</v>
      </c>
      <c r="CG132" s="182">
        <v>18.829999999999998</v>
      </c>
      <c r="CH132" s="255">
        <v>107.35</v>
      </c>
      <c r="CI132" s="182">
        <v>160.9</v>
      </c>
      <c r="CJ132" s="189"/>
      <c r="CK132" s="189"/>
      <c r="CL132" s="189"/>
      <c r="CM132" s="189"/>
      <c r="CN132" s="189"/>
      <c r="CO132" s="189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</row>
    <row r="133" spans="1:174" x14ac:dyDescent="0.2">
      <c r="A133" s="20"/>
      <c r="B133" s="20"/>
      <c r="Q133" s="20"/>
      <c r="BQ133" s="20"/>
      <c r="BS133" s="20"/>
      <c r="BT133" s="189"/>
      <c r="BU133" s="182" t="s">
        <v>215</v>
      </c>
      <c r="BW133" s="182">
        <v>107.29</v>
      </c>
      <c r="BX133" s="182">
        <v>162.41</v>
      </c>
      <c r="BY133" s="182">
        <v>113.91</v>
      </c>
      <c r="BZ133" s="182">
        <v>140.41</v>
      </c>
      <c r="CA133" s="182">
        <v>137424.73000000001</v>
      </c>
      <c r="CB133" s="182">
        <v>2115.0500000000002</v>
      </c>
      <c r="CC133" s="182">
        <v>98.37</v>
      </c>
      <c r="CD133" s="182">
        <v>102.79</v>
      </c>
      <c r="CE133" s="182">
        <v>16.21</v>
      </c>
      <c r="CF133" s="182">
        <v>17.829999999999998</v>
      </c>
      <c r="CG133" s="182">
        <v>18.84</v>
      </c>
      <c r="CH133" s="255">
        <v>106.82</v>
      </c>
      <c r="CI133" s="182">
        <v>160.66999999999999</v>
      </c>
      <c r="CJ133" s="189"/>
      <c r="CK133" s="189"/>
      <c r="CL133" s="189"/>
      <c r="CM133" s="189"/>
      <c r="CN133" s="189"/>
      <c r="CO133" s="189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</row>
    <row r="134" spans="1:174" x14ac:dyDescent="0.2">
      <c r="A134" s="20"/>
      <c r="B134" s="20"/>
      <c r="Q134" s="20"/>
      <c r="BQ134" s="20"/>
      <c r="BS134" s="20"/>
      <c r="BT134" s="189"/>
      <c r="BU134" s="182" t="s">
        <v>216</v>
      </c>
      <c r="BW134" s="182">
        <v>107.04</v>
      </c>
      <c r="BX134" s="182">
        <v>162.88999999999999</v>
      </c>
      <c r="BY134" s="182">
        <v>113.65</v>
      </c>
      <c r="BZ134" s="182">
        <v>140.41999999999999</v>
      </c>
      <c r="CA134" s="182">
        <v>137139.10999999999</v>
      </c>
      <c r="CB134" s="182">
        <v>2075.71</v>
      </c>
      <c r="CC134" s="182">
        <v>98.17</v>
      </c>
      <c r="CD134" s="182">
        <v>102.79</v>
      </c>
      <c r="CE134" s="182">
        <v>16.309999999999999</v>
      </c>
      <c r="CF134" s="182">
        <v>17.91</v>
      </c>
      <c r="CG134" s="182">
        <v>18.84</v>
      </c>
      <c r="CH134" s="255">
        <v>107.11</v>
      </c>
      <c r="CI134" s="182">
        <v>161.35</v>
      </c>
      <c r="CJ134" s="189"/>
      <c r="CK134" s="189"/>
      <c r="CL134" s="189"/>
      <c r="CM134" s="189"/>
      <c r="CN134" s="189"/>
      <c r="CO134" s="189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</row>
    <row r="135" spans="1:174" x14ac:dyDescent="0.2">
      <c r="A135" s="20"/>
      <c r="B135" s="20"/>
      <c r="Q135" s="20"/>
      <c r="BQ135" s="20"/>
      <c r="BS135" s="20"/>
      <c r="BT135" s="189"/>
      <c r="BU135" s="182" t="s">
        <v>217</v>
      </c>
      <c r="BW135" s="182">
        <v>106.66</v>
      </c>
      <c r="BX135" s="182">
        <v>163.34</v>
      </c>
      <c r="BY135" s="182">
        <v>113.53</v>
      </c>
      <c r="BZ135" s="182">
        <v>140.38</v>
      </c>
      <c r="CA135" s="182">
        <v>137842.57</v>
      </c>
      <c r="CB135" s="182">
        <v>2069.87</v>
      </c>
      <c r="CC135" s="182">
        <v>98.2</v>
      </c>
      <c r="CD135" s="182">
        <v>103.21</v>
      </c>
      <c r="CE135" s="182">
        <v>16.32</v>
      </c>
      <c r="CF135" s="182">
        <v>17.87</v>
      </c>
      <c r="CG135" s="182">
        <v>18.829999999999998</v>
      </c>
      <c r="CH135" s="255">
        <v>107.14</v>
      </c>
      <c r="CI135" s="182">
        <v>161.12</v>
      </c>
      <c r="CJ135" s="189"/>
      <c r="CK135" s="189"/>
      <c r="CL135" s="189"/>
      <c r="CM135" s="189"/>
      <c r="CN135" s="189"/>
      <c r="CO135" s="189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</row>
    <row r="136" spans="1:174" x14ac:dyDescent="0.2">
      <c r="A136" s="20"/>
      <c r="B136" s="20"/>
      <c r="Q136" s="20"/>
      <c r="BQ136" s="20"/>
      <c r="BS136" s="20"/>
      <c r="BT136" s="189"/>
      <c r="BU136" s="182" t="s">
        <v>218</v>
      </c>
      <c r="BW136" s="182">
        <v>106.68</v>
      </c>
      <c r="BX136" s="182">
        <v>163.09</v>
      </c>
      <c r="BY136" s="182">
        <v>113.59</v>
      </c>
      <c r="BZ136" s="182">
        <v>140.35</v>
      </c>
      <c r="CA136" s="182">
        <v>140302.28</v>
      </c>
      <c r="CB136" s="182">
        <v>2117.87</v>
      </c>
      <c r="CC136" s="182">
        <v>98.06</v>
      </c>
      <c r="CD136" s="182">
        <v>103.07</v>
      </c>
      <c r="CE136" s="182">
        <v>16.39</v>
      </c>
      <c r="CF136" s="182">
        <v>17.920000000000002</v>
      </c>
      <c r="CG136" s="182">
        <v>18.829999999999998</v>
      </c>
      <c r="CH136" s="255">
        <v>106.69</v>
      </c>
      <c r="CI136" s="182">
        <v>160.52000000000001</v>
      </c>
      <c r="CJ136" s="189"/>
      <c r="CK136" s="189"/>
      <c r="CL136" s="189"/>
      <c r="CM136" s="189"/>
      <c r="CN136" s="189"/>
      <c r="CO136" s="189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</row>
    <row r="137" spans="1:174" x14ac:dyDescent="0.2">
      <c r="A137" s="20"/>
      <c r="B137" s="20"/>
      <c r="Q137" s="20"/>
      <c r="BQ137" s="20"/>
      <c r="BS137" s="20"/>
      <c r="BT137" s="189"/>
      <c r="BU137" s="182" t="s">
        <v>219</v>
      </c>
      <c r="BW137" s="182">
        <v>106.63</v>
      </c>
      <c r="BX137" s="182">
        <v>163.28</v>
      </c>
      <c r="BY137" s="182">
        <v>113.39</v>
      </c>
      <c r="BZ137" s="182">
        <v>140.24</v>
      </c>
      <c r="CA137" s="182">
        <v>141247.29</v>
      </c>
      <c r="CB137" s="182">
        <v>2145.75</v>
      </c>
      <c r="CC137" s="182">
        <v>98.38</v>
      </c>
      <c r="CD137" s="182">
        <v>102.94</v>
      </c>
      <c r="CE137" s="182">
        <v>16.45</v>
      </c>
      <c r="CF137" s="182">
        <v>17.96</v>
      </c>
      <c r="CG137" s="182">
        <v>18.809999999999999</v>
      </c>
      <c r="CH137" s="255">
        <v>106.44</v>
      </c>
      <c r="CI137" s="182">
        <v>160.6</v>
      </c>
      <c r="CJ137" s="189"/>
      <c r="CK137" s="189"/>
      <c r="CL137" s="189"/>
      <c r="CM137" s="189"/>
      <c r="CN137" s="189"/>
      <c r="CO137" s="189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</row>
    <row r="138" spans="1:174" x14ac:dyDescent="0.2">
      <c r="A138" s="20"/>
      <c r="B138" s="20"/>
      <c r="Q138" s="20"/>
      <c r="BQ138" s="20"/>
      <c r="BS138" s="20"/>
      <c r="BT138" s="189"/>
      <c r="BU138" s="182" t="s">
        <v>220</v>
      </c>
      <c r="BW138" s="182">
        <v>105.95</v>
      </c>
      <c r="BX138" s="182">
        <v>162.83000000000001</v>
      </c>
      <c r="BY138" s="182">
        <v>113.32</v>
      </c>
      <c r="BZ138" s="182">
        <v>140.27000000000001</v>
      </c>
      <c r="CA138" s="182">
        <v>141987.23000000001</v>
      </c>
      <c r="CB138" s="182">
        <v>2154.39</v>
      </c>
      <c r="CC138" s="182">
        <v>97.66</v>
      </c>
      <c r="CD138" s="182">
        <v>102.99</v>
      </c>
      <c r="CE138" s="182">
        <v>16.43</v>
      </c>
      <c r="CF138" s="182">
        <v>18.03</v>
      </c>
      <c r="CG138" s="182">
        <v>18.82</v>
      </c>
      <c r="CH138" s="255">
        <v>106.02</v>
      </c>
      <c r="CI138" s="182">
        <v>159.94</v>
      </c>
      <c r="CJ138" s="189"/>
      <c r="CK138" s="189"/>
      <c r="CL138" s="189"/>
      <c r="CM138" s="189"/>
      <c r="CN138" s="189"/>
      <c r="CO138" s="189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</row>
    <row r="139" spans="1:174" x14ac:dyDescent="0.2">
      <c r="A139" s="20"/>
      <c r="B139" s="20"/>
      <c r="Q139" s="20"/>
      <c r="BQ139" s="20"/>
      <c r="BS139" s="20"/>
      <c r="BT139" s="189"/>
      <c r="BU139" s="182" t="s">
        <v>221</v>
      </c>
      <c r="BW139" s="182">
        <v>106.44</v>
      </c>
      <c r="BX139" s="182">
        <v>162.65</v>
      </c>
      <c r="BY139" s="182">
        <v>113.37</v>
      </c>
      <c r="BZ139" s="182">
        <v>140.19999999999999</v>
      </c>
      <c r="CA139" s="182">
        <v>139570.60999999999</v>
      </c>
      <c r="CB139" s="182">
        <v>2113.69</v>
      </c>
      <c r="CC139" s="182">
        <v>97.32</v>
      </c>
      <c r="CD139" s="182">
        <v>103.24</v>
      </c>
      <c r="CE139" s="182">
        <v>16.32</v>
      </c>
      <c r="CF139" s="182">
        <v>17.940000000000001</v>
      </c>
      <c r="CG139" s="182">
        <v>18.8</v>
      </c>
      <c r="CH139" s="255">
        <v>106.32</v>
      </c>
      <c r="CI139" s="182">
        <v>160.68</v>
      </c>
      <c r="CJ139" s="189"/>
      <c r="CK139" s="189"/>
      <c r="CL139" s="189"/>
      <c r="CM139" s="189"/>
      <c r="CN139" s="189"/>
      <c r="CO139" s="189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</row>
    <row r="140" spans="1:174" x14ac:dyDescent="0.2">
      <c r="A140" s="20"/>
      <c r="B140" s="20"/>
      <c r="Q140" s="20"/>
      <c r="BQ140" s="20"/>
      <c r="BS140" s="20"/>
      <c r="BT140" s="189"/>
      <c r="BU140" s="182" t="s">
        <v>222</v>
      </c>
      <c r="BW140" s="182">
        <v>107.06</v>
      </c>
      <c r="BX140" s="182">
        <v>162.59</v>
      </c>
      <c r="BY140" s="182">
        <v>113.71</v>
      </c>
      <c r="BZ140" s="182">
        <v>140.26</v>
      </c>
      <c r="CA140" s="182">
        <v>140296.85</v>
      </c>
      <c r="CB140" s="182">
        <v>2121.63</v>
      </c>
      <c r="CC140" s="182">
        <v>98.04</v>
      </c>
      <c r="CD140" s="182">
        <v>102.91</v>
      </c>
      <c r="CE140" s="182">
        <v>16.350000000000001</v>
      </c>
      <c r="CF140" s="182">
        <v>17.899999999999999</v>
      </c>
      <c r="CG140" s="182">
        <v>18.829999999999998</v>
      </c>
      <c r="CH140" s="255">
        <v>105.61</v>
      </c>
      <c r="CI140" s="182">
        <v>159.37</v>
      </c>
      <c r="CJ140" s="189"/>
      <c r="CK140" s="189"/>
      <c r="CL140" s="189"/>
      <c r="CM140" s="189"/>
      <c r="CN140" s="189"/>
      <c r="CO140" s="189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</row>
    <row r="141" spans="1:174" x14ac:dyDescent="0.2">
      <c r="A141" s="20"/>
      <c r="B141" s="20"/>
      <c r="Q141" s="20"/>
      <c r="BQ141" s="20"/>
      <c r="BS141" s="20"/>
      <c r="BT141" s="189"/>
      <c r="BU141" s="189"/>
      <c r="CJ141" s="189"/>
      <c r="CK141" s="189"/>
      <c r="CL141" s="189"/>
      <c r="CM141" s="189"/>
      <c r="CN141" s="189"/>
      <c r="CO141" s="189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</row>
    <row r="145" spans="1:174" x14ac:dyDescent="0.2">
      <c r="A145" s="20"/>
      <c r="B145" s="20"/>
      <c r="Q145" s="20"/>
      <c r="BQ145" s="20"/>
      <c r="BS145" s="20"/>
      <c r="BT145" s="189"/>
      <c r="BU145" s="182" t="s">
        <v>203</v>
      </c>
      <c r="BV145" s="182">
        <f t="shared" ref="BV145:CG160" si="5">BV97-BW63</f>
        <v>0.93999999999999773</v>
      </c>
      <c r="BW145" s="182">
        <f t="shared" si="5"/>
        <v>-8.0000000000002292E-4</v>
      </c>
      <c r="BX145" s="182">
        <f t="shared" si="5"/>
        <v>1.540000000000008E-2</v>
      </c>
      <c r="BY145" s="182">
        <f t="shared" si="5"/>
        <v>1.1399999999999966E-2</v>
      </c>
      <c r="BZ145" s="182">
        <f t="shared" si="5"/>
        <v>-81.160000000000082</v>
      </c>
      <c r="CA145" s="182">
        <f t="shared" si="5"/>
        <v>-9.9999999999980105E-3</v>
      </c>
      <c r="CB145" s="182">
        <f t="shared" si="5"/>
        <v>-2.50999999999999E-2</v>
      </c>
      <c r="CC145" s="182">
        <f t="shared" si="5"/>
        <v>2.3099999999999898E-2</v>
      </c>
      <c r="CD145" s="182">
        <f t="shared" si="5"/>
        <v>0.1120000000000001</v>
      </c>
      <c r="CE145" s="182">
        <f t="shared" si="5"/>
        <v>0.15080000000000027</v>
      </c>
      <c r="CF145" s="182">
        <f t="shared" si="5"/>
        <v>8.8499999999999801E-2</v>
      </c>
      <c r="CG145" s="182">
        <f t="shared" si="5"/>
        <v>4.090000000000038E-3</v>
      </c>
      <c r="CJ145" s="189"/>
      <c r="CK145" s="189"/>
      <c r="CL145" s="189"/>
      <c r="CM145" s="189"/>
      <c r="CN145" s="189"/>
      <c r="CO145" s="189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</row>
    <row r="146" spans="1:174" x14ac:dyDescent="0.2">
      <c r="A146" s="20"/>
      <c r="B146" s="20"/>
      <c r="Q146" s="20"/>
      <c r="BQ146" s="20"/>
      <c r="BS146" s="20"/>
      <c r="BT146" s="189"/>
      <c r="BU146" s="182" t="s">
        <v>204</v>
      </c>
      <c r="BV146" s="182">
        <f t="shared" si="5"/>
        <v>7.000000000000739E-2</v>
      </c>
      <c r="BW146" s="182">
        <f t="shared" si="5"/>
        <v>-1.0000000000000009E-3</v>
      </c>
      <c r="BX146" s="182">
        <f t="shared" si="5"/>
        <v>1.1299999999999977E-2</v>
      </c>
      <c r="BY146" s="182">
        <f t="shared" si="5"/>
        <v>1.1600000000000055E-2</v>
      </c>
      <c r="BZ146" s="182">
        <f t="shared" si="5"/>
        <v>-27.600000000000136</v>
      </c>
      <c r="CA146" s="182">
        <f t="shared" si="5"/>
        <v>0.41000000000000014</v>
      </c>
      <c r="CB146" s="182">
        <f t="shared" si="5"/>
        <v>-3.6399999999999988E-2</v>
      </c>
      <c r="CC146" s="182">
        <f t="shared" si="5"/>
        <v>1.2899999999999912E-2</v>
      </c>
      <c r="CD146" s="182">
        <f t="shared" si="5"/>
        <v>6.1799999999999855E-2</v>
      </c>
      <c r="CE146" s="182">
        <f t="shared" si="5"/>
        <v>0.15589999999999993</v>
      </c>
      <c r="CF146" s="182">
        <f t="shared" si="5"/>
        <v>8.9799999999999436E-2</v>
      </c>
      <c r="CG146" s="182">
        <f t="shared" si="5"/>
        <v>3.6599999999999966E-3</v>
      </c>
      <c r="CH146" s="256"/>
      <c r="CI146" s="189"/>
      <c r="CJ146" s="189"/>
      <c r="CK146" s="189"/>
      <c r="CL146" s="189"/>
      <c r="CM146" s="189"/>
      <c r="CN146" s="189"/>
      <c r="CO146" s="189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</row>
    <row r="147" spans="1:174" x14ac:dyDescent="0.2">
      <c r="A147" s="20"/>
      <c r="B147" s="20"/>
      <c r="Q147" s="20"/>
      <c r="BQ147" s="20"/>
      <c r="BS147" s="20"/>
      <c r="BT147" s="189"/>
      <c r="BU147" s="182" t="s">
        <v>205</v>
      </c>
      <c r="BV147" s="182">
        <f t="shared" si="5"/>
        <v>1.4200000000000017</v>
      </c>
      <c r="BW147" s="182">
        <f t="shared" si="5"/>
        <v>6.0000000000000053E-3</v>
      </c>
      <c r="BX147" s="182">
        <f t="shared" si="5"/>
        <v>2.1399999999999975E-2</v>
      </c>
      <c r="BY147" s="182">
        <f t="shared" si="5"/>
        <v>1.9399999999999973E-2</v>
      </c>
      <c r="BZ147" s="182">
        <f t="shared" si="5"/>
        <v>-65.25</v>
      </c>
      <c r="CA147" s="182">
        <f t="shared" si="5"/>
        <v>-0.37000000000000099</v>
      </c>
      <c r="CB147" s="182">
        <f t="shared" si="5"/>
        <v>-2.1100000000000119E-2</v>
      </c>
      <c r="CC147" s="182">
        <f t="shared" si="5"/>
        <v>1.5299999999999869E-2</v>
      </c>
      <c r="CD147" s="182">
        <f t="shared" si="5"/>
        <v>0.13839999999999986</v>
      </c>
      <c r="CE147" s="182">
        <f t="shared" si="5"/>
        <v>0.18619999999999948</v>
      </c>
      <c r="CF147" s="182">
        <f t="shared" si="5"/>
        <v>0.14700000000000024</v>
      </c>
      <c r="CG147" s="182">
        <f t="shared" si="5"/>
        <v>2.9499999999998971E-3</v>
      </c>
      <c r="CH147" s="256"/>
      <c r="CI147" s="189"/>
      <c r="CJ147" s="189"/>
      <c r="CK147" s="189"/>
      <c r="CL147" s="189"/>
      <c r="CM147" s="189"/>
      <c r="CN147" s="189"/>
      <c r="CO147" s="189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</row>
    <row r="148" spans="1:174" x14ac:dyDescent="0.2">
      <c r="A148" s="20"/>
      <c r="B148" s="20"/>
      <c r="Q148" s="20"/>
      <c r="BQ148" s="20"/>
      <c r="BS148" s="20"/>
      <c r="BT148" s="189"/>
      <c r="BU148" s="182" t="s">
        <v>206</v>
      </c>
      <c r="BV148" s="182">
        <f t="shared" si="5"/>
        <v>1.480000000000004</v>
      </c>
      <c r="BW148" s="182">
        <f t="shared" si="5"/>
        <v>5.4000000000000714E-3</v>
      </c>
      <c r="BX148" s="182">
        <f t="shared" si="5"/>
        <v>2.090000000000003E-2</v>
      </c>
      <c r="BY148" s="182">
        <f t="shared" si="5"/>
        <v>1.6000000000000014E-2</v>
      </c>
      <c r="BZ148" s="182">
        <f t="shared" si="5"/>
        <v>-42.299999999999955</v>
      </c>
      <c r="CA148" s="182">
        <f t="shared" si="5"/>
        <v>-0.10999999999999943</v>
      </c>
      <c r="CB148" s="182">
        <f t="shared" si="5"/>
        <v>-1.6499999999999959E-2</v>
      </c>
      <c r="CC148" s="182">
        <f t="shared" si="5"/>
        <v>1.4699999999999935E-2</v>
      </c>
      <c r="CD148" s="182">
        <f t="shared" si="5"/>
        <v>0.13260000000000005</v>
      </c>
      <c r="CE148" s="182">
        <f t="shared" si="5"/>
        <v>0.16699999999999982</v>
      </c>
      <c r="CF148" s="182">
        <f t="shared" si="5"/>
        <v>0.12239999999999984</v>
      </c>
      <c r="CG148" s="182">
        <f t="shared" si="5"/>
        <v>6.8799999999999972E-3</v>
      </c>
      <c r="CH148" s="256"/>
      <c r="CI148" s="189"/>
      <c r="CJ148" s="189"/>
      <c r="CK148" s="189"/>
      <c r="CL148" s="189"/>
      <c r="CM148" s="189"/>
      <c r="CN148" s="189"/>
      <c r="CO148" s="189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</row>
    <row r="149" spans="1:174" x14ac:dyDescent="0.2">
      <c r="A149" s="20"/>
      <c r="B149" s="20"/>
      <c r="Q149" s="20"/>
      <c r="BQ149" s="20"/>
      <c r="BS149" s="20"/>
      <c r="BT149" s="189"/>
      <c r="BU149" s="182" t="s">
        <v>207</v>
      </c>
      <c r="BV149" s="182">
        <f t="shared" si="5"/>
        <v>2.9000000000000057</v>
      </c>
      <c r="BW149" s="182">
        <f t="shared" si="5"/>
        <v>1.0299999999999976E-2</v>
      </c>
      <c r="BX149" s="182">
        <f t="shared" si="5"/>
        <v>3.0599999999999961E-2</v>
      </c>
      <c r="BY149" s="182">
        <f t="shared" si="5"/>
        <v>2.3100000000000009E-2</v>
      </c>
      <c r="BZ149" s="182">
        <f t="shared" si="5"/>
        <v>-41.800000000000182</v>
      </c>
      <c r="CA149" s="182">
        <f t="shared" si="5"/>
        <v>-8.9999999999999858E-2</v>
      </c>
      <c r="CB149" s="182">
        <f t="shared" si="5"/>
        <v>-2.8200000000000003E-2</v>
      </c>
      <c r="CC149" s="182">
        <f t="shared" si="5"/>
        <v>1.0399999999999965E-2</v>
      </c>
      <c r="CD149" s="182">
        <f t="shared" si="5"/>
        <v>0.14590000000000014</v>
      </c>
      <c r="CE149" s="182">
        <f t="shared" si="5"/>
        <v>0.2229000000000001</v>
      </c>
      <c r="CF149" s="182">
        <f t="shared" si="5"/>
        <v>0.17349999999999977</v>
      </c>
      <c r="CG149" s="182">
        <f t="shared" si="5"/>
        <v>7.1599999999999442E-3</v>
      </c>
      <c r="CH149" s="256"/>
      <c r="CI149" s="189"/>
      <c r="CJ149" s="189"/>
      <c r="CK149" s="189"/>
      <c r="CL149" s="189"/>
      <c r="CM149" s="189"/>
      <c r="CN149" s="189"/>
      <c r="CO149" s="189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</row>
    <row r="150" spans="1:174" x14ac:dyDescent="0.2">
      <c r="A150" s="20"/>
      <c r="B150" s="20"/>
      <c r="Q150" s="20"/>
      <c r="BQ150" s="20"/>
      <c r="BS150" s="20"/>
      <c r="BT150" s="189"/>
      <c r="BU150" s="182" t="s">
        <v>208</v>
      </c>
      <c r="BV150" s="182">
        <f t="shared" si="5"/>
        <v>4.6599999999999966</v>
      </c>
      <c r="BW150" s="182">
        <f t="shared" si="5"/>
        <v>2.8299999999999992E-2</v>
      </c>
      <c r="BX150" s="182">
        <f t="shared" si="5"/>
        <v>4.379999999999995E-2</v>
      </c>
      <c r="BY150" s="182">
        <f t="shared" si="5"/>
        <v>3.1200000000000006E-2</v>
      </c>
      <c r="BZ150" s="182">
        <f t="shared" si="5"/>
        <v>-83.899999999999864</v>
      </c>
      <c r="CA150" s="182">
        <f t="shared" si="5"/>
        <v>-1.3499999999999979</v>
      </c>
      <c r="CB150" s="182">
        <f t="shared" si="5"/>
        <v>9.8000000000000309E-3</v>
      </c>
      <c r="CC150" s="182">
        <f t="shared" si="5"/>
        <v>2.6000000000000023E-2</v>
      </c>
      <c r="CD150" s="182">
        <f t="shared" si="5"/>
        <v>0.37070000000000025</v>
      </c>
      <c r="CE150" s="182">
        <f t="shared" si="5"/>
        <v>0.37479999999999958</v>
      </c>
      <c r="CF150" s="182">
        <f t="shared" si="5"/>
        <v>0.23459999999999948</v>
      </c>
      <c r="CG150" s="182">
        <f t="shared" si="5"/>
        <v>1.0479999999999934E-2</v>
      </c>
      <c r="CH150" s="256"/>
      <c r="CI150" s="189"/>
      <c r="CJ150" s="189"/>
      <c r="CK150" s="189"/>
      <c r="CL150" s="189"/>
      <c r="CM150" s="189"/>
      <c r="CN150" s="189"/>
      <c r="CO150" s="189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</row>
    <row r="151" spans="1:174" x14ac:dyDescent="0.2">
      <c r="A151" s="20"/>
      <c r="B151" s="20"/>
      <c r="Q151" s="20"/>
      <c r="BQ151" s="20"/>
      <c r="BS151" s="20"/>
      <c r="BT151" s="189"/>
      <c r="BU151" s="182" t="s">
        <v>209</v>
      </c>
      <c r="BV151" s="182">
        <f t="shared" si="5"/>
        <v>4.5</v>
      </c>
      <c r="BW151" s="182">
        <f t="shared" si="5"/>
        <v>2.5799999999999934E-2</v>
      </c>
      <c r="BX151" s="182">
        <f t="shared" si="5"/>
        <v>3.9900000000000047E-2</v>
      </c>
      <c r="BY151" s="182">
        <f t="shared" si="5"/>
        <v>2.4500000000000077E-2</v>
      </c>
      <c r="BZ151" s="182">
        <f t="shared" si="5"/>
        <v>-75.399999999999864</v>
      </c>
      <c r="CA151" s="182">
        <f t="shared" si="5"/>
        <v>-1.7199999999999989</v>
      </c>
      <c r="CB151" s="182">
        <f t="shared" si="5"/>
        <v>0</v>
      </c>
      <c r="CC151" s="182">
        <f t="shared" si="5"/>
        <v>2.4199999999999999E-2</v>
      </c>
      <c r="CD151" s="182">
        <f t="shared" si="5"/>
        <v>0.24570000000000025</v>
      </c>
      <c r="CE151" s="182">
        <f t="shared" si="5"/>
        <v>0.25539999999999985</v>
      </c>
      <c r="CF151" s="182">
        <f t="shared" si="5"/>
        <v>0.18360000000000021</v>
      </c>
      <c r="CG151" s="182">
        <f t="shared" si="5"/>
        <v>1.534000000000002E-2</v>
      </c>
      <c r="CH151" s="256"/>
      <c r="CI151" s="189"/>
      <c r="CJ151" s="189"/>
      <c r="CK151" s="189"/>
      <c r="CL151" s="189"/>
      <c r="CM151" s="189"/>
      <c r="CN151" s="189"/>
      <c r="CO151" s="189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</row>
    <row r="152" spans="1:174" x14ac:dyDescent="0.2">
      <c r="A152" s="20"/>
      <c r="B152" s="20"/>
      <c r="Q152" s="20"/>
      <c r="BQ152" s="20"/>
      <c r="BS152" s="20"/>
      <c r="BT152" s="189"/>
      <c r="BU152" s="182" t="s">
        <v>210</v>
      </c>
      <c r="BV152" s="182">
        <f t="shared" si="5"/>
        <v>2.2199999999999989</v>
      </c>
      <c r="BW152" s="182">
        <f t="shared" si="5"/>
        <v>2.4900000000000033E-2</v>
      </c>
      <c r="BX152" s="182">
        <f t="shared" si="5"/>
        <v>4.1699999999999959E-2</v>
      </c>
      <c r="BY152" s="182">
        <f t="shared" si="5"/>
        <v>2.9100000000000015E-2</v>
      </c>
      <c r="BZ152" s="182">
        <f t="shared" si="5"/>
        <v>-80.559999999999945</v>
      </c>
      <c r="CA152" s="182">
        <f t="shared" si="5"/>
        <v>-2.4400000000000013</v>
      </c>
      <c r="CB152" s="182">
        <f t="shared" si="5"/>
        <v>-7.8000000000000291E-3</v>
      </c>
      <c r="CC152" s="182">
        <f t="shared" si="5"/>
        <v>1.8999999999999906E-2</v>
      </c>
      <c r="CD152" s="182">
        <f t="shared" si="5"/>
        <v>0.26419999999999977</v>
      </c>
      <c r="CE152" s="182">
        <f t="shared" si="5"/>
        <v>0.25520000000000032</v>
      </c>
      <c r="CF152" s="182">
        <f t="shared" si="5"/>
        <v>0.21370000000000022</v>
      </c>
      <c r="CG152" s="182">
        <f t="shared" si="5"/>
        <v>1.364999999999994E-2</v>
      </c>
      <c r="CH152" s="256"/>
      <c r="CI152" s="189"/>
      <c r="CJ152" s="189"/>
      <c r="CK152" s="189"/>
      <c r="CL152" s="189"/>
      <c r="CM152" s="189"/>
      <c r="CN152" s="189"/>
      <c r="CO152" s="189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</row>
    <row r="153" spans="1:174" x14ac:dyDescent="0.2">
      <c r="A153" s="20"/>
      <c r="B153" s="20"/>
      <c r="Q153" s="20"/>
      <c r="BQ153" s="20"/>
      <c r="BS153" s="20"/>
      <c r="BT153" s="189"/>
      <c r="BU153" s="182" t="s">
        <v>211</v>
      </c>
      <c r="BV153" s="182">
        <f t="shared" si="5"/>
        <v>1.1500000000000057</v>
      </c>
      <c r="BW153" s="182">
        <f t="shared" si="5"/>
        <v>1.6299999999999981E-2</v>
      </c>
      <c r="BX153" s="182">
        <f t="shared" si="5"/>
        <v>1.3799999999999923E-2</v>
      </c>
      <c r="BY153" s="182">
        <f t="shared" si="5"/>
        <v>1.1900000000000022E-2</v>
      </c>
      <c r="BZ153" s="182">
        <f t="shared" si="5"/>
        <v>-41.759999999999991</v>
      </c>
      <c r="CA153" s="182">
        <f t="shared" si="5"/>
        <v>-1.5599999999999987</v>
      </c>
      <c r="CB153" s="182">
        <f t="shared" si="5"/>
        <v>-1.5000000000000124E-2</v>
      </c>
      <c r="CC153" s="182">
        <f t="shared" si="5"/>
        <v>3.1000000000001027E-3</v>
      </c>
      <c r="CD153" s="182">
        <f t="shared" si="5"/>
        <v>0.15379999999999949</v>
      </c>
      <c r="CE153" s="182">
        <f t="shared" si="5"/>
        <v>0.17819999999999947</v>
      </c>
      <c r="CF153" s="182">
        <f t="shared" si="5"/>
        <v>8.5200000000000387E-2</v>
      </c>
      <c r="CG153" s="182">
        <f t="shared" si="5"/>
        <v>1.2770000000000059E-2</v>
      </c>
      <c r="CH153" s="256"/>
      <c r="CI153" s="189"/>
      <c r="CJ153" s="189"/>
      <c r="CK153" s="189"/>
      <c r="CL153" s="189"/>
      <c r="CM153" s="189"/>
      <c r="CN153" s="189"/>
      <c r="CO153" s="189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</row>
    <row r="154" spans="1:174" x14ac:dyDescent="0.2">
      <c r="A154" s="20"/>
      <c r="B154" s="20"/>
      <c r="Q154" s="20"/>
      <c r="BQ154" s="20"/>
      <c r="BS154" s="20"/>
      <c r="BT154" s="189"/>
      <c r="BU154" s="182" t="s">
        <v>212</v>
      </c>
      <c r="BV154" s="182">
        <f t="shared" si="5"/>
        <v>1.2400000000000091</v>
      </c>
      <c r="BW154" s="182">
        <f t="shared" si="5"/>
        <v>1.969999999999994E-2</v>
      </c>
      <c r="BX154" s="182">
        <f t="shared" si="5"/>
        <v>1.6199999999999992E-2</v>
      </c>
      <c r="BY154" s="182">
        <f t="shared" si="5"/>
        <v>1.3699999999999934E-2</v>
      </c>
      <c r="BZ154" s="182">
        <f t="shared" si="5"/>
        <v>-64.220000000000027</v>
      </c>
      <c r="CA154" s="182">
        <f t="shared" si="5"/>
        <v>-2.3299999999999983</v>
      </c>
      <c r="CB154" s="182">
        <f t="shared" si="5"/>
        <v>6.0000000000000053E-3</v>
      </c>
      <c r="CC154" s="182">
        <f t="shared" si="5"/>
        <v>6.5999999999999392E-3</v>
      </c>
      <c r="CD154" s="182">
        <f t="shared" si="5"/>
        <v>0.17750000000000021</v>
      </c>
      <c r="CE154" s="182">
        <f t="shared" si="5"/>
        <v>0.17569999999999997</v>
      </c>
      <c r="CF154" s="182">
        <f t="shared" si="5"/>
        <v>0.10289999999999999</v>
      </c>
      <c r="CG154" s="182">
        <f t="shared" si="5"/>
        <v>5.9600000000000763E-3</v>
      </c>
      <c r="CH154" s="256"/>
      <c r="CI154" s="189"/>
      <c r="CJ154" s="189"/>
      <c r="CK154" s="189"/>
      <c r="CL154" s="189"/>
      <c r="CM154" s="189"/>
      <c r="CN154" s="189"/>
      <c r="CO154" s="189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</row>
    <row r="155" spans="1:174" x14ac:dyDescent="0.2">
      <c r="A155" s="20"/>
      <c r="B155" s="20"/>
      <c r="Q155" s="20"/>
      <c r="BQ155" s="20"/>
      <c r="BS155" s="20"/>
      <c r="BT155" s="189"/>
      <c r="BU155" s="182" t="s">
        <v>213</v>
      </c>
      <c r="BV155" s="182">
        <f t="shared" si="5"/>
        <v>2.2599999999999909</v>
      </c>
      <c r="BW155" s="182">
        <f t="shared" si="5"/>
        <v>2.4299999999999988E-2</v>
      </c>
      <c r="BX155" s="182">
        <f t="shared" si="5"/>
        <v>2.2700000000000053E-2</v>
      </c>
      <c r="BY155" s="182">
        <f t="shared" si="5"/>
        <v>1.7100000000000004E-2</v>
      </c>
      <c r="BZ155" s="182">
        <f t="shared" si="5"/>
        <v>-78.600000000000136</v>
      </c>
      <c r="CA155" s="182">
        <f t="shared" si="5"/>
        <v>-2.9599999999999973</v>
      </c>
      <c r="CB155" s="182">
        <f t="shared" si="5"/>
        <v>8.599999999999941E-3</v>
      </c>
      <c r="CC155" s="182">
        <f t="shared" si="5"/>
        <v>8.90000000000013E-3</v>
      </c>
      <c r="CD155" s="182">
        <f t="shared" si="5"/>
        <v>0.15969999999999995</v>
      </c>
      <c r="CE155" s="182">
        <f t="shared" si="5"/>
        <v>0.16330000000000044</v>
      </c>
      <c r="CF155" s="182">
        <f t="shared" si="5"/>
        <v>0.12789999999999946</v>
      </c>
      <c r="CG155" s="182">
        <f t="shared" si="5"/>
        <v>7.4200000000000932E-3</v>
      </c>
      <c r="CH155" s="256"/>
      <c r="CI155" s="189"/>
      <c r="CJ155" s="189"/>
      <c r="CK155" s="189"/>
      <c r="CL155" s="189"/>
      <c r="CM155" s="189"/>
      <c r="CN155" s="189"/>
      <c r="CO155" s="189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</row>
    <row r="156" spans="1:174" x14ac:dyDescent="0.2">
      <c r="A156" s="20"/>
      <c r="B156" s="20"/>
      <c r="Q156" s="20"/>
      <c r="BQ156" s="20"/>
      <c r="BS156" s="20"/>
      <c r="BT156" s="189"/>
      <c r="BU156" s="182" t="s">
        <v>214</v>
      </c>
      <c r="BV156" s="182">
        <f t="shared" si="5"/>
        <v>1.8800000000000097</v>
      </c>
      <c r="BW156" s="182">
        <f t="shared" si="5"/>
        <v>2.4499999999999966E-2</v>
      </c>
      <c r="BX156" s="182">
        <f t="shared" si="5"/>
        <v>2.0100000000000007E-2</v>
      </c>
      <c r="BY156" s="182">
        <f t="shared" si="5"/>
        <v>1.4599999999999946E-2</v>
      </c>
      <c r="BZ156" s="182">
        <f t="shared" si="5"/>
        <v>-90.349999999999909</v>
      </c>
      <c r="CA156" s="182">
        <f t="shared" si="5"/>
        <v>-3.4499999999999993</v>
      </c>
      <c r="CB156" s="182">
        <f t="shared" si="5"/>
        <v>-2.4999999999999467E-3</v>
      </c>
      <c r="CC156" s="182">
        <f t="shared" si="5"/>
        <v>1.0399999999999965E-2</v>
      </c>
      <c r="CD156" s="182">
        <f t="shared" si="5"/>
        <v>0.13410000000000011</v>
      </c>
      <c r="CE156" s="182">
        <f t="shared" si="5"/>
        <v>0.12220000000000031</v>
      </c>
      <c r="CF156" s="182">
        <f t="shared" si="5"/>
        <v>0.1097999999999999</v>
      </c>
      <c r="CG156" s="182">
        <f t="shared" si="5"/>
        <v>1.0149999999999992E-2</v>
      </c>
      <c r="CH156" s="256"/>
      <c r="CI156" s="189"/>
      <c r="CJ156" s="189"/>
      <c r="CK156" s="189"/>
      <c r="CL156" s="189"/>
      <c r="CM156" s="189"/>
      <c r="CN156" s="189"/>
      <c r="CO156" s="189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</row>
    <row r="157" spans="1:174" x14ac:dyDescent="0.2">
      <c r="A157" s="20"/>
      <c r="B157" s="20"/>
      <c r="Q157" s="20"/>
      <c r="BQ157" s="20"/>
      <c r="BS157" s="20"/>
      <c r="BT157" s="189"/>
      <c r="BU157" s="182" t="s">
        <v>215</v>
      </c>
      <c r="BV157" s="182">
        <f t="shared" si="5"/>
        <v>2.1200000000000045</v>
      </c>
      <c r="BW157" s="182">
        <f t="shared" si="5"/>
        <v>1.9499999999999962E-2</v>
      </c>
      <c r="BX157" s="182">
        <f t="shared" si="5"/>
        <v>1.7699999999999938E-2</v>
      </c>
      <c r="BY157" s="182">
        <f t="shared" si="5"/>
        <v>1.3900000000000023E-2</v>
      </c>
      <c r="BZ157" s="182">
        <f t="shared" si="5"/>
        <v>-77.940000000000055</v>
      </c>
      <c r="CA157" s="182">
        <f t="shared" si="5"/>
        <v>-3.0700000000000003</v>
      </c>
      <c r="CB157" s="182">
        <f t="shared" si="5"/>
        <v>-1.8299999999999983E-2</v>
      </c>
      <c r="CC157" s="182">
        <f t="shared" si="5"/>
        <v>0.35589999999999988</v>
      </c>
      <c r="CD157" s="182">
        <f t="shared" si="5"/>
        <v>8.3800000000000097E-2</v>
      </c>
      <c r="CE157" s="182">
        <f t="shared" si="5"/>
        <v>1.839999999999975E-2</v>
      </c>
      <c r="CF157" s="182">
        <f t="shared" si="5"/>
        <v>0.10339999999999971</v>
      </c>
      <c r="CG157" s="182">
        <f t="shared" si="5"/>
        <v>7.9400000000000581E-3</v>
      </c>
      <c r="CH157" s="256"/>
      <c r="CI157" s="189"/>
      <c r="CJ157" s="189"/>
      <c r="CK157" s="189"/>
      <c r="CL157" s="189"/>
      <c r="CM157" s="189"/>
      <c r="CN157" s="189"/>
      <c r="CO157" s="189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</row>
    <row r="158" spans="1:174" x14ac:dyDescent="0.2">
      <c r="A158" s="20"/>
      <c r="B158" s="20"/>
      <c r="Q158" s="20"/>
      <c r="BQ158" s="20"/>
      <c r="BS158" s="20"/>
      <c r="BT158" s="189"/>
      <c r="BU158" s="182" t="s">
        <v>216</v>
      </c>
      <c r="BV158" s="182">
        <f t="shared" si="5"/>
        <v>2.5600000000000023</v>
      </c>
      <c r="BW158" s="182">
        <f t="shared" si="5"/>
        <v>1.9499999999999962E-2</v>
      </c>
      <c r="BX158" s="182">
        <f t="shared" si="5"/>
        <v>2.3800000000000043E-2</v>
      </c>
      <c r="BY158" s="182">
        <f t="shared" si="5"/>
        <v>1.5899999999999914E-2</v>
      </c>
      <c r="BZ158" s="182">
        <f t="shared" si="5"/>
        <v>-80.529999999999973</v>
      </c>
      <c r="CA158" s="182">
        <f t="shared" si="5"/>
        <v>-3.4600000000000009</v>
      </c>
      <c r="CB158" s="182">
        <f t="shared" si="5"/>
        <v>-1.8799999999999928E-2</v>
      </c>
      <c r="CC158" s="182">
        <f t="shared" si="5"/>
        <v>-1.6000000000000458E-3</v>
      </c>
      <c r="CD158" s="182">
        <f t="shared" si="5"/>
        <v>4.7899999999999388E-2</v>
      </c>
      <c r="CE158" s="182">
        <f t="shared" si="5"/>
        <v>-2.770000000000028E-2</v>
      </c>
      <c r="CF158" s="182">
        <f t="shared" si="5"/>
        <v>0.11589999999999989</v>
      </c>
      <c r="CG158" s="182">
        <f t="shared" si="5"/>
        <v>7.8000000000000291E-3</v>
      </c>
      <c r="CH158" s="256"/>
      <c r="CI158" s="189"/>
      <c r="CJ158" s="189"/>
      <c r="CK158" s="189"/>
      <c r="CL158" s="189"/>
      <c r="CM158" s="189"/>
      <c r="CN158" s="189"/>
      <c r="CO158" s="189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</row>
    <row r="159" spans="1:174" x14ac:dyDescent="0.2">
      <c r="A159" s="20"/>
      <c r="B159" s="20"/>
      <c r="Q159" s="20"/>
      <c r="BQ159" s="20"/>
      <c r="BS159" s="20"/>
      <c r="BT159" s="189"/>
      <c r="BU159" s="182" t="s">
        <v>217</v>
      </c>
      <c r="BV159" s="182">
        <f t="shared" si="5"/>
        <v>1.7400000000000091</v>
      </c>
      <c r="BW159" s="182">
        <f t="shared" si="5"/>
        <v>1.3600000000000056E-2</v>
      </c>
      <c r="BX159" s="182">
        <f t="shared" si="5"/>
        <v>1.749999999999996E-2</v>
      </c>
      <c r="BY159" s="182">
        <f t="shared" si="5"/>
        <v>1.2800000000000034E-2</v>
      </c>
      <c r="BZ159" s="182">
        <f t="shared" si="5"/>
        <v>-82.090000000000146</v>
      </c>
      <c r="CA159" s="182">
        <f t="shared" si="5"/>
        <v>-3.7899999999999991</v>
      </c>
      <c r="CB159" s="182">
        <f t="shared" si="5"/>
        <v>-2.2599999999999953E-2</v>
      </c>
      <c r="CC159" s="182">
        <f t="shared" si="5"/>
        <v>-1.1500000000000066E-2</v>
      </c>
      <c r="CD159" s="182">
        <f t="shared" si="5"/>
        <v>3.6500000000000199E-2</v>
      </c>
      <c r="CE159" s="182">
        <f t="shared" si="5"/>
        <v>-9.0700000000000003E-2</v>
      </c>
      <c r="CF159" s="182">
        <f t="shared" si="5"/>
        <v>9.4399999999999373E-2</v>
      </c>
      <c r="CG159" s="182">
        <f t="shared" si="5"/>
        <v>8.900000000000019E-3</v>
      </c>
      <c r="CH159" s="256"/>
      <c r="CI159" s="189"/>
      <c r="CJ159" s="189"/>
      <c r="CK159" s="189"/>
      <c r="CL159" s="189"/>
      <c r="CM159" s="189"/>
      <c r="CN159" s="189"/>
      <c r="CO159" s="189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</row>
    <row r="160" spans="1:174" x14ac:dyDescent="0.2">
      <c r="A160" s="20"/>
      <c r="B160" s="20"/>
      <c r="Q160" s="20"/>
      <c r="BQ160" s="20"/>
      <c r="BS160" s="20"/>
      <c r="BT160" s="189"/>
      <c r="BU160" s="182" t="s">
        <v>218</v>
      </c>
      <c r="BV160" s="182">
        <f t="shared" si="5"/>
        <v>1.0900000000000034</v>
      </c>
      <c r="BW160" s="182">
        <f t="shared" si="5"/>
        <v>1.4000000000000012E-2</v>
      </c>
      <c r="BX160" s="182">
        <f t="shared" si="5"/>
        <v>1.5500000000000069E-2</v>
      </c>
      <c r="BY160" s="182">
        <f t="shared" si="5"/>
        <v>1.1700000000000044E-2</v>
      </c>
      <c r="BZ160" s="182">
        <f t="shared" si="5"/>
        <v>-60.200000000000045</v>
      </c>
      <c r="CA160" s="182">
        <f t="shared" si="5"/>
        <v>-3.2299999999999969</v>
      </c>
      <c r="CB160" s="182">
        <f t="shared" si="5"/>
        <v>-2.3599999999999843E-2</v>
      </c>
      <c r="CC160" s="182">
        <f t="shared" si="5"/>
        <v>-2.0900000000000141E-2</v>
      </c>
      <c r="CD160" s="182">
        <f t="shared" si="5"/>
        <v>-1.8200000000000216E-2</v>
      </c>
      <c r="CE160" s="182">
        <f t="shared" si="5"/>
        <v>-0.11479999999999979</v>
      </c>
      <c r="CF160" s="182">
        <f t="shared" si="5"/>
        <v>8.680000000000021E-2</v>
      </c>
      <c r="CG160" s="182">
        <f t="shared" si="5"/>
        <v>6.1799999999999633E-3</v>
      </c>
      <c r="CH160" s="256"/>
      <c r="CI160" s="189"/>
      <c r="CJ160" s="189"/>
      <c r="CK160" s="189"/>
      <c r="CL160" s="189"/>
      <c r="CM160" s="189"/>
      <c r="CN160" s="189"/>
      <c r="CO160" s="189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</row>
    <row r="161" spans="1:174" x14ac:dyDescent="0.2">
      <c r="A161" s="20"/>
      <c r="B161" s="20"/>
      <c r="Q161" s="20"/>
      <c r="BQ161" s="20"/>
      <c r="BS161" s="20"/>
      <c r="BT161" s="189"/>
      <c r="BU161" s="182" t="s">
        <v>219</v>
      </c>
      <c r="BV161" s="182">
        <f t="shared" ref="BV161:CG164" si="6">BV113-BW79</f>
        <v>1.269999999999996</v>
      </c>
      <c r="BW161" s="182">
        <f t="shared" si="6"/>
        <v>9.9000000000000199E-3</v>
      </c>
      <c r="BX161" s="182">
        <f t="shared" si="6"/>
        <v>1.5599999999999947E-2</v>
      </c>
      <c r="BY161" s="182">
        <f t="shared" si="6"/>
        <v>1.1199999999999988E-2</v>
      </c>
      <c r="BZ161" s="182">
        <f t="shared" si="6"/>
        <v>-69.049999999999955</v>
      </c>
      <c r="CA161" s="182">
        <f t="shared" si="6"/>
        <v>-3.8999999999999986</v>
      </c>
      <c r="CB161" s="182">
        <f t="shared" si="6"/>
        <v>-2.6599999999999957E-2</v>
      </c>
      <c r="CC161" s="182">
        <f t="shared" si="6"/>
        <v>-1.7900000000000027E-2</v>
      </c>
      <c r="CD161" s="182">
        <f t="shared" si="6"/>
        <v>-4.7399999999999665E-2</v>
      </c>
      <c r="CE161" s="182">
        <f t="shared" si="6"/>
        <v>-0.11520000000000064</v>
      </c>
      <c r="CF161" s="182">
        <f t="shared" si="6"/>
        <v>8.3199999999999719E-2</v>
      </c>
      <c r="CG161" s="182">
        <f t="shared" si="6"/>
        <v>5.0200000000000244E-3</v>
      </c>
      <c r="CH161" s="256"/>
      <c r="CI161" s="189"/>
      <c r="CJ161" s="189"/>
      <c r="CK161" s="189"/>
      <c r="CL161" s="189"/>
      <c r="CM161" s="189"/>
      <c r="CN161" s="189"/>
      <c r="CO161" s="189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</row>
    <row r="162" spans="1:174" x14ac:dyDescent="0.2">
      <c r="A162" s="20"/>
      <c r="B162" s="20"/>
      <c r="Q162" s="20"/>
      <c r="BQ162" s="20"/>
      <c r="BS162" s="20"/>
      <c r="BT162" s="189"/>
      <c r="BU162" s="182" t="s">
        <v>220</v>
      </c>
      <c r="BV162" s="182">
        <f t="shared" si="6"/>
        <v>2.2599999999999909</v>
      </c>
      <c r="BW162" s="182">
        <f t="shared" si="6"/>
        <v>6.3999999999999613E-3</v>
      </c>
      <c r="BX162" s="182">
        <f t="shared" si="6"/>
        <v>1.3399999999999967E-2</v>
      </c>
      <c r="BY162" s="182">
        <f t="shared" si="6"/>
        <v>5.7999999999999163E-3</v>
      </c>
      <c r="BZ162" s="182">
        <f t="shared" si="6"/>
        <v>-71.75</v>
      </c>
      <c r="CA162" s="182">
        <f t="shared" si="6"/>
        <v>-3.9499999999999993</v>
      </c>
      <c r="CB162" s="182">
        <f t="shared" si="6"/>
        <v>-3.1899999999999817E-2</v>
      </c>
      <c r="CC162" s="182">
        <f t="shared" si="6"/>
        <v>-2.2599999999999953E-2</v>
      </c>
      <c r="CD162" s="182">
        <f t="shared" si="6"/>
        <v>-6.7899999999999849E-2</v>
      </c>
      <c r="CE162" s="182">
        <f t="shared" si="6"/>
        <v>-0.17429999999999968</v>
      </c>
      <c r="CF162" s="182">
        <f t="shared" si="6"/>
        <v>4.2300000000000004E-2</v>
      </c>
      <c r="CG162" s="182">
        <f t="shared" si="6"/>
        <v>5.4199999999999804E-3</v>
      </c>
      <c r="CK162" s="189"/>
      <c r="CL162" s="189"/>
      <c r="CM162" s="189"/>
      <c r="CN162" s="189"/>
      <c r="CO162" s="189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</row>
    <row r="163" spans="1:174" x14ac:dyDescent="0.2">
      <c r="A163" s="20"/>
      <c r="B163" s="20"/>
      <c r="Q163" s="20"/>
      <c r="BQ163" s="20"/>
      <c r="BS163" s="20"/>
      <c r="BT163" s="189"/>
      <c r="BU163" s="182" t="s">
        <v>221</v>
      </c>
      <c r="BV163" s="182">
        <f t="shared" si="6"/>
        <v>2.4899999999999949</v>
      </c>
      <c r="BW163" s="182">
        <f t="shared" si="6"/>
        <v>8.3999999999999631E-3</v>
      </c>
      <c r="BX163" s="182">
        <f t="shared" si="6"/>
        <v>1.9000000000000017E-2</v>
      </c>
      <c r="BY163" s="182">
        <f t="shared" si="6"/>
        <v>1.0599999999999943E-2</v>
      </c>
      <c r="BZ163" s="182">
        <f t="shared" si="6"/>
        <v>-112.78999999999996</v>
      </c>
      <c r="CA163" s="182">
        <f t="shared" si="6"/>
        <v>-4.870000000000001</v>
      </c>
      <c r="CB163" s="182">
        <f t="shared" si="6"/>
        <v>-2.6899999999999924E-2</v>
      </c>
      <c r="CC163" s="182">
        <f t="shared" si="6"/>
        <v>-1.9600000000000062E-2</v>
      </c>
      <c r="CD163" s="182">
        <f t="shared" si="6"/>
        <v>2.8699999999999726E-2</v>
      </c>
      <c r="CE163" s="182">
        <f t="shared" si="6"/>
        <v>-9.2500000000000249E-2</v>
      </c>
      <c r="CF163" s="182">
        <f t="shared" si="6"/>
        <v>7.7099999999999724E-2</v>
      </c>
      <c r="CG163" s="182">
        <f t="shared" si="6"/>
        <v>4.0000000000000036E-3</v>
      </c>
      <c r="CK163" s="189"/>
      <c r="CL163" s="189"/>
      <c r="CM163" s="189"/>
      <c r="CN163" s="189"/>
      <c r="CO163" s="189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</row>
    <row r="164" spans="1:174" x14ac:dyDescent="0.2">
      <c r="A164" s="20"/>
      <c r="B164" s="20"/>
      <c r="Q164" s="20"/>
      <c r="BQ164" s="20"/>
      <c r="BS164" s="20"/>
      <c r="BT164" s="189"/>
      <c r="BU164" s="182" t="s">
        <v>222</v>
      </c>
      <c r="BV164" s="182">
        <f t="shared" si="6"/>
        <v>0.45000000000000284</v>
      </c>
      <c r="BW164" s="182">
        <f t="shared" si="6"/>
        <v>4.4999999999999485E-3</v>
      </c>
      <c r="BX164" s="182">
        <f t="shared" si="6"/>
        <v>1.0999999999999899E-3</v>
      </c>
      <c r="BY164" s="182">
        <f t="shared" si="6"/>
        <v>-1.2999999999999678E-3</v>
      </c>
      <c r="BZ164" s="182">
        <f t="shared" si="6"/>
        <v>-78.970000000000027</v>
      </c>
      <c r="CA164" s="182">
        <f t="shared" si="6"/>
        <v>-3.8300000000000018</v>
      </c>
      <c r="CB164" s="182">
        <f t="shared" si="6"/>
        <v>-4.2100000000000026E-2</v>
      </c>
      <c r="CC164" s="182">
        <f t="shared" si="6"/>
        <v>-2.3700000000000054E-2</v>
      </c>
      <c r="CD164" s="182">
        <f t="shared" si="6"/>
        <v>-9.5500000000000362E-2</v>
      </c>
      <c r="CE164" s="182">
        <f t="shared" si="6"/>
        <v>-0.15750000000000064</v>
      </c>
      <c r="CF164" s="182">
        <f t="shared" si="6"/>
        <v>-1.2999999999999901E-2</v>
      </c>
      <c r="CG164" s="182">
        <f t="shared" si="6"/>
        <v>4.99000000000005E-3</v>
      </c>
      <c r="CK164" s="189"/>
      <c r="CL164" s="189"/>
      <c r="CM164" s="189"/>
      <c r="CN164" s="189"/>
      <c r="CO164" s="189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</row>
    <row r="169" spans="1:174" x14ac:dyDescent="0.2">
      <c r="A169" s="20"/>
      <c r="B169" s="20"/>
      <c r="Q169" s="20"/>
      <c r="BQ169" s="20"/>
      <c r="BS169" s="20"/>
      <c r="BT169" s="189"/>
      <c r="BU169" s="182" t="s">
        <v>203</v>
      </c>
      <c r="BV169" s="182">
        <f t="shared" ref="BV169:CH184" si="7">BW121-BW27</f>
        <v>1.1899999999999977</v>
      </c>
      <c r="BW169" s="182">
        <f t="shared" si="7"/>
        <v>3.539999999999992</v>
      </c>
      <c r="BX169" s="182">
        <f t="shared" si="7"/>
        <v>0.46999999999999886</v>
      </c>
      <c r="BY169" s="182">
        <f t="shared" si="7"/>
        <v>0.70999999999997954</v>
      </c>
      <c r="BZ169" s="182">
        <f t="shared" si="7"/>
        <v>-5850.8500000000058</v>
      </c>
      <c r="CA169" s="182">
        <f t="shared" si="7"/>
        <v>42.269999999999982</v>
      </c>
      <c r="CB169" s="182">
        <f t="shared" si="7"/>
        <v>4.2000000000000028</v>
      </c>
      <c r="CC169" s="182">
        <f t="shared" si="7"/>
        <v>-0.17000000000000171</v>
      </c>
      <c r="CD169" s="182">
        <f t="shared" si="7"/>
        <v>5.9999999999998721E-2</v>
      </c>
      <c r="CE169" s="182">
        <f t="shared" si="7"/>
        <v>-7.9999999999998295E-2</v>
      </c>
      <c r="CF169" s="182">
        <f t="shared" si="7"/>
        <v>8.9999999999999858E-2</v>
      </c>
      <c r="CG169" s="182">
        <f t="shared" si="7"/>
        <v>-52.080000000000013</v>
      </c>
      <c r="CH169" s="255">
        <f t="shared" si="7"/>
        <v>56.600000000000009</v>
      </c>
      <c r="CI169" s="182">
        <f>CH169+CG169</f>
        <v>4.519999999999996</v>
      </c>
      <c r="CJ169" s="182">
        <f t="shared" ref="CJ169:CJ188" si="8">CK121-CK27</f>
        <v>0</v>
      </c>
      <c r="CK169" s="189"/>
      <c r="CL169" s="189"/>
      <c r="CM169" s="189"/>
      <c r="CN169" s="189"/>
      <c r="CO169" s="189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</row>
    <row r="170" spans="1:174" x14ac:dyDescent="0.2">
      <c r="A170" s="20"/>
      <c r="B170" s="20"/>
      <c r="Q170" s="20"/>
      <c r="BQ170" s="20"/>
      <c r="BS170" s="20"/>
      <c r="BT170" s="189"/>
      <c r="BU170" s="182" t="s">
        <v>204</v>
      </c>
      <c r="BV170" s="182">
        <f t="shared" si="7"/>
        <v>1.9899999999999949</v>
      </c>
      <c r="BW170" s="182">
        <f t="shared" si="7"/>
        <v>3.3600000000000136</v>
      </c>
      <c r="BX170" s="182">
        <f t="shared" si="7"/>
        <v>0.82000000000000739</v>
      </c>
      <c r="BY170" s="182">
        <f t="shared" si="7"/>
        <v>0.68999999999999773</v>
      </c>
      <c r="BZ170" s="182">
        <f t="shared" si="7"/>
        <v>-336.95999999999185</v>
      </c>
      <c r="CA170" s="182">
        <f t="shared" si="7"/>
        <v>83.769999999999982</v>
      </c>
      <c r="CB170" s="182">
        <f t="shared" si="7"/>
        <v>5.0400000000000063</v>
      </c>
      <c r="CC170" s="182">
        <f t="shared" si="7"/>
        <v>0.71000000000000796</v>
      </c>
      <c r="CD170" s="182">
        <f t="shared" si="7"/>
        <v>0.15999999999999837</v>
      </c>
      <c r="CE170" s="182">
        <f t="shared" si="7"/>
        <v>-0.12000000000000099</v>
      </c>
      <c r="CF170" s="182">
        <f t="shared" si="7"/>
        <v>6.0000000000002274E-2</v>
      </c>
      <c r="CG170" s="182">
        <f t="shared" si="7"/>
        <v>-52.010000000000005</v>
      </c>
      <c r="CH170" s="255">
        <f t="shared" si="7"/>
        <v>56.269999999999982</v>
      </c>
      <c r="CI170" s="182">
        <f t="shared" ref="CI170:CI188" si="9">CH170+CG170</f>
        <v>4.2599999999999767</v>
      </c>
      <c r="CJ170" s="182">
        <f t="shared" si="8"/>
        <v>0</v>
      </c>
      <c r="CK170" s="189"/>
      <c r="CL170" s="189"/>
      <c r="CM170" s="189"/>
      <c r="CN170" s="189"/>
      <c r="CO170" s="189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</row>
    <row r="171" spans="1:174" x14ac:dyDescent="0.2">
      <c r="A171" s="20"/>
      <c r="B171" s="20"/>
      <c r="Q171" s="20"/>
      <c r="BQ171" s="20"/>
      <c r="BS171" s="20"/>
      <c r="BT171" s="189"/>
      <c r="BU171" s="182" t="s">
        <v>205</v>
      </c>
      <c r="BV171" s="182">
        <f t="shared" si="7"/>
        <v>1.7599999999999909</v>
      </c>
      <c r="BW171" s="182">
        <f t="shared" si="7"/>
        <v>3.5099999999999909</v>
      </c>
      <c r="BX171" s="182">
        <f t="shared" si="7"/>
        <v>0.89000000000000057</v>
      </c>
      <c r="BY171" s="182">
        <f t="shared" si="7"/>
        <v>0.83000000000001251</v>
      </c>
      <c r="BZ171" s="182">
        <f t="shared" si="7"/>
        <v>-2785.179999999993</v>
      </c>
      <c r="CA171" s="182">
        <f t="shared" si="7"/>
        <v>24.850000000000364</v>
      </c>
      <c r="CB171" s="182">
        <f t="shared" si="7"/>
        <v>4.769999999999996</v>
      </c>
      <c r="CC171" s="182">
        <f t="shared" si="7"/>
        <v>1.6299999999999955</v>
      </c>
      <c r="CD171" s="182">
        <f t="shared" si="7"/>
        <v>0.14999999999999858</v>
      </c>
      <c r="CE171" s="182">
        <f t="shared" si="7"/>
        <v>0</v>
      </c>
      <c r="CF171" s="182">
        <f t="shared" si="7"/>
        <v>8.9999999999999858E-2</v>
      </c>
      <c r="CG171" s="182">
        <f t="shared" si="7"/>
        <v>-50.13000000000001</v>
      </c>
      <c r="CH171" s="255">
        <f t="shared" si="7"/>
        <v>57.620000000000005</v>
      </c>
      <c r="CI171" s="182">
        <f t="shared" si="9"/>
        <v>7.4899999999999949</v>
      </c>
      <c r="CJ171" s="182">
        <f t="shared" si="8"/>
        <v>0</v>
      </c>
      <c r="CK171" s="189"/>
      <c r="CL171" s="189"/>
      <c r="CM171" s="189"/>
      <c r="CN171" s="189"/>
      <c r="CO171" s="189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</row>
    <row r="172" spans="1:174" x14ac:dyDescent="0.2">
      <c r="A172" s="20"/>
      <c r="B172" s="20"/>
      <c r="Q172" s="20"/>
      <c r="BQ172" s="20"/>
      <c r="BS172" s="20"/>
      <c r="BT172" s="189"/>
      <c r="BU172" s="182" t="s">
        <v>206</v>
      </c>
      <c r="BV172" s="182">
        <f t="shared" si="7"/>
        <v>1.1300000000000097</v>
      </c>
      <c r="BW172" s="182">
        <f t="shared" si="7"/>
        <v>2.8199999999999932</v>
      </c>
      <c r="BX172" s="182">
        <f t="shared" si="7"/>
        <v>0.35999999999999943</v>
      </c>
      <c r="BY172" s="182">
        <f t="shared" si="7"/>
        <v>0.70000000000001705</v>
      </c>
      <c r="BZ172" s="182">
        <f t="shared" si="7"/>
        <v>-1067.3300000000163</v>
      </c>
      <c r="CA172" s="182">
        <f t="shared" si="7"/>
        <v>41.509999999999764</v>
      </c>
      <c r="CB172" s="182">
        <f t="shared" si="7"/>
        <v>3.9200000000000017</v>
      </c>
      <c r="CC172" s="182">
        <f t="shared" si="7"/>
        <v>1.1599999999999966</v>
      </c>
      <c r="CD172" s="182">
        <f t="shared" si="7"/>
        <v>8.0000000000001847E-2</v>
      </c>
      <c r="CE172" s="182">
        <f t="shared" si="7"/>
        <v>-5.0000000000000711E-2</v>
      </c>
      <c r="CF172" s="182">
        <f t="shared" si="7"/>
        <v>7.0000000000000284E-2</v>
      </c>
      <c r="CG172" s="182">
        <f t="shared" si="7"/>
        <v>-51.5</v>
      </c>
      <c r="CH172" s="255">
        <f t="shared" si="7"/>
        <v>56.63000000000001</v>
      </c>
      <c r="CI172" s="182">
        <f t="shared" si="9"/>
        <v>5.1300000000000097</v>
      </c>
      <c r="CJ172" s="182">
        <f t="shared" si="8"/>
        <v>0</v>
      </c>
      <c r="CK172" s="189"/>
      <c r="CL172" s="189"/>
      <c r="CM172" s="189"/>
      <c r="CN172" s="189"/>
      <c r="CO172" s="189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</row>
    <row r="173" spans="1:174" x14ac:dyDescent="0.2">
      <c r="A173" s="20"/>
      <c r="B173" s="20"/>
      <c r="Q173" s="20"/>
      <c r="BQ173" s="20"/>
      <c r="BS173" s="20"/>
      <c r="BT173" s="189"/>
      <c r="BU173" s="182" t="s">
        <v>207</v>
      </c>
      <c r="BV173" s="182">
        <f t="shared" si="7"/>
        <v>7.9999999999998295E-2</v>
      </c>
      <c r="BW173" s="182">
        <f t="shared" si="7"/>
        <v>2.3700000000000045</v>
      </c>
      <c r="BX173" s="182">
        <f t="shared" si="7"/>
        <v>-0.25</v>
      </c>
      <c r="BY173" s="182">
        <f t="shared" si="7"/>
        <v>0.16000000000002501</v>
      </c>
      <c r="BZ173" s="182">
        <f t="shared" si="7"/>
        <v>-424.41000000000349</v>
      </c>
      <c r="CA173" s="182">
        <f t="shared" si="7"/>
        <v>52.279999999999973</v>
      </c>
      <c r="CB173" s="182">
        <f t="shared" si="7"/>
        <v>5.3900000000000006</v>
      </c>
      <c r="CC173" s="182">
        <f t="shared" si="7"/>
        <v>2.0699999999999932</v>
      </c>
      <c r="CD173" s="182">
        <f t="shared" si="7"/>
        <v>0.14000000000000057</v>
      </c>
      <c r="CE173" s="182">
        <f t="shared" si="7"/>
        <v>-0.12000000000000099</v>
      </c>
      <c r="CF173" s="182">
        <f t="shared" si="7"/>
        <v>0</v>
      </c>
      <c r="CG173" s="182">
        <f t="shared" si="7"/>
        <v>-51.089999999999989</v>
      </c>
      <c r="CH173" s="255">
        <f t="shared" si="7"/>
        <v>57.44</v>
      </c>
      <c r="CI173" s="182">
        <f t="shared" si="9"/>
        <v>6.3500000000000085</v>
      </c>
      <c r="CJ173" s="182">
        <f t="shared" si="8"/>
        <v>0</v>
      </c>
      <c r="CK173" s="189"/>
      <c r="CL173" s="189"/>
      <c r="CM173" s="189"/>
      <c r="CN173" s="189"/>
      <c r="CO173" s="189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</row>
    <row r="174" spans="1:174" x14ac:dyDescent="0.2">
      <c r="A174" s="20"/>
      <c r="B174" s="20"/>
      <c r="Q174" s="20"/>
      <c r="BQ174" s="20"/>
      <c r="BS174" s="20"/>
      <c r="BT174" s="189"/>
      <c r="BU174" s="182" t="s">
        <v>208</v>
      </c>
      <c r="BV174" s="182">
        <f t="shared" si="7"/>
        <v>-0.69999999999998863</v>
      </c>
      <c r="BW174" s="182">
        <f t="shared" si="7"/>
        <v>-0.40999999999999659</v>
      </c>
      <c r="BX174" s="182">
        <f t="shared" si="7"/>
        <v>-0.67000000000000171</v>
      </c>
      <c r="BY174" s="182">
        <f t="shared" si="7"/>
        <v>6.0000000000002274E-2</v>
      </c>
      <c r="BZ174" s="182">
        <f t="shared" si="7"/>
        <v>-3464.429999999993</v>
      </c>
      <c r="CA174" s="182">
        <f t="shared" si="7"/>
        <v>-59.110000000000127</v>
      </c>
      <c r="CB174" s="182">
        <f t="shared" si="7"/>
        <v>3.0700000000000074</v>
      </c>
      <c r="CC174" s="182">
        <f t="shared" si="7"/>
        <v>1.6000000000000085</v>
      </c>
      <c r="CD174" s="182">
        <f t="shared" si="7"/>
        <v>-0.24999999999999822</v>
      </c>
      <c r="CE174" s="182">
        <f t="shared" si="7"/>
        <v>-0.38000000000000256</v>
      </c>
      <c r="CF174" s="182">
        <f t="shared" si="7"/>
        <v>-1.0000000000001563E-2</v>
      </c>
      <c r="CG174" s="182">
        <f t="shared" si="7"/>
        <v>-50.329999999999984</v>
      </c>
      <c r="CH174" s="255">
        <f t="shared" si="7"/>
        <v>58.649999999999991</v>
      </c>
      <c r="CI174" s="182">
        <f t="shared" si="9"/>
        <v>8.3200000000000074</v>
      </c>
      <c r="CJ174" s="182">
        <f t="shared" si="8"/>
        <v>0</v>
      </c>
      <c r="CK174" s="189"/>
      <c r="CL174" s="189"/>
      <c r="CM174" s="189"/>
      <c r="CN174" s="189"/>
      <c r="CO174" s="189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</row>
    <row r="175" spans="1:174" x14ac:dyDescent="0.2">
      <c r="A175" s="20"/>
      <c r="B175" s="20"/>
      <c r="Q175" s="20"/>
      <c r="BQ175" s="20"/>
      <c r="BS175" s="20"/>
      <c r="BT175" s="189"/>
      <c r="BU175" s="182" t="s">
        <v>209</v>
      </c>
      <c r="BV175" s="182">
        <f t="shared" si="7"/>
        <v>-1.2000000000000028</v>
      </c>
      <c r="BW175" s="182">
        <f t="shared" si="7"/>
        <v>-0.77000000000001023</v>
      </c>
      <c r="BX175" s="182">
        <f t="shared" si="7"/>
        <v>-0.87000000000000455</v>
      </c>
      <c r="BY175" s="182">
        <f t="shared" si="7"/>
        <v>0.34999999999999432</v>
      </c>
      <c r="BZ175" s="182">
        <f t="shared" si="7"/>
        <v>-3312.5999999999767</v>
      </c>
      <c r="CA175" s="182">
        <f t="shared" si="7"/>
        <v>-109.83000000000038</v>
      </c>
      <c r="CB175" s="182">
        <f t="shared" si="7"/>
        <v>3.3700000000000045</v>
      </c>
      <c r="CC175" s="182">
        <f t="shared" si="7"/>
        <v>1.1499999999999915</v>
      </c>
      <c r="CD175" s="182">
        <f t="shared" si="7"/>
        <v>-3.9999999999999147E-2</v>
      </c>
      <c r="CE175" s="182">
        <f t="shared" si="7"/>
        <v>-0.14999999999999858</v>
      </c>
      <c r="CF175" s="182">
        <f t="shared" si="7"/>
        <v>3.9999999999999147E-2</v>
      </c>
      <c r="CG175" s="182">
        <f t="shared" si="7"/>
        <v>-51.320000000000007</v>
      </c>
      <c r="CH175" s="255">
        <f t="shared" si="7"/>
        <v>56.820000000000007</v>
      </c>
      <c r="CI175" s="182">
        <f t="shared" si="9"/>
        <v>5.5</v>
      </c>
      <c r="CJ175" s="182">
        <f t="shared" si="8"/>
        <v>0</v>
      </c>
      <c r="CK175" s="189"/>
      <c r="CL175" s="189"/>
      <c r="CM175" s="189"/>
      <c r="CN175" s="189"/>
      <c r="CO175" s="189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</row>
    <row r="176" spans="1:174" x14ac:dyDescent="0.2">
      <c r="A176" s="20"/>
      <c r="B176" s="20"/>
      <c r="Q176" s="20"/>
      <c r="BQ176" s="20"/>
      <c r="BS176" s="20"/>
      <c r="BT176" s="189"/>
      <c r="BU176" s="182" t="s">
        <v>210</v>
      </c>
      <c r="BV176" s="182">
        <f t="shared" si="7"/>
        <v>1.9000000000000057</v>
      </c>
      <c r="BW176" s="182">
        <f t="shared" si="7"/>
        <v>0.37999999999999545</v>
      </c>
      <c r="BX176" s="182">
        <f t="shared" si="7"/>
        <v>-0.45000000000000284</v>
      </c>
      <c r="BY176" s="182">
        <f t="shared" si="7"/>
        <v>0.40000000000000568</v>
      </c>
      <c r="BZ176" s="182">
        <f t="shared" si="7"/>
        <v>-3084.75</v>
      </c>
      <c r="CA176" s="182">
        <f t="shared" si="7"/>
        <v>-173.94000000000005</v>
      </c>
      <c r="CB176" s="182">
        <f t="shared" si="7"/>
        <v>4.6399999999999864</v>
      </c>
      <c r="CC176" s="182">
        <f t="shared" si="7"/>
        <v>2.2399999999999949</v>
      </c>
      <c r="CD176" s="182">
        <f t="shared" si="7"/>
        <v>9.9999999999980105E-3</v>
      </c>
      <c r="CE176" s="182">
        <f t="shared" si="7"/>
        <v>-5.0000000000000711E-2</v>
      </c>
      <c r="CF176" s="182">
        <f t="shared" si="7"/>
        <v>5.0000000000000711E-2</v>
      </c>
      <c r="CG176" s="182">
        <f t="shared" si="7"/>
        <v>-50.239999999999995</v>
      </c>
      <c r="CH176" s="255">
        <f t="shared" si="7"/>
        <v>57.67</v>
      </c>
      <c r="CI176" s="182">
        <f t="shared" si="9"/>
        <v>7.4300000000000068</v>
      </c>
      <c r="CJ176" s="182">
        <f t="shared" si="8"/>
        <v>0</v>
      </c>
      <c r="CK176" s="189"/>
      <c r="CL176" s="189"/>
      <c r="CM176" s="189"/>
      <c r="CN176" s="189"/>
      <c r="CO176" s="189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</row>
    <row r="177" spans="1:174" x14ac:dyDescent="0.2">
      <c r="A177" s="20"/>
      <c r="B177" s="20"/>
      <c r="Q177" s="20"/>
      <c r="BQ177" s="20"/>
      <c r="BS177" s="20"/>
      <c r="BT177" s="189"/>
      <c r="BU177" s="182" t="s">
        <v>211</v>
      </c>
      <c r="BV177" s="182">
        <f t="shared" si="7"/>
        <v>0.96999999999999886</v>
      </c>
      <c r="BW177" s="182">
        <f t="shared" si="7"/>
        <v>-0.68999999999999773</v>
      </c>
      <c r="BX177" s="182">
        <f t="shared" si="7"/>
        <v>0.68999999999999773</v>
      </c>
      <c r="BY177" s="182">
        <f t="shared" si="7"/>
        <v>0.61999999999997613</v>
      </c>
      <c r="BZ177" s="182">
        <f t="shared" si="7"/>
        <v>-1582.8399999999965</v>
      </c>
      <c r="CA177" s="182">
        <f t="shared" si="7"/>
        <v>-120.75999999999976</v>
      </c>
      <c r="CB177" s="182">
        <f t="shared" si="7"/>
        <v>3.3599999999999994</v>
      </c>
      <c r="CC177" s="182">
        <f t="shared" si="7"/>
        <v>1.8199999999999932</v>
      </c>
      <c r="CD177" s="182">
        <f t="shared" si="7"/>
        <v>-4.00000000000027E-2</v>
      </c>
      <c r="CE177" s="182">
        <f t="shared" si="7"/>
        <v>-0.16999999999999815</v>
      </c>
      <c r="CF177" s="182">
        <f t="shared" si="7"/>
        <v>0.11000000000000298</v>
      </c>
      <c r="CG177" s="182">
        <f t="shared" si="7"/>
        <v>-52.38000000000001</v>
      </c>
      <c r="CH177" s="255">
        <f t="shared" si="7"/>
        <v>54.81</v>
      </c>
      <c r="CI177" s="182">
        <f t="shared" si="9"/>
        <v>2.4299999999999926</v>
      </c>
      <c r="CJ177" s="182">
        <f t="shared" si="8"/>
        <v>0</v>
      </c>
      <c r="CK177" s="189"/>
      <c r="CL177" s="189"/>
      <c r="CM177" s="189"/>
      <c r="CN177" s="189"/>
      <c r="CO177" s="189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</row>
    <row r="178" spans="1:174" x14ac:dyDescent="0.2">
      <c r="A178" s="20"/>
      <c r="B178" s="20"/>
      <c r="Q178" s="20"/>
      <c r="BQ178" s="20"/>
      <c r="BS178" s="20"/>
      <c r="BT178" s="189"/>
      <c r="BU178" s="182" t="s">
        <v>212</v>
      </c>
      <c r="BV178" s="182">
        <f t="shared" si="7"/>
        <v>0.92000000000000171</v>
      </c>
      <c r="BW178" s="182">
        <f t="shared" si="7"/>
        <v>-1.4799999999999898</v>
      </c>
      <c r="BX178" s="182">
        <f t="shared" si="7"/>
        <v>0.44000000000001194</v>
      </c>
      <c r="BY178" s="182">
        <f t="shared" si="7"/>
        <v>0.45000000000001705</v>
      </c>
      <c r="BZ178" s="182">
        <f t="shared" si="7"/>
        <v>-3896.6499999999942</v>
      </c>
      <c r="CA178" s="182">
        <f t="shared" si="7"/>
        <v>-200.94999999999982</v>
      </c>
      <c r="CB178" s="182">
        <f t="shared" si="7"/>
        <v>1.5300000000000011</v>
      </c>
      <c r="CC178" s="182">
        <f t="shared" si="7"/>
        <v>1.5099999999999909</v>
      </c>
      <c r="CD178" s="182">
        <f t="shared" si="7"/>
        <v>-0.10000000000000142</v>
      </c>
      <c r="CE178" s="182">
        <f t="shared" si="7"/>
        <v>-0.15000000000000213</v>
      </c>
      <c r="CF178" s="182">
        <f t="shared" si="7"/>
        <v>5.0000000000000711E-2</v>
      </c>
      <c r="CG178" s="182">
        <f t="shared" si="7"/>
        <v>-52.04000000000002</v>
      </c>
      <c r="CH178" s="255">
        <f t="shared" si="7"/>
        <v>56.230000000000004</v>
      </c>
      <c r="CI178" s="182">
        <f t="shared" si="9"/>
        <v>4.1899999999999835</v>
      </c>
      <c r="CJ178" s="182">
        <f t="shared" si="8"/>
        <v>0</v>
      </c>
      <c r="CK178" s="189"/>
      <c r="CL178" s="189"/>
      <c r="CM178" s="189"/>
      <c r="CN178" s="189"/>
      <c r="CO178" s="189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</row>
    <row r="179" spans="1:174" x14ac:dyDescent="0.2">
      <c r="A179" s="20"/>
      <c r="B179" s="20"/>
      <c r="Q179" s="20"/>
      <c r="BQ179" s="20"/>
      <c r="BS179" s="20"/>
      <c r="BT179" s="189"/>
      <c r="BU179" s="182" t="s">
        <v>213</v>
      </c>
      <c r="BV179" s="182">
        <f t="shared" si="7"/>
        <v>0.17000000000000171</v>
      </c>
      <c r="BW179" s="182">
        <f t="shared" si="7"/>
        <v>-2.0799999999999841</v>
      </c>
      <c r="BX179" s="182">
        <f t="shared" si="7"/>
        <v>3.0000000000001137E-2</v>
      </c>
      <c r="BY179" s="182">
        <f t="shared" si="7"/>
        <v>0.36000000000001364</v>
      </c>
      <c r="BZ179" s="182">
        <f t="shared" si="7"/>
        <v>-4915.820000000007</v>
      </c>
      <c r="CA179" s="182">
        <f t="shared" si="7"/>
        <v>-259.16000000000031</v>
      </c>
      <c r="CB179" s="182">
        <f t="shared" si="7"/>
        <v>1.5999999999999943</v>
      </c>
      <c r="CC179" s="182">
        <f t="shared" si="7"/>
        <v>1.6299999999999955</v>
      </c>
      <c r="CD179" s="182">
        <f t="shared" si="7"/>
        <v>1.0000000000001563E-2</v>
      </c>
      <c r="CE179" s="182">
        <f t="shared" si="7"/>
        <v>-5.0000000000000711E-2</v>
      </c>
      <c r="CF179" s="182">
        <f t="shared" si="7"/>
        <v>3.9999999999999147E-2</v>
      </c>
      <c r="CG179" s="182">
        <f t="shared" si="7"/>
        <v>-51.800000000000011</v>
      </c>
      <c r="CH179" s="255">
        <f t="shared" si="7"/>
        <v>56.53</v>
      </c>
      <c r="CI179" s="182">
        <f t="shared" si="9"/>
        <v>4.7299999999999898</v>
      </c>
      <c r="CJ179" s="182">
        <f t="shared" si="8"/>
        <v>0</v>
      </c>
      <c r="CK179" s="189"/>
      <c r="CL179" s="189"/>
      <c r="CM179" s="189"/>
      <c r="CN179" s="189"/>
      <c r="CO179" s="189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</row>
    <row r="180" spans="1:174" x14ac:dyDescent="0.2">
      <c r="A180" s="20"/>
      <c r="B180" s="20"/>
      <c r="Q180" s="20"/>
      <c r="BQ180" s="20"/>
      <c r="BS180" s="20"/>
      <c r="BT180" s="189"/>
      <c r="BU180" s="182" t="s">
        <v>214</v>
      </c>
      <c r="BV180" s="182">
        <f t="shared" si="7"/>
        <v>0.30000000000001137</v>
      </c>
      <c r="BW180" s="182">
        <f t="shared" si="7"/>
        <v>-2.5900000000000034</v>
      </c>
      <c r="BX180" s="182">
        <f t="shared" si="7"/>
        <v>5.0000000000011369E-2</v>
      </c>
      <c r="BY180" s="182">
        <f t="shared" si="7"/>
        <v>0.36000000000001364</v>
      </c>
      <c r="BZ180" s="182">
        <f t="shared" si="7"/>
        <v>-6505.609999999986</v>
      </c>
      <c r="CA180" s="182">
        <f t="shared" si="7"/>
        <v>-316.2800000000002</v>
      </c>
      <c r="CB180" s="182">
        <f t="shared" si="7"/>
        <v>2.3599999999999994</v>
      </c>
      <c r="CC180" s="182">
        <f t="shared" si="7"/>
        <v>1.210000000000008</v>
      </c>
      <c r="CD180" s="182">
        <f t="shared" si="7"/>
        <v>1.9999999999999574E-2</v>
      </c>
      <c r="CE180" s="182">
        <f t="shared" si="7"/>
        <v>3.0000000000001137E-2</v>
      </c>
      <c r="CF180" s="182">
        <f t="shared" si="7"/>
        <v>3.9999999999999147E-2</v>
      </c>
      <c r="CG180" s="182">
        <f t="shared" si="7"/>
        <v>-52.5</v>
      </c>
      <c r="CH180" s="255">
        <f t="shared" si="7"/>
        <v>55.870000000000005</v>
      </c>
      <c r="CI180" s="182">
        <f t="shared" si="9"/>
        <v>3.3700000000000045</v>
      </c>
      <c r="CJ180" s="182">
        <f t="shared" si="8"/>
        <v>0</v>
      </c>
      <c r="CK180" s="189"/>
      <c r="CL180" s="189"/>
      <c r="CM180" s="189"/>
      <c r="CN180" s="189"/>
      <c r="CO180" s="189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</row>
    <row r="181" spans="1:174" x14ac:dyDescent="0.2">
      <c r="A181" s="20"/>
      <c r="B181" s="20"/>
      <c r="Q181" s="20"/>
      <c r="BQ181" s="20"/>
      <c r="BS181" s="20"/>
      <c r="BT181" s="189"/>
      <c r="BU181" s="182" t="s">
        <v>215</v>
      </c>
      <c r="BV181" s="182">
        <f t="shared" si="7"/>
        <v>-0.17999999999999261</v>
      </c>
      <c r="BW181" s="182">
        <f t="shared" si="7"/>
        <v>-1.6800000000000068</v>
      </c>
      <c r="BX181" s="182">
        <f t="shared" si="7"/>
        <v>9.9999999999994316E-2</v>
      </c>
      <c r="BY181" s="182">
        <f t="shared" si="7"/>
        <v>0.25999999999999091</v>
      </c>
      <c r="BZ181" s="182">
        <f t="shared" si="7"/>
        <v>-5457.7200000000012</v>
      </c>
      <c r="CA181" s="182">
        <f t="shared" si="7"/>
        <v>-279.86999999999989</v>
      </c>
      <c r="CB181" s="182">
        <f t="shared" si="7"/>
        <v>3.5400000000000063</v>
      </c>
      <c r="CC181" s="182">
        <f t="shared" si="7"/>
        <v>1.7200000000000131</v>
      </c>
      <c r="CD181" s="182">
        <f t="shared" si="7"/>
        <v>0.10999999999999943</v>
      </c>
      <c r="CE181" s="182">
        <f t="shared" si="7"/>
        <v>0.29999999999999716</v>
      </c>
      <c r="CF181" s="182">
        <f t="shared" si="7"/>
        <v>3.0000000000001137E-2</v>
      </c>
      <c r="CG181" s="182">
        <f t="shared" si="7"/>
        <v>-52.59</v>
      </c>
      <c r="CH181" s="255">
        <f t="shared" si="7"/>
        <v>55.949999999999989</v>
      </c>
      <c r="CI181" s="182">
        <f t="shared" si="9"/>
        <v>3.3599999999999852</v>
      </c>
      <c r="CJ181" s="182">
        <f t="shared" si="8"/>
        <v>0</v>
      </c>
      <c r="CK181" s="189"/>
      <c r="CL181" s="189"/>
      <c r="CM181" s="189"/>
      <c r="CN181" s="189"/>
      <c r="CO181" s="189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</row>
    <row r="182" spans="1:174" x14ac:dyDescent="0.2">
      <c r="A182" s="20"/>
      <c r="B182" s="20"/>
      <c r="Q182" s="20"/>
      <c r="BQ182" s="20"/>
      <c r="BS182" s="20"/>
      <c r="BT182" s="189"/>
      <c r="BU182" s="182" t="s">
        <v>216</v>
      </c>
      <c r="BV182" s="182">
        <f t="shared" si="7"/>
        <v>-0.39999999999999147</v>
      </c>
      <c r="BW182" s="182">
        <f t="shared" si="7"/>
        <v>-1.3100000000000023</v>
      </c>
      <c r="BX182" s="182">
        <f t="shared" si="7"/>
        <v>-0.39000000000000057</v>
      </c>
      <c r="BY182" s="182">
        <f t="shared" si="7"/>
        <v>0.18999999999999773</v>
      </c>
      <c r="BZ182" s="182">
        <f t="shared" si="7"/>
        <v>-5425.3100000000268</v>
      </c>
      <c r="CA182" s="182">
        <f t="shared" si="7"/>
        <v>-316.88000000000011</v>
      </c>
      <c r="CB182" s="182">
        <f t="shared" si="7"/>
        <v>3.7800000000000011</v>
      </c>
      <c r="CC182" s="182">
        <f t="shared" si="7"/>
        <v>2.4100000000000108</v>
      </c>
      <c r="CD182" s="182">
        <f t="shared" si="7"/>
        <v>0.23999999999999844</v>
      </c>
      <c r="CE182" s="182">
        <f t="shared" si="7"/>
        <v>0.48000000000000043</v>
      </c>
      <c r="CF182" s="182">
        <f t="shared" si="7"/>
        <v>3.0000000000001137E-2</v>
      </c>
      <c r="CG182" s="182">
        <f t="shared" si="7"/>
        <v>-52.570000000000007</v>
      </c>
      <c r="CH182" s="255">
        <f t="shared" si="7"/>
        <v>56.599999999999994</v>
      </c>
      <c r="CI182" s="182">
        <f t="shared" si="9"/>
        <v>4.0299999999999869</v>
      </c>
      <c r="CJ182" s="182">
        <f t="shared" si="8"/>
        <v>0</v>
      </c>
      <c r="CK182" s="189"/>
      <c r="CL182" s="189"/>
      <c r="CM182" s="189"/>
      <c r="CN182" s="189"/>
      <c r="CO182" s="189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</row>
    <row r="183" spans="1:174" x14ac:dyDescent="0.2">
      <c r="A183" s="20"/>
      <c r="B183" s="20"/>
      <c r="Q183" s="20"/>
      <c r="BQ183" s="20"/>
      <c r="BS183" s="20"/>
      <c r="BT183" s="189"/>
      <c r="BU183" s="182" t="s">
        <v>217</v>
      </c>
      <c r="BV183" s="182">
        <f t="shared" si="7"/>
        <v>0</v>
      </c>
      <c r="BW183" s="182">
        <f t="shared" si="7"/>
        <v>-0.56999999999999318</v>
      </c>
      <c r="BX183" s="182">
        <f t="shared" si="7"/>
        <v>-0.15000000000000568</v>
      </c>
      <c r="BY183" s="182">
        <f t="shared" si="7"/>
        <v>4.9999999999982947E-2</v>
      </c>
      <c r="BZ183" s="182">
        <f t="shared" si="7"/>
        <v>-6265.289999999979</v>
      </c>
      <c r="CA183" s="182">
        <f t="shared" si="7"/>
        <v>-363.34000000000015</v>
      </c>
      <c r="CB183" s="182">
        <f t="shared" si="7"/>
        <v>3.6500000000000057</v>
      </c>
      <c r="CC183" s="182">
        <f t="shared" si="7"/>
        <v>2.8900000000000006</v>
      </c>
      <c r="CD183" s="182">
        <f t="shared" si="7"/>
        <v>0.19000000000000128</v>
      </c>
      <c r="CE183" s="182">
        <f t="shared" si="7"/>
        <v>0.57000000000000028</v>
      </c>
      <c r="CF183" s="182">
        <f t="shared" si="7"/>
        <v>1.9999999999999574E-2</v>
      </c>
      <c r="CG183" s="182">
        <f t="shared" si="7"/>
        <v>-53.350000000000009</v>
      </c>
      <c r="CH183" s="255">
        <f t="shared" si="7"/>
        <v>55.83</v>
      </c>
      <c r="CI183" s="182">
        <f t="shared" si="9"/>
        <v>2.4799999999999898</v>
      </c>
      <c r="CJ183" s="182">
        <f t="shared" si="8"/>
        <v>0</v>
      </c>
      <c r="CK183" s="189"/>
      <c r="CL183" s="189"/>
      <c r="CM183" s="189"/>
      <c r="CN183" s="189"/>
      <c r="CO183" s="189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</row>
    <row r="184" spans="1:174" x14ac:dyDescent="0.2">
      <c r="A184" s="20"/>
      <c r="B184" s="20"/>
      <c r="Q184" s="20"/>
      <c r="BQ184" s="20"/>
      <c r="BS184" s="20"/>
      <c r="BT184" s="189"/>
      <c r="BU184" s="182" t="s">
        <v>218</v>
      </c>
      <c r="BV184" s="182">
        <f t="shared" si="7"/>
        <v>0.52000000000001023</v>
      </c>
      <c r="BW184" s="182">
        <f t="shared" si="7"/>
        <v>-0.93000000000000682</v>
      </c>
      <c r="BX184" s="182">
        <f t="shared" si="7"/>
        <v>-9.0000000000003411E-2</v>
      </c>
      <c r="BY184" s="182">
        <f t="shared" si="7"/>
        <v>6.0000000000002274E-2</v>
      </c>
      <c r="BZ184" s="182">
        <f t="shared" si="7"/>
        <v>-4115.2099999999919</v>
      </c>
      <c r="CA184" s="182">
        <f t="shared" si="7"/>
        <v>-305.89000000000033</v>
      </c>
      <c r="CB184" s="182">
        <f t="shared" si="7"/>
        <v>3.5900000000000034</v>
      </c>
      <c r="CC184" s="182">
        <f t="shared" si="7"/>
        <v>3.6299999999999955</v>
      </c>
      <c r="CD184" s="182">
        <f t="shared" si="7"/>
        <v>0.31000000000000227</v>
      </c>
      <c r="CE184" s="182">
        <f t="shared" si="7"/>
        <v>0.61000000000000298</v>
      </c>
      <c r="CF184" s="182">
        <f t="shared" si="7"/>
        <v>0</v>
      </c>
      <c r="CG184" s="182">
        <f t="shared" si="7"/>
        <v>-52.789999999999992</v>
      </c>
      <c r="CH184" s="255">
        <f t="shared" si="7"/>
        <v>55.500000000000014</v>
      </c>
      <c r="CI184" s="182">
        <f t="shared" si="9"/>
        <v>2.7100000000000222</v>
      </c>
      <c r="CJ184" s="182">
        <f t="shared" si="8"/>
        <v>0</v>
      </c>
      <c r="CK184" s="189"/>
      <c r="CL184" s="189"/>
      <c r="CM184" s="189"/>
      <c r="CN184" s="189"/>
      <c r="CO184" s="189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</row>
    <row r="185" spans="1:174" x14ac:dyDescent="0.2">
      <c r="A185" s="20"/>
      <c r="B185" s="20"/>
      <c r="Q185" s="20"/>
      <c r="BQ185" s="20"/>
      <c r="BS185" s="20"/>
      <c r="BT185" s="189"/>
      <c r="BU185" s="182" t="s">
        <v>219</v>
      </c>
      <c r="BV185" s="182">
        <f t="shared" ref="BV185:CH188" si="10">BW137-BW43</f>
        <v>0.14000000000000057</v>
      </c>
      <c r="BW185" s="182">
        <f t="shared" si="10"/>
        <v>-0.21999999999999886</v>
      </c>
      <c r="BX185" s="182">
        <f t="shared" si="10"/>
        <v>-0.29999999999999716</v>
      </c>
      <c r="BY185" s="182">
        <f t="shared" si="10"/>
        <v>0</v>
      </c>
      <c r="BZ185" s="182">
        <f t="shared" si="10"/>
        <v>-5274.4499999999825</v>
      </c>
      <c r="CA185" s="182">
        <f t="shared" si="10"/>
        <v>-379.34999999999991</v>
      </c>
      <c r="CB185" s="182">
        <f t="shared" si="10"/>
        <v>3.6999999999999886</v>
      </c>
      <c r="CC185" s="182">
        <f t="shared" si="10"/>
        <v>3.1700000000000017</v>
      </c>
      <c r="CD185" s="182">
        <f t="shared" si="10"/>
        <v>0.33999999999999986</v>
      </c>
      <c r="CE185" s="182">
        <f t="shared" si="10"/>
        <v>0.58999999999999986</v>
      </c>
      <c r="CF185" s="182">
        <f t="shared" si="10"/>
        <v>-1.0000000000001563E-2</v>
      </c>
      <c r="CG185" s="182">
        <f t="shared" si="10"/>
        <v>-53.129999999999995</v>
      </c>
      <c r="CH185" s="255">
        <f t="shared" si="10"/>
        <v>55.649999999999991</v>
      </c>
      <c r="CI185" s="182">
        <f t="shared" si="9"/>
        <v>2.519999999999996</v>
      </c>
      <c r="CJ185" s="182">
        <f t="shared" si="8"/>
        <v>0</v>
      </c>
      <c r="CK185" s="189"/>
      <c r="CL185" s="189"/>
      <c r="CM185" s="189"/>
      <c r="CN185" s="189"/>
      <c r="CO185" s="189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</row>
    <row r="186" spans="1:174" x14ac:dyDescent="0.2">
      <c r="A186" s="20"/>
      <c r="B186" s="20"/>
      <c r="Q186" s="20"/>
      <c r="BQ186" s="20"/>
      <c r="BS186" s="20"/>
      <c r="BT186" s="189"/>
      <c r="BU186" s="182" t="s">
        <v>220</v>
      </c>
      <c r="BV186" s="182">
        <f t="shared" si="10"/>
        <v>-1.5300000000000011</v>
      </c>
      <c r="BW186" s="182">
        <f t="shared" si="10"/>
        <v>-0.23999999999998067</v>
      </c>
      <c r="BX186" s="182">
        <f t="shared" si="10"/>
        <v>-0.67000000000000171</v>
      </c>
      <c r="BY186" s="182">
        <f t="shared" si="10"/>
        <v>2.0000000000010232E-2</v>
      </c>
      <c r="BZ186" s="182">
        <f t="shared" si="10"/>
        <v>-6340.8199999999779</v>
      </c>
      <c r="CA186" s="182">
        <f t="shared" si="10"/>
        <v>-397.01000000000022</v>
      </c>
      <c r="CB186" s="182">
        <f t="shared" si="10"/>
        <v>3.5900000000000034</v>
      </c>
      <c r="CC186" s="182">
        <f t="shared" si="10"/>
        <v>3.0699999999999932</v>
      </c>
      <c r="CD186" s="182">
        <f t="shared" si="10"/>
        <v>0.30999999999999872</v>
      </c>
      <c r="CE186" s="182">
        <f t="shared" si="10"/>
        <v>0.66000000000000014</v>
      </c>
      <c r="CF186" s="182">
        <f t="shared" si="10"/>
        <v>1.9999999999999574E-2</v>
      </c>
      <c r="CG186" s="182">
        <f t="shared" si="10"/>
        <v>-53.86999999999999</v>
      </c>
      <c r="CH186" s="255">
        <f t="shared" si="10"/>
        <v>54.81</v>
      </c>
      <c r="CI186" s="182">
        <f t="shared" si="9"/>
        <v>0.94000000000001194</v>
      </c>
      <c r="CJ186" s="182">
        <f t="shared" si="8"/>
        <v>0</v>
      </c>
      <c r="CK186" s="189"/>
      <c r="CL186" s="189"/>
      <c r="CM186" s="189"/>
      <c r="CN186" s="189"/>
      <c r="CO186" s="189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</row>
    <row r="187" spans="1:174" x14ac:dyDescent="0.2">
      <c r="A187" s="20"/>
      <c r="B187" s="20"/>
      <c r="Q187" s="20"/>
      <c r="BQ187" s="20"/>
      <c r="BS187" s="20"/>
      <c r="BT187" s="189"/>
      <c r="BU187" s="182" t="s">
        <v>221</v>
      </c>
      <c r="BV187" s="182">
        <f t="shared" si="10"/>
        <v>-1.2900000000000063</v>
      </c>
      <c r="BW187" s="182">
        <f t="shared" si="10"/>
        <v>5.0000000000011369E-2</v>
      </c>
      <c r="BX187" s="182">
        <f t="shared" si="10"/>
        <v>-0.82999999999999829</v>
      </c>
      <c r="BY187" s="182">
        <f t="shared" si="10"/>
        <v>-4.0000000000020464E-2</v>
      </c>
      <c r="BZ187" s="182">
        <f t="shared" si="10"/>
        <v>-10008</v>
      </c>
      <c r="CA187" s="182">
        <f t="shared" si="10"/>
        <v>-483.34000000000015</v>
      </c>
      <c r="CB187" s="182">
        <f t="shared" si="10"/>
        <v>3.5899999999999892</v>
      </c>
      <c r="CC187" s="182">
        <f t="shared" si="10"/>
        <v>3.2599999999999909</v>
      </c>
      <c r="CD187" s="182">
        <f t="shared" si="10"/>
        <v>0.14000000000000057</v>
      </c>
      <c r="CE187" s="182">
        <f t="shared" si="10"/>
        <v>0.51000000000000156</v>
      </c>
      <c r="CF187" s="182">
        <f t="shared" si="10"/>
        <v>-9.9999999999980105E-3</v>
      </c>
      <c r="CG187" s="182">
        <f t="shared" si="10"/>
        <v>-53.22</v>
      </c>
      <c r="CH187" s="255">
        <f t="shared" si="10"/>
        <v>55.75</v>
      </c>
      <c r="CI187" s="182">
        <f t="shared" si="9"/>
        <v>2.5300000000000011</v>
      </c>
      <c r="CJ187" s="182">
        <f t="shared" si="8"/>
        <v>0</v>
      </c>
      <c r="CK187" s="189"/>
      <c r="CL187" s="189"/>
      <c r="CM187" s="189"/>
      <c r="CN187" s="189"/>
      <c r="CO187" s="189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</row>
    <row r="188" spans="1:174" x14ac:dyDescent="0.2">
      <c r="A188" s="20"/>
      <c r="B188" s="20"/>
      <c r="Q188" s="20"/>
      <c r="BQ188" s="20"/>
      <c r="BS188" s="20"/>
      <c r="BT188" s="189"/>
      <c r="BU188" s="182" t="s">
        <v>222</v>
      </c>
      <c r="BV188" s="182">
        <f t="shared" si="10"/>
        <v>-0.45000000000000284</v>
      </c>
      <c r="BW188" s="182">
        <f t="shared" si="10"/>
        <v>-1.0900000000000034</v>
      </c>
      <c r="BX188" s="182">
        <f t="shared" si="10"/>
        <v>-0.10000000000000853</v>
      </c>
      <c r="BY188" s="182">
        <f t="shared" si="10"/>
        <v>0.16999999999998749</v>
      </c>
      <c r="BZ188" s="182">
        <f t="shared" si="10"/>
        <v>-8283.4199999999837</v>
      </c>
      <c r="CA188" s="182">
        <f t="shared" si="10"/>
        <v>-403.50999999999976</v>
      </c>
      <c r="CB188" s="182">
        <f t="shared" si="10"/>
        <v>3.7200000000000131</v>
      </c>
      <c r="CC188" s="182">
        <f t="shared" si="10"/>
        <v>2.3599999999999994</v>
      </c>
      <c r="CD188" s="182">
        <f t="shared" si="10"/>
        <v>0.24000000000000199</v>
      </c>
      <c r="CE188" s="182">
        <f t="shared" si="10"/>
        <v>0.46999999999999886</v>
      </c>
      <c r="CF188" s="182">
        <f t="shared" si="10"/>
        <v>4.9999999999997158E-2</v>
      </c>
      <c r="CG188" s="182">
        <f t="shared" si="10"/>
        <v>-54.910000000000011</v>
      </c>
      <c r="CH188" s="255">
        <f t="shared" si="10"/>
        <v>53.800000000000011</v>
      </c>
      <c r="CI188" s="182">
        <f t="shared" si="9"/>
        <v>-1.1099999999999994</v>
      </c>
      <c r="CJ188" s="182">
        <f t="shared" si="8"/>
        <v>0</v>
      </c>
      <c r="CK188" s="189"/>
      <c r="CL188" s="189"/>
      <c r="CM188" s="189"/>
      <c r="CN188" s="189"/>
      <c r="CO188" s="189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</row>
    <row r="189" spans="1:174" x14ac:dyDescent="0.2">
      <c r="A189" s="20"/>
      <c r="B189" s="20"/>
      <c r="Q189" s="20"/>
      <c r="BQ189" s="20"/>
      <c r="BS189" s="20"/>
      <c r="BT189" s="189"/>
      <c r="BZ189" s="182"/>
      <c r="CK189" s="189"/>
      <c r="CL189" s="189"/>
      <c r="CM189" s="189"/>
      <c r="CN189" s="189"/>
      <c r="CO189" s="189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</row>
    <row r="190" spans="1:174" x14ac:dyDescent="0.2">
      <c r="A190" s="20"/>
      <c r="B190" s="20"/>
      <c r="Q190" s="20"/>
      <c r="BQ190" s="20"/>
      <c r="BS190" s="20"/>
      <c r="BT190" s="189"/>
      <c r="BZ190" s="182"/>
      <c r="CK190" s="189"/>
      <c r="CL190" s="189"/>
      <c r="CM190" s="189"/>
      <c r="CN190" s="189"/>
      <c r="CO190" s="189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</row>
    <row r="191" spans="1:174" x14ac:dyDescent="0.2">
      <c r="A191" s="20"/>
      <c r="B191" s="20"/>
      <c r="Q191" s="20"/>
      <c r="BQ191" s="20"/>
      <c r="BS191" s="20"/>
      <c r="BT191" s="189"/>
      <c r="BZ191" s="182"/>
      <c r="CK191" s="189"/>
      <c r="CL191" s="189"/>
      <c r="CM191" s="189"/>
      <c r="CN191" s="189"/>
      <c r="CO191" s="189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</row>
    <row r="192" spans="1:174" x14ac:dyDescent="0.2">
      <c r="A192" s="20"/>
      <c r="B192" s="20"/>
      <c r="Q192" s="20"/>
      <c r="BQ192" s="20"/>
      <c r="BS192" s="20"/>
      <c r="BT192" s="189"/>
      <c r="BZ192" s="182"/>
      <c r="CK192" s="189"/>
      <c r="CL192" s="189"/>
      <c r="CM192" s="189"/>
      <c r="CN192" s="189"/>
      <c r="CO192" s="189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</row>
    <row r="193" spans="1:174" x14ac:dyDescent="0.2">
      <c r="A193" s="20"/>
      <c r="B193" s="20"/>
      <c r="Q193" s="20"/>
      <c r="BQ193" s="20"/>
      <c r="BS193" s="20"/>
      <c r="BT193" s="189"/>
      <c r="BZ193" s="182"/>
      <c r="CK193" s="189"/>
      <c r="CL193" s="189"/>
      <c r="CM193" s="189"/>
      <c r="CN193" s="189"/>
      <c r="CO193" s="189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</row>
    <row r="194" spans="1:174" x14ac:dyDescent="0.2">
      <c r="A194" s="20"/>
      <c r="B194" s="20"/>
      <c r="Q194" s="20"/>
      <c r="BQ194" s="20"/>
      <c r="BS194" s="20"/>
      <c r="BT194" s="189"/>
      <c r="BU194" s="189"/>
      <c r="BV194" s="189"/>
      <c r="BW194" s="189"/>
      <c r="BX194" s="189"/>
      <c r="BY194" s="189"/>
      <c r="BZ194" s="182"/>
      <c r="CA194" s="189"/>
      <c r="CB194" s="189"/>
      <c r="CC194" s="189"/>
      <c r="CD194" s="189"/>
      <c r="CE194" s="189"/>
      <c r="CF194" s="189"/>
      <c r="CG194" s="189"/>
      <c r="CH194" s="256"/>
      <c r="CI194" s="189"/>
      <c r="CJ194" s="189"/>
      <c r="CK194" s="189"/>
      <c r="CL194" s="189"/>
      <c r="CM194" s="189"/>
      <c r="CN194" s="189"/>
      <c r="CO194" s="189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</row>
  </sheetData>
  <mergeCells count="22">
    <mergeCell ref="AJ5:AK5"/>
    <mergeCell ref="C5:D5"/>
    <mergeCell ref="F5:G5"/>
    <mergeCell ref="I5:J5"/>
    <mergeCell ref="L5:M5"/>
    <mergeCell ref="O5:P5"/>
    <mergeCell ref="R5:S5"/>
    <mergeCell ref="U5:V5"/>
    <mergeCell ref="X5:Y5"/>
    <mergeCell ref="AA5:AB5"/>
    <mergeCell ref="AD5:AE5"/>
    <mergeCell ref="AG5:AH5"/>
    <mergeCell ref="BE5:BF5"/>
    <mergeCell ref="BH5:BI5"/>
    <mergeCell ref="BK5:BL5"/>
    <mergeCell ref="BN5:BO5"/>
    <mergeCell ref="AM5:AN5"/>
    <mergeCell ref="AP5:AQ5"/>
    <mergeCell ref="AS5:AT5"/>
    <mergeCell ref="AV5:AW5"/>
    <mergeCell ref="AY5:AZ5"/>
    <mergeCell ref="BB5:BC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94"/>
  <sheetViews>
    <sheetView zoomScale="85" zoomScaleNormal="85" workbookViewId="0">
      <pane xSplit="2" ySplit="12" topLeftCell="BK13" activePane="bottomRight" state="frozen"/>
      <selection pane="topRight" activeCell="C1" sqref="C1"/>
      <selection pane="bottomLeft" activeCell="A12" sqref="A12"/>
      <selection pane="bottomRight" activeCell="BO37" sqref="BO37"/>
    </sheetView>
  </sheetViews>
  <sheetFormatPr defaultColWidth="13.28515625" defaultRowHeight="12.75" x14ac:dyDescent="0.2"/>
  <cols>
    <col min="1" max="1" width="7.85546875" style="37" customWidth="1"/>
    <col min="2" max="2" width="31.42578125" style="27" customWidth="1"/>
    <col min="3" max="3" width="23.42578125" style="20" customWidth="1"/>
    <col min="4" max="4" width="16.28515625" style="20" customWidth="1"/>
    <col min="5" max="5" width="12.28515625" style="20" customWidth="1"/>
    <col min="6" max="6" width="20.28515625" style="20" customWidth="1"/>
    <col min="7" max="7" width="18.42578125" style="20" customWidth="1"/>
    <col min="8" max="8" width="8" style="20" customWidth="1"/>
    <col min="9" max="9" width="22.42578125" style="20" customWidth="1"/>
    <col min="10" max="10" width="16.140625" style="20" customWidth="1"/>
    <col min="11" max="11" width="7.85546875" style="20" customWidth="1"/>
    <col min="12" max="12" width="17.28515625" style="20" customWidth="1"/>
    <col min="13" max="13" width="15.5703125" style="20" customWidth="1"/>
    <col min="14" max="14" width="8" style="20" customWidth="1"/>
    <col min="15" max="15" width="19.5703125" style="20" customWidth="1"/>
    <col min="16" max="16" width="18.42578125" style="20" customWidth="1"/>
    <col min="17" max="17" width="8.28515625" style="19" customWidth="1"/>
    <col min="18" max="18" width="19.28515625" style="20" customWidth="1"/>
    <col min="19" max="19" width="22" style="20" customWidth="1"/>
    <col min="20" max="20" width="8.42578125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8" style="20" customWidth="1"/>
    <col min="30" max="30" width="17.85546875" style="20" customWidth="1"/>
    <col min="31" max="31" width="16.570312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9.42578125" style="20" customWidth="1"/>
    <col min="45" max="45" width="19.7109375" style="20" customWidth="1"/>
    <col min="46" max="46" width="14.42578125" style="20" customWidth="1"/>
    <col min="47" max="47" width="8.5703125" style="20" customWidth="1"/>
    <col min="48" max="48" width="21.42578125" style="20" customWidth="1"/>
    <col min="49" max="49" width="15.28515625" style="20" customWidth="1"/>
    <col min="50" max="50" width="9" style="20" customWidth="1"/>
    <col min="51" max="51" width="19.5703125" style="20" customWidth="1"/>
    <col min="52" max="52" width="15.28515625" style="20" customWidth="1"/>
    <col min="53" max="53" width="8.5703125" style="20" customWidth="1"/>
    <col min="54" max="54" width="20.5703125" style="20" customWidth="1"/>
    <col min="55" max="55" width="21.7109375" style="20" customWidth="1"/>
    <col min="56" max="56" width="13.7109375" style="20" customWidth="1"/>
    <col min="57" max="57" width="20.5703125" style="20" customWidth="1"/>
    <col min="58" max="58" width="21.7109375" style="20" customWidth="1"/>
    <col min="59" max="59" width="11" style="20" customWidth="1"/>
    <col min="60" max="60" width="20.5703125" style="20" customWidth="1"/>
    <col min="61" max="61" width="21.7109375" style="20" customWidth="1"/>
    <col min="62" max="62" width="12.42578125" style="20" customWidth="1"/>
    <col min="63" max="63" width="20.5703125" style="20" customWidth="1"/>
    <col min="64" max="64" width="21.7109375" style="20" customWidth="1"/>
    <col min="65" max="65" width="12" style="20" customWidth="1"/>
    <col min="66" max="66" width="20.5703125" style="20" customWidth="1"/>
    <col min="67" max="67" width="21.7109375" style="20" customWidth="1"/>
    <col min="68" max="68" width="22.42578125" style="20" customWidth="1"/>
    <col min="69" max="69" width="10.7109375" style="19" customWidth="1"/>
    <col min="70" max="70" width="22.42578125" style="20" customWidth="1"/>
    <col min="71" max="71" width="17.42578125" style="19" customWidth="1"/>
    <col min="72" max="72" width="22.5703125" style="182" customWidth="1"/>
    <col min="73" max="73" width="21.85546875" style="182" customWidth="1"/>
    <col min="74" max="74" width="19" style="182" customWidth="1"/>
    <col min="75" max="75" width="19.5703125" style="182" customWidth="1"/>
    <col min="76" max="77" width="12" style="182" customWidth="1"/>
    <col min="78" max="78" width="12" style="90" customWidth="1"/>
    <col min="79" max="79" width="16.140625" style="182" customWidth="1"/>
    <col min="80" max="85" width="12" style="182" customWidth="1"/>
    <col min="86" max="86" width="12" style="255" customWidth="1"/>
    <col min="87" max="87" width="12" style="182" customWidth="1"/>
    <col min="88" max="88" width="19" style="182" customWidth="1"/>
    <col min="89" max="90" width="7.85546875" style="182" customWidth="1"/>
    <col min="91" max="93" width="13.28515625" style="182" customWidth="1"/>
    <col min="94" max="98" width="13.28515625" style="19" customWidth="1"/>
    <col min="99" max="99" width="13.28515625" style="182" customWidth="1"/>
    <col min="100" max="174" width="13.28515625" style="19" customWidth="1"/>
    <col min="175" max="16384" width="13.28515625" style="20"/>
  </cols>
  <sheetData>
    <row r="1" spans="1:174" x14ac:dyDescent="0.2">
      <c r="B1" s="19"/>
    </row>
    <row r="2" spans="1:174" ht="15.95" customHeight="1" x14ac:dyDescent="0.25">
      <c r="A2" s="29" t="s">
        <v>19</v>
      </c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 t="s">
        <v>0</v>
      </c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18"/>
      <c r="BQ2" s="18"/>
      <c r="BR2" s="110"/>
      <c r="BS2" s="111"/>
      <c r="BT2" s="184"/>
      <c r="BU2" s="184"/>
      <c r="BV2" s="184"/>
      <c r="BW2" s="184"/>
      <c r="BX2" s="184"/>
      <c r="BY2" s="184"/>
      <c r="BZ2" s="183"/>
      <c r="CA2" s="90"/>
      <c r="CJ2" s="184"/>
      <c r="FP2" s="20"/>
      <c r="FQ2" s="20"/>
      <c r="FR2" s="20"/>
    </row>
    <row r="3" spans="1:174" x14ac:dyDescent="0.2">
      <c r="B3" s="19"/>
      <c r="C3" s="1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256"/>
      <c r="CI3" s="189"/>
    </row>
    <row r="4" spans="1:174" ht="15.95" customHeight="1" x14ac:dyDescent="0.25">
      <c r="A4" s="30"/>
      <c r="B4" s="2" t="s">
        <v>252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47"/>
      <c r="BQ4" s="47"/>
      <c r="BR4" s="48"/>
      <c r="BS4" s="48"/>
      <c r="BT4" s="183"/>
      <c r="BU4" s="183"/>
      <c r="BV4" s="183"/>
      <c r="BW4" s="183"/>
      <c r="BX4" s="183"/>
      <c r="BY4" s="183"/>
      <c r="BZ4" s="183"/>
      <c r="CA4" s="90"/>
      <c r="CJ4" s="183"/>
      <c r="FP4" s="20"/>
      <c r="FQ4" s="20"/>
      <c r="FR4" s="20"/>
    </row>
    <row r="5" spans="1:174" s="21" customFormat="1" ht="15.95" customHeight="1" thickBot="1" x14ac:dyDescent="0.3">
      <c r="A5" s="31" t="s">
        <v>1</v>
      </c>
      <c r="B5" s="8"/>
      <c r="C5" s="271" t="s">
        <v>253</v>
      </c>
      <c r="D5" s="271"/>
      <c r="E5" s="10"/>
      <c r="F5" s="271" t="s">
        <v>254</v>
      </c>
      <c r="G5" s="271"/>
      <c r="H5" s="10"/>
      <c r="I5" s="271" t="s">
        <v>255</v>
      </c>
      <c r="J5" s="271"/>
      <c r="K5" s="9"/>
      <c r="L5" s="271" t="s">
        <v>262</v>
      </c>
      <c r="M5" s="271"/>
      <c r="N5" s="10"/>
      <c r="O5" s="271" t="s">
        <v>256</v>
      </c>
      <c r="P5" s="271"/>
      <c r="Q5" s="10"/>
      <c r="R5" s="271" t="s">
        <v>257</v>
      </c>
      <c r="S5" s="271"/>
      <c r="T5" s="9"/>
      <c r="U5" s="271" t="s">
        <v>263</v>
      </c>
      <c r="V5" s="271"/>
      <c r="W5" s="9"/>
      <c r="X5" s="271" t="s">
        <v>264</v>
      </c>
      <c r="Y5" s="271"/>
      <c r="Z5" s="10"/>
      <c r="AA5" s="271" t="s">
        <v>265</v>
      </c>
      <c r="AB5" s="271"/>
      <c r="AC5" s="10"/>
      <c r="AD5" s="271" t="s">
        <v>266</v>
      </c>
      <c r="AE5" s="271"/>
      <c r="AF5" s="10"/>
      <c r="AG5" s="271" t="s">
        <v>258</v>
      </c>
      <c r="AH5" s="271"/>
      <c r="AI5" s="10"/>
      <c r="AJ5" s="271" t="s">
        <v>267</v>
      </c>
      <c r="AK5" s="271"/>
      <c r="AL5" s="10"/>
      <c r="AM5" s="271" t="s">
        <v>259</v>
      </c>
      <c r="AN5" s="271"/>
      <c r="AO5" s="10"/>
      <c r="AP5" s="271" t="s">
        <v>268</v>
      </c>
      <c r="AQ5" s="271"/>
      <c r="AR5" s="10"/>
      <c r="AS5" s="271" t="s">
        <v>269</v>
      </c>
      <c r="AT5" s="271"/>
      <c r="AU5" s="10"/>
      <c r="AV5" s="271" t="s">
        <v>260</v>
      </c>
      <c r="AW5" s="271"/>
      <c r="AX5" s="9"/>
      <c r="AY5" s="271" t="s">
        <v>270</v>
      </c>
      <c r="AZ5" s="271"/>
      <c r="BA5" s="9"/>
      <c r="BB5" s="271" t="s">
        <v>271</v>
      </c>
      <c r="BC5" s="271"/>
      <c r="BD5" s="263"/>
      <c r="BE5" s="271" t="s">
        <v>272</v>
      </c>
      <c r="BF5" s="271"/>
      <c r="BG5" s="263"/>
      <c r="BH5" s="271" t="s">
        <v>273</v>
      </c>
      <c r="BI5" s="271"/>
      <c r="BJ5" s="263"/>
      <c r="BK5" s="271" t="s">
        <v>261</v>
      </c>
      <c r="BL5" s="271"/>
      <c r="BM5" s="263"/>
      <c r="BN5" s="271" t="s">
        <v>2</v>
      </c>
      <c r="BO5" s="271"/>
      <c r="BP5" s="110"/>
      <c r="BQ5" s="111"/>
      <c r="BR5" s="48"/>
      <c r="BS5" s="48"/>
      <c r="BT5" s="185"/>
      <c r="BU5" s="185"/>
      <c r="BV5" s="185"/>
      <c r="BW5" s="185"/>
      <c r="BX5" s="185"/>
      <c r="BY5" s="185"/>
      <c r="BZ5" s="185"/>
      <c r="CA5" s="90"/>
      <c r="CB5" s="182"/>
      <c r="CC5" s="182"/>
      <c r="CD5" s="182"/>
      <c r="CE5" s="182"/>
      <c r="CF5" s="182"/>
      <c r="CG5" s="182"/>
      <c r="CH5" s="255"/>
      <c r="CI5" s="182"/>
      <c r="CJ5" s="185"/>
      <c r="CK5" s="182"/>
      <c r="CL5" s="182"/>
      <c r="CM5" s="182"/>
      <c r="CN5" s="182"/>
      <c r="CO5" s="182"/>
      <c r="CP5" s="19"/>
      <c r="CQ5" s="19"/>
      <c r="CR5" s="19"/>
      <c r="CS5" s="19"/>
      <c r="CT5" s="19"/>
      <c r="CU5" s="182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</row>
    <row r="6" spans="1:174" ht="15.95" customHeight="1" thickTop="1" x14ac:dyDescent="0.25">
      <c r="A6" s="30"/>
      <c r="B6" s="1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48"/>
      <c r="BQ6" s="48"/>
      <c r="BR6" s="48"/>
      <c r="BS6" s="48"/>
      <c r="BT6" s="185"/>
      <c r="BU6" s="185"/>
      <c r="BV6" s="185"/>
      <c r="BW6" s="185"/>
      <c r="BX6" s="185"/>
      <c r="BY6" s="185"/>
      <c r="BZ6" s="185"/>
      <c r="CA6" s="90"/>
      <c r="CJ6" s="185"/>
    </row>
    <row r="7" spans="1:174" ht="15.6" customHeight="1" x14ac:dyDescent="0.25">
      <c r="A7" s="30"/>
      <c r="B7" s="11"/>
      <c r="C7" s="12"/>
      <c r="D7" s="12" t="s">
        <v>3</v>
      </c>
      <c r="E7" s="6"/>
      <c r="F7" s="12"/>
      <c r="G7" s="12" t="s">
        <v>3</v>
      </c>
      <c r="H7" s="6"/>
      <c r="I7" s="12"/>
      <c r="J7" s="12" t="s">
        <v>3</v>
      </c>
      <c r="K7" s="6"/>
      <c r="L7" s="12"/>
      <c r="M7" s="12" t="s">
        <v>3</v>
      </c>
      <c r="N7" s="6"/>
      <c r="O7" s="12"/>
      <c r="P7" s="12" t="s">
        <v>3</v>
      </c>
      <c r="Q7" s="6"/>
      <c r="R7" s="12"/>
      <c r="S7" s="12" t="s">
        <v>3</v>
      </c>
      <c r="T7" s="6"/>
      <c r="U7" s="12"/>
      <c r="V7" s="12" t="s">
        <v>3</v>
      </c>
      <c r="W7" s="6"/>
      <c r="X7" s="12"/>
      <c r="Y7" s="12" t="s">
        <v>3</v>
      </c>
      <c r="Z7" s="6"/>
      <c r="AA7" s="12"/>
      <c r="AB7" s="12" t="s">
        <v>3</v>
      </c>
      <c r="AC7" s="6"/>
      <c r="AD7" s="12"/>
      <c r="AE7" s="12" t="s">
        <v>3</v>
      </c>
      <c r="AF7" s="6"/>
      <c r="AG7" s="12"/>
      <c r="AH7" s="12" t="s">
        <v>3</v>
      </c>
      <c r="AI7" s="6"/>
      <c r="AJ7" s="12"/>
      <c r="AK7" s="12" t="s">
        <v>3</v>
      </c>
      <c r="AL7" s="6"/>
      <c r="AM7" s="12"/>
      <c r="AN7" s="12" t="s">
        <v>3</v>
      </c>
      <c r="AO7" s="6"/>
      <c r="AP7" s="12"/>
      <c r="AQ7" s="12" t="s">
        <v>3</v>
      </c>
      <c r="AR7" s="6"/>
      <c r="AS7" s="12"/>
      <c r="AT7" s="12" t="s">
        <v>3</v>
      </c>
      <c r="AU7" s="6"/>
      <c r="AV7" s="12"/>
      <c r="AW7" s="12" t="s">
        <v>3</v>
      </c>
      <c r="AX7" s="6"/>
      <c r="AY7" s="12"/>
      <c r="AZ7" s="12" t="s">
        <v>3</v>
      </c>
      <c r="BA7" s="6"/>
      <c r="BB7" s="12"/>
      <c r="BC7" s="12" t="s">
        <v>3</v>
      </c>
      <c r="BD7" s="12"/>
      <c r="BE7" s="12"/>
      <c r="BF7" s="12" t="s">
        <v>3</v>
      </c>
      <c r="BG7" s="12"/>
      <c r="BH7" s="12"/>
      <c r="BI7" s="12" t="s">
        <v>3</v>
      </c>
      <c r="BJ7" s="12"/>
      <c r="BK7" s="12"/>
      <c r="BL7" s="12" t="s">
        <v>3</v>
      </c>
      <c r="BM7" s="12"/>
      <c r="BN7" s="12"/>
      <c r="BO7" s="12" t="s">
        <v>3</v>
      </c>
      <c r="BP7" s="48"/>
      <c r="BQ7" s="48"/>
      <c r="BR7" s="48"/>
      <c r="BS7" s="48"/>
      <c r="BT7" s="185"/>
      <c r="BU7" s="185"/>
      <c r="BV7" s="185"/>
      <c r="BW7" s="185"/>
      <c r="BX7" s="185"/>
      <c r="BY7" s="185"/>
      <c r="BZ7" s="185"/>
      <c r="CA7" s="95"/>
      <c r="CB7" s="186"/>
      <c r="CC7" s="186"/>
      <c r="CD7" s="186"/>
      <c r="CE7" s="186"/>
      <c r="CF7" s="186"/>
      <c r="CG7" s="186"/>
      <c r="CH7" s="257"/>
      <c r="CI7" s="186"/>
      <c r="CJ7" s="185"/>
      <c r="CK7" s="186"/>
      <c r="CL7" s="186"/>
      <c r="CM7" s="186"/>
      <c r="CN7" s="186"/>
      <c r="CO7" s="186"/>
      <c r="CP7" s="49"/>
      <c r="CQ7" s="49"/>
      <c r="CU7" s="186"/>
      <c r="CV7" s="49"/>
      <c r="CW7" s="49"/>
    </row>
    <row r="8" spans="1:174" ht="15.95" customHeight="1" x14ac:dyDescent="0.25">
      <c r="A8" s="32"/>
      <c r="B8" s="11"/>
      <c r="C8" s="12" t="s">
        <v>3</v>
      </c>
      <c r="D8" s="12" t="s">
        <v>20</v>
      </c>
      <c r="E8" s="12"/>
      <c r="F8" s="12" t="s">
        <v>3</v>
      </c>
      <c r="G8" s="12" t="s">
        <v>20</v>
      </c>
      <c r="H8" s="12"/>
      <c r="I8" s="12" t="s">
        <v>3</v>
      </c>
      <c r="J8" s="12" t="s">
        <v>20</v>
      </c>
      <c r="K8" s="12"/>
      <c r="L8" s="12" t="s">
        <v>3</v>
      </c>
      <c r="M8" s="12" t="s">
        <v>20</v>
      </c>
      <c r="N8" s="12"/>
      <c r="O8" s="12" t="s">
        <v>3</v>
      </c>
      <c r="P8" s="12" t="s">
        <v>20</v>
      </c>
      <c r="Q8" s="12"/>
      <c r="R8" s="12" t="s">
        <v>3</v>
      </c>
      <c r="S8" s="12" t="s">
        <v>20</v>
      </c>
      <c r="T8" s="12"/>
      <c r="U8" s="12" t="s">
        <v>3</v>
      </c>
      <c r="V8" s="12" t="s">
        <v>20</v>
      </c>
      <c r="W8" s="12"/>
      <c r="X8" s="12" t="s">
        <v>3</v>
      </c>
      <c r="Y8" s="12" t="s">
        <v>20</v>
      </c>
      <c r="Z8" s="12"/>
      <c r="AA8" s="12" t="s">
        <v>3</v>
      </c>
      <c r="AB8" s="12" t="s">
        <v>20</v>
      </c>
      <c r="AC8" s="12"/>
      <c r="AD8" s="12" t="s">
        <v>3</v>
      </c>
      <c r="AE8" s="12" t="s">
        <v>20</v>
      </c>
      <c r="AF8" s="12"/>
      <c r="AG8" s="12" t="s">
        <v>3</v>
      </c>
      <c r="AH8" s="12" t="s">
        <v>20</v>
      </c>
      <c r="AI8" s="12"/>
      <c r="AJ8" s="12" t="s">
        <v>3</v>
      </c>
      <c r="AK8" s="12" t="s">
        <v>20</v>
      </c>
      <c r="AL8" s="12"/>
      <c r="AM8" s="12" t="s">
        <v>3</v>
      </c>
      <c r="AN8" s="12" t="s">
        <v>20</v>
      </c>
      <c r="AO8" s="12"/>
      <c r="AP8" s="12" t="s">
        <v>3</v>
      </c>
      <c r="AQ8" s="12" t="s">
        <v>20</v>
      </c>
      <c r="AR8" s="12"/>
      <c r="AS8" s="12" t="s">
        <v>3</v>
      </c>
      <c r="AT8" s="12" t="s">
        <v>20</v>
      </c>
      <c r="AU8" s="12"/>
      <c r="AV8" s="12" t="s">
        <v>3</v>
      </c>
      <c r="AW8" s="12" t="s">
        <v>20</v>
      </c>
      <c r="AX8" s="12"/>
      <c r="AY8" s="12" t="s">
        <v>3</v>
      </c>
      <c r="AZ8" s="12" t="s">
        <v>20</v>
      </c>
      <c r="BA8" s="12"/>
      <c r="BB8" s="12" t="s">
        <v>3</v>
      </c>
      <c r="BC8" s="12" t="s">
        <v>20</v>
      </c>
      <c r="BD8" s="12"/>
      <c r="BE8" s="12" t="s">
        <v>3</v>
      </c>
      <c r="BF8" s="12" t="s">
        <v>20</v>
      </c>
      <c r="BG8" s="12"/>
      <c r="BH8" s="12" t="s">
        <v>3</v>
      </c>
      <c r="BI8" s="12" t="s">
        <v>20</v>
      </c>
      <c r="BJ8" s="12"/>
      <c r="BK8" s="12" t="s">
        <v>3</v>
      </c>
      <c r="BL8" s="12" t="s">
        <v>20</v>
      </c>
      <c r="BM8" s="12"/>
      <c r="BN8" s="12" t="s">
        <v>3</v>
      </c>
      <c r="BO8" s="12" t="s">
        <v>20</v>
      </c>
      <c r="BP8" s="48"/>
      <c r="BQ8" s="48"/>
      <c r="BR8" s="48"/>
      <c r="BS8" s="48"/>
      <c r="BT8" s="185"/>
      <c r="BU8" s="183"/>
      <c r="BV8" s="185"/>
      <c r="BW8" s="185"/>
      <c r="BX8" s="185"/>
      <c r="BY8" s="185"/>
      <c r="BZ8" s="185"/>
      <c r="CA8" s="97"/>
      <c r="CJ8" s="185"/>
    </row>
    <row r="9" spans="1:174" ht="15.95" customHeight="1" x14ac:dyDescent="0.25">
      <c r="A9" s="30"/>
      <c r="B9" s="13" t="s">
        <v>21</v>
      </c>
      <c r="C9" s="12" t="s">
        <v>25</v>
      </c>
      <c r="D9" s="12" t="s">
        <v>22</v>
      </c>
      <c r="E9" s="12"/>
      <c r="F9" s="12" t="s">
        <v>25</v>
      </c>
      <c r="G9" s="12" t="s">
        <v>22</v>
      </c>
      <c r="H9" s="12"/>
      <c r="I9" s="12" t="s">
        <v>25</v>
      </c>
      <c r="J9" s="12" t="s">
        <v>22</v>
      </c>
      <c r="K9" s="12"/>
      <c r="L9" s="12" t="s">
        <v>25</v>
      </c>
      <c r="M9" s="12" t="s">
        <v>22</v>
      </c>
      <c r="N9" s="12"/>
      <c r="O9" s="12" t="s">
        <v>25</v>
      </c>
      <c r="P9" s="12" t="s">
        <v>22</v>
      </c>
      <c r="Q9" s="12"/>
      <c r="R9" s="12" t="s">
        <v>25</v>
      </c>
      <c r="S9" s="12" t="s">
        <v>22</v>
      </c>
      <c r="T9" s="12"/>
      <c r="U9" s="12" t="s">
        <v>25</v>
      </c>
      <c r="V9" s="12" t="s">
        <v>22</v>
      </c>
      <c r="W9" s="12"/>
      <c r="X9" s="12" t="s">
        <v>25</v>
      </c>
      <c r="Y9" s="12" t="s">
        <v>22</v>
      </c>
      <c r="Z9" s="12"/>
      <c r="AA9" s="12" t="s">
        <v>25</v>
      </c>
      <c r="AB9" s="12" t="s">
        <v>22</v>
      </c>
      <c r="AC9" s="12"/>
      <c r="AD9" s="12" t="s">
        <v>25</v>
      </c>
      <c r="AE9" s="12" t="s">
        <v>22</v>
      </c>
      <c r="AF9" s="12"/>
      <c r="AG9" s="12" t="s">
        <v>25</v>
      </c>
      <c r="AH9" s="12" t="s">
        <v>22</v>
      </c>
      <c r="AI9" s="12"/>
      <c r="AJ9" s="12" t="s">
        <v>25</v>
      </c>
      <c r="AK9" s="12" t="s">
        <v>22</v>
      </c>
      <c r="AL9" s="12"/>
      <c r="AM9" s="12" t="s">
        <v>25</v>
      </c>
      <c r="AN9" s="12" t="s">
        <v>22</v>
      </c>
      <c r="AO9" s="12"/>
      <c r="AP9" s="12" t="s">
        <v>25</v>
      </c>
      <c r="AQ9" s="12" t="s">
        <v>22</v>
      </c>
      <c r="AR9" s="12"/>
      <c r="AS9" s="12" t="s">
        <v>25</v>
      </c>
      <c r="AT9" s="12" t="s">
        <v>22</v>
      </c>
      <c r="AU9" s="12"/>
      <c r="AV9" s="12" t="s">
        <v>25</v>
      </c>
      <c r="AW9" s="12" t="s">
        <v>22</v>
      </c>
      <c r="AX9" s="12"/>
      <c r="AY9" s="12" t="s">
        <v>25</v>
      </c>
      <c r="AZ9" s="12" t="s">
        <v>22</v>
      </c>
      <c r="BA9" s="12"/>
      <c r="BB9" s="12" t="s">
        <v>26</v>
      </c>
      <c r="BC9" s="12" t="s">
        <v>22</v>
      </c>
      <c r="BD9" s="12"/>
      <c r="BE9" s="12" t="s">
        <v>26</v>
      </c>
      <c r="BF9" s="12" t="s">
        <v>22</v>
      </c>
      <c r="BG9" s="12"/>
      <c r="BH9" s="12" t="s">
        <v>26</v>
      </c>
      <c r="BI9" s="12" t="s">
        <v>22</v>
      </c>
      <c r="BJ9" s="12"/>
      <c r="BK9" s="12" t="s">
        <v>26</v>
      </c>
      <c r="BL9" s="12" t="s">
        <v>22</v>
      </c>
      <c r="BM9" s="12"/>
      <c r="BN9" s="12" t="s">
        <v>26</v>
      </c>
      <c r="BO9" s="12" t="s">
        <v>22</v>
      </c>
      <c r="BP9" s="48"/>
      <c r="BQ9" s="48"/>
      <c r="BR9" s="48"/>
      <c r="BS9" s="48"/>
      <c r="BT9" s="183"/>
      <c r="BU9" s="183"/>
      <c r="BV9" s="183"/>
      <c r="BW9" s="183"/>
      <c r="BX9" s="183"/>
      <c r="BY9" s="183"/>
      <c r="BZ9" s="183"/>
      <c r="CA9" s="90"/>
      <c r="CJ9" s="183"/>
    </row>
    <row r="10" spans="1:174" s="46" customFormat="1" ht="15.75" customHeight="1" x14ac:dyDescent="0.25">
      <c r="A10" s="44"/>
      <c r="B10" s="45"/>
      <c r="C10" s="12"/>
      <c r="D10" s="12" t="s">
        <v>23</v>
      </c>
      <c r="E10" s="12"/>
      <c r="F10" s="12"/>
      <c r="G10" s="12" t="s">
        <v>23</v>
      </c>
      <c r="H10" s="12"/>
      <c r="I10" s="12"/>
      <c r="J10" s="12" t="s">
        <v>23</v>
      </c>
      <c r="K10" s="12"/>
      <c r="L10" s="12"/>
      <c r="M10" s="12" t="s">
        <v>23</v>
      </c>
      <c r="N10" s="12"/>
      <c r="O10" s="12"/>
      <c r="P10" s="12" t="s">
        <v>23</v>
      </c>
      <c r="Q10" s="12"/>
      <c r="R10" s="12"/>
      <c r="S10" s="12" t="s">
        <v>23</v>
      </c>
      <c r="T10" s="12"/>
      <c r="U10" s="12"/>
      <c r="V10" s="12" t="s">
        <v>23</v>
      </c>
      <c r="W10" s="12"/>
      <c r="X10" s="12"/>
      <c r="Y10" s="12" t="s">
        <v>23</v>
      </c>
      <c r="Z10" s="12"/>
      <c r="AA10" s="12"/>
      <c r="AB10" s="12" t="s">
        <v>23</v>
      </c>
      <c r="AC10" s="12"/>
      <c r="AD10" s="12"/>
      <c r="AE10" s="12" t="s">
        <v>23</v>
      </c>
      <c r="AF10" s="12"/>
      <c r="AG10" s="12"/>
      <c r="AH10" s="12" t="s">
        <v>23</v>
      </c>
      <c r="AI10" s="12"/>
      <c r="AJ10" s="12"/>
      <c r="AK10" s="12" t="s">
        <v>23</v>
      </c>
      <c r="AL10" s="12"/>
      <c r="AM10" s="12"/>
      <c r="AN10" s="12" t="s">
        <v>23</v>
      </c>
      <c r="AO10" s="12"/>
      <c r="AP10" s="12"/>
      <c r="AQ10" s="12" t="s">
        <v>23</v>
      </c>
      <c r="AR10" s="12"/>
      <c r="AS10" s="12"/>
      <c r="AT10" s="12" t="s">
        <v>23</v>
      </c>
      <c r="AU10" s="12"/>
      <c r="AV10" s="12"/>
      <c r="AW10" s="12" t="s">
        <v>23</v>
      </c>
      <c r="AX10" s="12"/>
      <c r="AY10" s="12"/>
      <c r="AZ10" s="12" t="s">
        <v>23</v>
      </c>
      <c r="BA10" s="12"/>
      <c r="BB10" s="12"/>
      <c r="BC10" s="12" t="s">
        <v>23</v>
      </c>
      <c r="BD10" s="12"/>
      <c r="BE10" s="12"/>
      <c r="BF10" s="12" t="s">
        <v>23</v>
      </c>
      <c r="BG10" s="12"/>
      <c r="BH10" s="12"/>
      <c r="BI10" s="12" t="s">
        <v>23</v>
      </c>
      <c r="BJ10" s="12"/>
      <c r="BK10" s="12"/>
      <c r="BL10" s="12" t="s">
        <v>23</v>
      </c>
      <c r="BM10" s="12"/>
      <c r="BN10" s="12"/>
      <c r="BO10" s="12" t="s">
        <v>23</v>
      </c>
      <c r="BP10" s="48"/>
      <c r="BQ10" s="48"/>
      <c r="BR10" s="48"/>
      <c r="BS10" s="48"/>
      <c r="BT10" s="183"/>
      <c r="BU10" s="183"/>
      <c r="BV10" s="183"/>
      <c r="BW10" s="183"/>
      <c r="BX10" s="183"/>
      <c r="BY10" s="183"/>
      <c r="BZ10" s="183"/>
      <c r="CA10" s="90"/>
      <c r="CB10" s="182"/>
      <c r="CC10" s="182"/>
      <c r="CD10" s="182"/>
      <c r="CE10" s="182"/>
      <c r="CF10" s="182"/>
      <c r="CG10" s="182"/>
      <c r="CH10" s="255"/>
      <c r="CI10" s="182"/>
      <c r="CJ10" s="183"/>
      <c r="CK10" s="182"/>
      <c r="CL10" s="182"/>
      <c r="CM10" s="182"/>
      <c r="CN10" s="182"/>
      <c r="CO10" s="182"/>
      <c r="CP10" s="19"/>
      <c r="CQ10" s="19"/>
      <c r="CR10" s="49"/>
      <c r="CS10" s="49"/>
      <c r="CT10" s="49"/>
      <c r="CU10" s="182"/>
      <c r="CV10" s="19"/>
      <c r="CW10" s="1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</row>
    <row r="11" spans="1:174" ht="15.95" customHeight="1" x14ac:dyDescent="0.25">
      <c r="A11" s="30"/>
      <c r="B11" s="11"/>
      <c r="C11" s="12"/>
      <c r="D11" s="12" t="s">
        <v>4</v>
      </c>
      <c r="E11" s="12"/>
      <c r="F11" s="12"/>
      <c r="G11" s="12" t="s">
        <v>4</v>
      </c>
      <c r="H11" s="12"/>
      <c r="I11" s="12"/>
      <c r="J11" s="12" t="s">
        <v>4</v>
      </c>
      <c r="K11" s="6"/>
      <c r="L11" s="12"/>
      <c r="M11" s="12" t="s">
        <v>4</v>
      </c>
      <c r="N11" s="12"/>
      <c r="O11" s="12"/>
      <c r="P11" s="12" t="s">
        <v>4</v>
      </c>
      <c r="Q11" s="12"/>
      <c r="R11" s="12"/>
      <c r="S11" s="12" t="s">
        <v>4</v>
      </c>
      <c r="T11" s="12"/>
      <c r="U11" s="12"/>
      <c r="V11" s="12" t="s">
        <v>4</v>
      </c>
      <c r="W11" s="12"/>
      <c r="X11" s="12"/>
      <c r="Y11" s="12" t="s">
        <v>4</v>
      </c>
      <c r="Z11" s="12"/>
      <c r="AA11" s="12"/>
      <c r="AB11" s="12" t="s">
        <v>4</v>
      </c>
      <c r="AC11" s="12"/>
      <c r="AD11" s="12"/>
      <c r="AE11" s="12" t="s">
        <v>4</v>
      </c>
      <c r="AF11" s="12"/>
      <c r="AG11" s="12"/>
      <c r="AH11" s="12" t="s">
        <v>4</v>
      </c>
      <c r="AI11" s="12"/>
      <c r="AJ11" s="12"/>
      <c r="AK11" s="12" t="s">
        <v>4</v>
      </c>
      <c r="AL11" s="12"/>
      <c r="AM11" s="12"/>
      <c r="AN11" s="12" t="s">
        <v>4</v>
      </c>
      <c r="AO11" s="12"/>
      <c r="AP11" s="12"/>
      <c r="AQ11" s="12" t="s">
        <v>4</v>
      </c>
      <c r="AR11" s="12"/>
      <c r="AS11" s="12"/>
      <c r="AT11" s="12" t="s">
        <v>4</v>
      </c>
      <c r="AU11" s="12"/>
      <c r="AV11" s="12"/>
      <c r="AW11" s="12" t="s">
        <v>4</v>
      </c>
      <c r="AX11" s="12"/>
      <c r="AY11" s="12"/>
      <c r="AZ11" s="12" t="s">
        <v>4</v>
      </c>
      <c r="BA11" s="12"/>
      <c r="BB11" s="12"/>
      <c r="BC11" s="12" t="s">
        <v>4</v>
      </c>
      <c r="BD11" s="12"/>
      <c r="BE11" s="12"/>
      <c r="BF11" s="12" t="s">
        <v>4</v>
      </c>
      <c r="BG11" s="12"/>
      <c r="BH11" s="12"/>
      <c r="BI11" s="12" t="s">
        <v>4</v>
      </c>
      <c r="BJ11" s="12"/>
      <c r="BK11" s="12"/>
      <c r="BL11" s="12" t="s">
        <v>4</v>
      </c>
      <c r="BM11" s="12"/>
      <c r="BN11" s="12"/>
      <c r="BO11" s="12" t="s">
        <v>4</v>
      </c>
      <c r="BP11" s="48"/>
      <c r="BQ11" s="48"/>
      <c r="BR11" s="68"/>
      <c r="BS11" s="68"/>
      <c r="BT11" s="151"/>
      <c r="BU11" s="183"/>
      <c r="BV11" s="183"/>
      <c r="BW11" s="183"/>
      <c r="BX11" s="98"/>
      <c r="BY11" s="98"/>
      <c r="BZ11" s="183"/>
      <c r="CA11" s="90"/>
      <c r="CJ11" s="183"/>
    </row>
    <row r="12" spans="1:174" s="22" customFormat="1" ht="14.25" customHeight="1" x14ac:dyDescent="0.25">
      <c r="A12" s="33"/>
      <c r="B12" s="15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6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48"/>
      <c r="BQ12" s="48"/>
      <c r="BR12" s="68"/>
      <c r="BS12" s="68"/>
      <c r="BT12" s="151"/>
      <c r="BU12" s="183"/>
      <c r="BV12" s="183"/>
      <c r="BW12" s="183"/>
      <c r="BX12" s="98"/>
      <c r="BY12" s="98"/>
      <c r="BZ12" s="183"/>
      <c r="CA12" s="90"/>
      <c r="CB12" s="182"/>
      <c r="CC12" s="182"/>
      <c r="CD12" s="182"/>
      <c r="CE12" s="182"/>
      <c r="CF12" s="182"/>
      <c r="CG12" s="182"/>
      <c r="CH12" s="255"/>
      <c r="CI12" s="182"/>
      <c r="CJ12" s="183"/>
      <c r="CK12" s="182"/>
      <c r="CL12" s="182"/>
      <c r="CM12" s="182"/>
      <c r="CN12" s="182"/>
      <c r="CO12" s="182"/>
      <c r="CP12" s="19"/>
      <c r="CQ12" s="19"/>
      <c r="CR12" s="19"/>
      <c r="CS12" s="19"/>
      <c r="CT12" s="19"/>
      <c r="CU12" s="182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</row>
    <row r="13" spans="1:174" ht="16.5" customHeight="1" x14ac:dyDescent="0.25">
      <c r="A13" s="34" t="s">
        <v>1</v>
      </c>
      <c r="B13" s="11"/>
      <c r="C13" s="1"/>
      <c r="D13" s="6"/>
      <c r="E13" s="6"/>
      <c r="F13" s="1"/>
      <c r="G13" s="6"/>
      <c r="H13" s="6"/>
      <c r="I13" s="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48"/>
      <c r="BQ13" s="48"/>
      <c r="BR13" s="68"/>
      <c r="BS13" s="68"/>
      <c r="BT13" s="151"/>
      <c r="BU13" s="183"/>
      <c r="BV13" s="183"/>
      <c r="BW13" s="183"/>
      <c r="BX13" s="98"/>
      <c r="BY13" s="98"/>
      <c r="BZ13" s="183"/>
      <c r="CA13" s="90"/>
      <c r="CJ13" s="183"/>
    </row>
    <row r="14" spans="1:174" ht="15.95" customHeight="1" x14ac:dyDescent="0.25">
      <c r="A14" s="32">
        <v>1</v>
      </c>
      <c r="B14" s="3" t="s">
        <v>5</v>
      </c>
      <c r="C14" s="41">
        <v>99.33</v>
      </c>
      <c r="D14" s="38">
        <v>106.54</v>
      </c>
      <c r="E14" s="6"/>
      <c r="F14" s="41">
        <v>99.44</v>
      </c>
      <c r="G14" s="38">
        <v>106.74</v>
      </c>
      <c r="H14" s="6"/>
      <c r="I14" s="41">
        <v>99.55</v>
      </c>
      <c r="J14" s="38">
        <v>106.7</v>
      </c>
      <c r="K14" s="6"/>
      <c r="L14" s="41">
        <v>99.86</v>
      </c>
      <c r="M14" s="38">
        <v>106.37</v>
      </c>
      <c r="N14" s="6"/>
      <c r="O14" s="41">
        <v>99.65</v>
      </c>
      <c r="P14" s="38">
        <v>107.07</v>
      </c>
      <c r="Q14" s="6"/>
      <c r="R14" s="41">
        <v>99.4</v>
      </c>
      <c r="S14" s="38">
        <v>106.86</v>
      </c>
      <c r="T14" s="6"/>
      <c r="U14" s="41">
        <v>100.05</v>
      </c>
      <c r="V14" s="38">
        <v>105.81</v>
      </c>
      <c r="W14" s="6"/>
      <c r="X14" s="41">
        <v>100.21</v>
      </c>
      <c r="Y14" s="38">
        <v>105.42</v>
      </c>
      <c r="Z14" s="6"/>
      <c r="AA14" s="41">
        <v>99.37</v>
      </c>
      <c r="AB14" s="38">
        <v>106.17</v>
      </c>
      <c r="AC14" s="6"/>
      <c r="AD14" s="41">
        <v>99.67</v>
      </c>
      <c r="AE14" s="38">
        <v>105.9</v>
      </c>
      <c r="AF14" s="6"/>
      <c r="AG14" s="41">
        <v>98.79</v>
      </c>
      <c r="AH14" s="38">
        <v>106.41</v>
      </c>
      <c r="AI14" s="6"/>
      <c r="AJ14" s="41">
        <v>99.14</v>
      </c>
      <c r="AK14" s="38">
        <v>106.04</v>
      </c>
      <c r="AL14" s="6"/>
      <c r="AM14" s="41">
        <v>98.92</v>
      </c>
      <c r="AN14" s="38">
        <v>106.4</v>
      </c>
      <c r="AO14" s="6"/>
      <c r="AP14" s="41">
        <v>98.94</v>
      </c>
      <c r="AQ14" s="38">
        <v>105.05</v>
      </c>
      <c r="AR14" s="6"/>
      <c r="AS14" s="41">
        <v>99.35</v>
      </c>
      <c r="AT14" s="38">
        <v>104.99</v>
      </c>
      <c r="AU14" s="6"/>
      <c r="AV14" s="41">
        <v>98.93</v>
      </c>
      <c r="AW14" s="38">
        <v>105.56</v>
      </c>
      <c r="AX14" s="6"/>
      <c r="AY14" s="41">
        <v>98.86</v>
      </c>
      <c r="AZ14" s="38">
        <v>105.72</v>
      </c>
      <c r="BA14" s="6"/>
      <c r="BB14" s="41">
        <v>98.59</v>
      </c>
      <c r="BC14" s="38">
        <v>106.06</v>
      </c>
      <c r="BD14" s="38"/>
      <c r="BE14" s="41">
        <v>98.64</v>
      </c>
      <c r="BF14" s="38">
        <v>106.28</v>
      </c>
      <c r="BG14" s="38"/>
      <c r="BH14" s="41">
        <v>98.59</v>
      </c>
      <c r="BI14" s="38">
        <v>106.26</v>
      </c>
      <c r="BJ14" s="38"/>
      <c r="BK14" s="41">
        <v>97.87</v>
      </c>
      <c r="BL14" s="38">
        <v>107.04</v>
      </c>
      <c r="BM14" s="38"/>
      <c r="BN14" s="41">
        <f>(C14+F14+I14+L14+O14+R14+U14+X14+AA14+AD14+AG14+AJ14+AM14+AP14+AS14+AV14+AY14+BB14+BE14+BH14+BK14)/21</f>
        <v>99.197619047619057</v>
      </c>
      <c r="BO14" s="66">
        <f>(D14+G14+J14+M14+P14+S14+V14+Y14+AB14+AE14+AH14+AK14+AN14+AQ14+AT14+AW14+AZ14+BC14+BF14+BI14+BL14)/21</f>
        <v>106.16142857142859</v>
      </c>
      <c r="BP14" s="68"/>
      <c r="BQ14" s="68"/>
      <c r="BR14" s="68"/>
      <c r="BS14" s="68"/>
      <c r="BT14" s="151"/>
      <c r="BU14" s="183"/>
      <c r="BV14" s="183"/>
      <c r="BW14" s="183"/>
      <c r="BX14" s="98"/>
      <c r="BY14" s="98"/>
      <c r="BZ14" s="183"/>
      <c r="CA14" s="90"/>
      <c r="CJ14" s="183"/>
    </row>
    <row r="15" spans="1:174" s="23" customFormat="1" ht="15.95" customHeight="1" x14ac:dyDescent="0.25">
      <c r="A15" s="32">
        <v>2</v>
      </c>
      <c r="B15" s="3" t="s">
        <v>6</v>
      </c>
      <c r="C15" s="41">
        <v>0.6421</v>
      </c>
      <c r="D15" s="38">
        <v>164.83</v>
      </c>
      <c r="E15" s="6"/>
      <c r="F15" s="41">
        <v>0.64190000000000003</v>
      </c>
      <c r="G15" s="38">
        <v>165.36</v>
      </c>
      <c r="H15" s="6"/>
      <c r="I15" s="41">
        <v>0.64090000000000003</v>
      </c>
      <c r="J15" s="38">
        <v>165.74</v>
      </c>
      <c r="K15" s="6"/>
      <c r="L15" s="41">
        <v>0.64049999999999996</v>
      </c>
      <c r="M15" s="38">
        <v>165.86</v>
      </c>
      <c r="N15" s="6"/>
      <c r="O15" s="41">
        <v>0.64159999999999995</v>
      </c>
      <c r="P15" s="38">
        <v>166.28</v>
      </c>
      <c r="Q15" s="6"/>
      <c r="R15" s="41">
        <v>0.63800000000000001</v>
      </c>
      <c r="S15" s="38">
        <v>166.48</v>
      </c>
      <c r="T15" s="6"/>
      <c r="U15" s="41">
        <v>0.63660000000000005</v>
      </c>
      <c r="V15" s="38">
        <v>166.28</v>
      </c>
      <c r="W15" s="6"/>
      <c r="X15" s="41">
        <v>0.63400000000000001</v>
      </c>
      <c r="Y15" s="38">
        <v>166.61</v>
      </c>
      <c r="Z15" s="6"/>
      <c r="AA15" s="41">
        <v>0.63219999999999998</v>
      </c>
      <c r="AB15" s="38">
        <v>166.87</v>
      </c>
      <c r="AC15" s="6"/>
      <c r="AD15" s="41">
        <v>0.63239999999999996</v>
      </c>
      <c r="AE15" s="38">
        <v>166.9</v>
      </c>
      <c r="AF15" s="6"/>
      <c r="AG15" s="41">
        <v>0.62749999999999995</v>
      </c>
      <c r="AH15" s="38">
        <v>167.52</v>
      </c>
      <c r="AI15" s="6"/>
      <c r="AJ15" s="41">
        <v>0.62929999999999997</v>
      </c>
      <c r="AK15" s="38">
        <v>167.05</v>
      </c>
      <c r="AL15" s="6"/>
      <c r="AM15" s="41">
        <v>0.62609999999999999</v>
      </c>
      <c r="AN15" s="38">
        <v>168.09</v>
      </c>
      <c r="AO15" s="6"/>
      <c r="AP15" s="41">
        <v>0.62219999999999998</v>
      </c>
      <c r="AQ15" s="38">
        <v>167.04</v>
      </c>
      <c r="AR15" s="6"/>
      <c r="AS15" s="41">
        <v>0.62390000000000001</v>
      </c>
      <c r="AT15" s="38">
        <v>167.18</v>
      </c>
      <c r="AU15" s="6"/>
      <c r="AV15" s="41">
        <v>0.62380000000000002</v>
      </c>
      <c r="AW15" s="38">
        <v>167.42</v>
      </c>
      <c r="AX15" s="6"/>
      <c r="AY15" s="41">
        <v>0.62529999999999997</v>
      </c>
      <c r="AZ15" s="38">
        <v>167.14</v>
      </c>
      <c r="BA15" s="6"/>
      <c r="BB15" s="41">
        <v>0.62519999999999998</v>
      </c>
      <c r="BC15" s="38">
        <v>167.26</v>
      </c>
      <c r="BD15" s="38"/>
      <c r="BE15" s="41">
        <v>0.62339999999999995</v>
      </c>
      <c r="BF15" s="38">
        <v>168.18</v>
      </c>
      <c r="BG15" s="38"/>
      <c r="BH15" s="41">
        <v>0.62209999999999999</v>
      </c>
      <c r="BI15" s="38">
        <v>168.41</v>
      </c>
      <c r="BJ15" s="38"/>
      <c r="BK15" s="41">
        <v>0.61939999999999995</v>
      </c>
      <c r="BL15" s="38">
        <v>169.13</v>
      </c>
      <c r="BM15" s="38"/>
      <c r="BN15" s="41">
        <f t="shared" ref="BN15:BN26" si="0">(C15+F15+I15+L15+O15+R15+U15+X15+AA15+AD15+AG15+AJ15+AM15+AP15+AS15+AV15+AY15+BB15+BE15+BH15+BK15)/21</f>
        <v>0.63087619047619037</v>
      </c>
      <c r="BO15" s="66">
        <f t="shared" ref="BO15:BO26" si="1">(D15+G15+J15+M15+P15+S15+V15+Y15+AB15+AE15+AH15+AK15+AN15+AQ15+AT15+AW15+AZ15+BC15+BF15+BI15+BL15)/21</f>
        <v>166.9347619047619</v>
      </c>
      <c r="BP15" s="68"/>
      <c r="BQ15" s="68"/>
      <c r="BR15" s="68"/>
      <c r="BS15" s="68"/>
      <c r="BT15" s="151"/>
      <c r="BU15" s="183"/>
      <c r="BV15" s="183"/>
      <c r="BW15" s="183"/>
      <c r="BX15" s="98"/>
      <c r="BY15" s="98"/>
      <c r="BZ15" s="183"/>
      <c r="CA15" s="90"/>
      <c r="CB15" s="182"/>
      <c r="CC15" s="182"/>
      <c r="CD15" s="182"/>
      <c r="CE15" s="182"/>
      <c r="CF15" s="182"/>
      <c r="CG15" s="182"/>
      <c r="CH15" s="255"/>
      <c r="CI15" s="182"/>
      <c r="CJ15" s="183"/>
      <c r="CK15" s="182"/>
      <c r="CL15" s="182"/>
      <c r="CM15" s="182"/>
      <c r="CN15" s="182"/>
      <c r="CO15" s="182"/>
      <c r="CP15" s="19"/>
      <c r="CQ15" s="19"/>
      <c r="CR15" s="19"/>
      <c r="CS15" s="19"/>
      <c r="CT15" s="19"/>
      <c r="CU15" s="182"/>
      <c r="CV15" s="19"/>
      <c r="CW15" s="19"/>
      <c r="CX15" s="19"/>
      <c r="CY15" s="19"/>
      <c r="CZ15" s="19"/>
    </row>
    <row r="16" spans="1:174" ht="15.95" customHeight="1" x14ac:dyDescent="0.25">
      <c r="A16" s="32">
        <v>3</v>
      </c>
      <c r="B16" s="3" t="s">
        <v>7</v>
      </c>
      <c r="C16" s="41">
        <v>0.93169999999999997</v>
      </c>
      <c r="D16" s="38">
        <v>113.59</v>
      </c>
      <c r="E16" s="6"/>
      <c r="F16" s="41">
        <v>0.93500000000000005</v>
      </c>
      <c r="G16" s="38">
        <v>113.52</v>
      </c>
      <c r="H16" s="6"/>
      <c r="I16" s="41">
        <v>0.93610000000000004</v>
      </c>
      <c r="J16" s="38">
        <v>113.47</v>
      </c>
      <c r="K16" s="6"/>
      <c r="L16" s="41">
        <v>0.93879999999999997</v>
      </c>
      <c r="M16" s="38">
        <v>113.15</v>
      </c>
      <c r="N16" s="6"/>
      <c r="O16" s="41">
        <v>0.94340000000000002</v>
      </c>
      <c r="P16" s="38">
        <v>113.09</v>
      </c>
      <c r="Q16" s="6"/>
      <c r="R16" s="41">
        <v>0.93689999999999996</v>
      </c>
      <c r="S16" s="38">
        <v>113.37</v>
      </c>
      <c r="T16" s="6"/>
      <c r="U16" s="41">
        <v>0.93420000000000003</v>
      </c>
      <c r="V16" s="38">
        <v>113.32</v>
      </c>
      <c r="W16" s="6"/>
      <c r="X16" s="41">
        <v>0.93340000000000001</v>
      </c>
      <c r="Y16" s="38">
        <v>113.18</v>
      </c>
      <c r="Z16" s="6"/>
      <c r="AA16" s="41">
        <v>0.93130000000000002</v>
      </c>
      <c r="AB16" s="38">
        <v>113.29</v>
      </c>
      <c r="AC16" s="6"/>
      <c r="AD16" s="41">
        <v>0.93159999999999998</v>
      </c>
      <c r="AE16" s="38">
        <v>113.3</v>
      </c>
      <c r="AF16" s="6"/>
      <c r="AG16" s="41">
        <v>0.92620000000000002</v>
      </c>
      <c r="AH16" s="38">
        <v>113.5</v>
      </c>
      <c r="AI16" s="6"/>
      <c r="AJ16" s="41">
        <v>0.92559999999999998</v>
      </c>
      <c r="AK16" s="38">
        <v>113.58</v>
      </c>
      <c r="AL16" s="6"/>
      <c r="AM16" s="41">
        <v>0.92510000000000003</v>
      </c>
      <c r="AN16" s="38">
        <v>113.77</v>
      </c>
      <c r="AO16" s="6"/>
      <c r="AP16" s="41">
        <v>0.90959999999999996</v>
      </c>
      <c r="AQ16" s="38">
        <v>114.27</v>
      </c>
      <c r="AR16" s="6"/>
      <c r="AS16" s="41">
        <v>0.91090000000000004</v>
      </c>
      <c r="AT16" s="38">
        <v>114.51</v>
      </c>
      <c r="AU16" s="6"/>
      <c r="AV16" s="41">
        <v>0.9123</v>
      </c>
      <c r="AW16" s="38">
        <v>114.47</v>
      </c>
      <c r="AX16" s="6"/>
      <c r="AY16" s="41">
        <v>0.91110000000000002</v>
      </c>
      <c r="AZ16" s="38">
        <v>114.71</v>
      </c>
      <c r="BA16" s="6"/>
      <c r="BB16" s="41">
        <v>0.91039999999999999</v>
      </c>
      <c r="BC16" s="38">
        <v>114.86</v>
      </c>
      <c r="BD16" s="38"/>
      <c r="BE16" s="41">
        <v>0.91059999999999997</v>
      </c>
      <c r="BF16" s="38">
        <v>115.13</v>
      </c>
      <c r="BG16" s="38"/>
      <c r="BH16" s="41">
        <v>0.90810000000000002</v>
      </c>
      <c r="BI16" s="38">
        <v>115.37</v>
      </c>
      <c r="BJ16" s="38"/>
      <c r="BK16" s="41">
        <v>0.90500000000000003</v>
      </c>
      <c r="BL16" s="38">
        <v>115.75</v>
      </c>
      <c r="BM16" s="38"/>
      <c r="BN16" s="41">
        <f t="shared" si="0"/>
        <v>0.92415714285714279</v>
      </c>
      <c r="BO16" s="66">
        <f t="shared" si="1"/>
        <v>113.96190476190475</v>
      </c>
      <c r="BP16" s="68"/>
      <c r="BQ16" s="68"/>
      <c r="BR16" s="68"/>
      <c r="BS16" s="68"/>
      <c r="BT16" s="151"/>
      <c r="BU16" s="183"/>
      <c r="BV16" s="183"/>
      <c r="BW16" s="183"/>
      <c r="BX16" s="98"/>
      <c r="BY16" s="98"/>
      <c r="BZ16" s="183"/>
      <c r="CA16" s="90"/>
      <c r="CJ16" s="183"/>
    </row>
    <row r="17" spans="1:174" ht="15.95" customHeight="1" x14ac:dyDescent="0.25">
      <c r="A17" s="32">
        <v>4</v>
      </c>
      <c r="B17" s="3" t="s">
        <v>8</v>
      </c>
      <c r="C17" s="41">
        <v>0.75660000000000005</v>
      </c>
      <c r="D17" s="38">
        <v>139.88999999999999</v>
      </c>
      <c r="E17" s="6"/>
      <c r="F17" s="41">
        <v>0.75900000000000001</v>
      </c>
      <c r="G17" s="38">
        <v>139.88999999999999</v>
      </c>
      <c r="H17" s="6"/>
      <c r="I17" s="41">
        <v>0.7591</v>
      </c>
      <c r="J17" s="38">
        <v>139.91999999999999</v>
      </c>
      <c r="K17" s="6"/>
      <c r="L17" s="41">
        <v>0.7581</v>
      </c>
      <c r="M17" s="38">
        <v>140.12</v>
      </c>
      <c r="N17" s="6"/>
      <c r="O17" s="41">
        <v>0.76200000000000001</v>
      </c>
      <c r="P17" s="38">
        <v>140.08000000000001</v>
      </c>
      <c r="Q17" s="6"/>
      <c r="R17" s="41">
        <v>0.7581</v>
      </c>
      <c r="S17" s="38">
        <v>140.11000000000001</v>
      </c>
      <c r="T17" s="6"/>
      <c r="U17" s="41">
        <v>0.75509999999999999</v>
      </c>
      <c r="V17" s="38">
        <v>140.13999999999999</v>
      </c>
      <c r="W17" s="6"/>
      <c r="X17" s="41">
        <v>0.75349999999999995</v>
      </c>
      <c r="Y17" s="38">
        <v>140.13999999999999</v>
      </c>
      <c r="Z17" s="6"/>
      <c r="AA17" s="41">
        <v>0.75280000000000002</v>
      </c>
      <c r="AB17" s="38">
        <v>140.13999999999999</v>
      </c>
      <c r="AC17" s="6"/>
      <c r="AD17" s="41">
        <v>0.75270000000000004</v>
      </c>
      <c r="AE17" s="38">
        <v>140.21</v>
      </c>
      <c r="AF17" s="6"/>
      <c r="AG17" s="41">
        <v>0.749</v>
      </c>
      <c r="AH17" s="38">
        <v>140.30000000000001</v>
      </c>
      <c r="AI17" s="6"/>
      <c r="AJ17" s="41">
        <v>0.74839999999999995</v>
      </c>
      <c r="AK17" s="38">
        <v>140.41</v>
      </c>
      <c r="AL17" s="6"/>
      <c r="AM17" s="41">
        <v>0.74870000000000003</v>
      </c>
      <c r="AN17" s="38">
        <v>140.49</v>
      </c>
      <c r="AO17" s="6"/>
      <c r="AP17" s="41">
        <v>0.7379</v>
      </c>
      <c r="AQ17" s="38">
        <v>140.74</v>
      </c>
      <c r="AR17" s="6"/>
      <c r="AS17" s="41">
        <v>0.73980000000000001</v>
      </c>
      <c r="AT17" s="38">
        <v>140.94999999999999</v>
      </c>
      <c r="AU17" s="6"/>
      <c r="AV17" s="41">
        <v>0.74039999999999995</v>
      </c>
      <c r="AW17" s="38">
        <v>141.04</v>
      </c>
      <c r="AX17" s="6"/>
      <c r="AY17" s="41">
        <v>0.74129999999999996</v>
      </c>
      <c r="AZ17" s="38">
        <v>141.04</v>
      </c>
      <c r="BA17" s="6"/>
      <c r="BB17" s="41">
        <v>0.74029999999999996</v>
      </c>
      <c r="BC17" s="38">
        <v>141.08000000000001</v>
      </c>
      <c r="BD17" s="38"/>
      <c r="BE17" s="41">
        <v>0.74129999999999996</v>
      </c>
      <c r="BF17" s="38">
        <v>141.29</v>
      </c>
      <c r="BG17" s="38"/>
      <c r="BH17" s="41">
        <v>0.74099999999999999</v>
      </c>
      <c r="BI17" s="38">
        <v>141.37</v>
      </c>
      <c r="BJ17" s="38"/>
      <c r="BK17" s="41">
        <v>0.74099999999999999</v>
      </c>
      <c r="BL17" s="38">
        <v>141.37</v>
      </c>
      <c r="BM17" s="38"/>
      <c r="BN17" s="41">
        <f t="shared" si="0"/>
        <v>0.74933809523809514</v>
      </c>
      <c r="BO17" s="66">
        <f t="shared" si="1"/>
        <v>140.51047619047617</v>
      </c>
      <c r="BP17" s="68"/>
      <c r="BQ17" s="68"/>
      <c r="BR17" s="68"/>
      <c r="BS17" s="68"/>
      <c r="BT17" s="151"/>
      <c r="BU17" s="183"/>
      <c r="BV17" s="183"/>
      <c r="BW17" s="183"/>
      <c r="BX17" s="98"/>
      <c r="BY17" s="98"/>
      <c r="BZ17" s="183"/>
      <c r="CA17" s="90"/>
      <c r="CJ17" s="183"/>
    </row>
    <row r="18" spans="1:174" ht="15.95" customHeight="1" x14ac:dyDescent="0.25">
      <c r="A18" s="32">
        <v>5</v>
      </c>
      <c r="B18" s="3" t="s">
        <v>9</v>
      </c>
      <c r="C18" s="41">
        <v>1392.09</v>
      </c>
      <c r="D18" s="39">
        <v>147323.14000000001</v>
      </c>
      <c r="E18" s="6"/>
      <c r="F18" s="41">
        <v>1393.7</v>
      </c>
      <c r="G18" s="39">
        <v>147932.54</v>
      </c>
      <c r="H18" s="6"/>
      <c r="I18" s="41">
        <v>1403.91</v>
      </c>
      <c r="J18" s="39">
        <v>149118.93</v>
      </c>
      <c r="K18" s="6"/>
      <c r="L18" s="41">
        <v>1391.51</v>
      </c>
      <c r="M18" s="39">
        <v>147814.01999999999</v>
      </c>
      <c r="N18" s="6"/>
      <c r="O18" s="41">
        <v>1367.89</v>
      </c>
      <c r="P18" s="39">
        <v>145941.89000000001</v>
      </c>
      <c r="Q18" s="6"/>
      <c r="R18" s="41">
        <v>1386.39</v>
      </c>
      <c r="S18" s="39">
        <v>147259.75</v>
      </c>
      <c r="T18" s="6"/>
      <c r="U18" s="41">
        <v>1372.36</v>
      </c>
      <c r="V18" s="39">
        <v>145277.17000000001</v>
      </c>
      <c r="W18" s="6"/>
      <c r="X18" s="41">
        <v>1364.86</v>
      </c>
      <c r="Y18" s="39">
        <v>144181.25</v>
      </c>
      <c r="Z18" s="6"/>
      <c r="AA18" s="41">
        <v>1342.56</v>
      </c>
      <c r="AB18" s="39">
        <v>141644.28</v>
      </c>
      <c r="AC18" s="6"/>
      <c r="AD18" s="41">
        <v>1310.6600000000001</v>
      </c>
      <c r="AE18" s="39">
        <v>138335.25</v>
      </c>
      <c r="AF18" s="6"/>
      <c r="AG18" s="41">
        <v>1315.19</v>
      </c>
      <c r="AH18" s="39">
        <v>138260.17000000001</v>
      </c>
      <c r="AI18" s="6"/>
      <c r="AJ18" s="41">
        <v>1317.26</v>
      </c>
      <c r="AK18" s="39">
        <v>138486.01</v>
      </c>
      <c r="AL18" s="6"/>
      <c r="AM18" s="41">
        <v>1301.3599999999999</v>
      </c>
      <c r="AN18" s="39">
        <v>136964.07</v>
      </c>
      <c r="AO18" s="6"/>
      <c r="AP18" s="41">
        <v>1363.66</v>
      </c>
      <c r="AQ18" s="39">
        <v>141737.97</v>
      </c>
      <c r="AR18" s="6"/>
      <c r="AS18" s="41">
        <v>1354.76</v>
      </c>
      <c r="AT18" s="39">
        <v>141307.4</v>
      </c>
      <c r="AU18" s="6"/>
      <c r="AV18" s="41">
        <v>1321.91</v>
      </c>
      <c r="AW18" s="39">
        <v>138053.67000000001</v>
      </c>
      <c r="AX18" s="24"/>
      <c r="AY18" s="41">
        <v>1317.6</v>
      </c>
      <c r="AZ18" s="39">
        <v>137704.85</v>
      </c>
      <c r="BA18" s="24"/>
      <c r="BB18" s="41">
        <v>1321.81</v>
      </c>
      <c r="BC18" s="39">
        <v>138218.37</v>
      </c>
      <c r="BD18" s="39"/>
      <c r="BE18" s="41">
        <v>1334.3</v>
      </c>
      <c r="BF18" s="39">
        <v>139884.68</v>
      </c>
      <c r="BG18" s="39"/>
      <c r="BH18" s="41">
        <v>1323.49</v>
      </c>
      <c r="BI18" s="39">
        <v>138653.78</v>
      </c>
      <c r="BJ18" s="39"/>
      <c r="BK18" s="41">
        <v>1336.1</v>
      </c>
      <c r="BL18" s="39">
        <v>139967.32999999999</v>
      </c>
      <c r="BM18" s="39"/>
      <c r="BN18" s="41">
        <f t="shared" si="0"/>
        <v>1349.2080952380952</v>
      </c>
      <c r="BO18" s="66">
        <f t="shared" si="1"/>
        <v>142098.40571428571</v>
      </c>
      <c r="BP18" s="112"/>
      <c r="BQ18" s="68"/>
      <c r="BR18" s="68"/>
      <c r="BS18" s="68"/>
      <c r="BT18" s="151"/>
      <c r="BU18" s="183"/>
      <c r="BV18" s="183"/>
      <c r="BW18" s="183"/>
      <c r="BX18" s="98"/>
      <c r="BY18" s="98"/>
      <c r="BZ18" s="183"/>
      <c r="CA18" s="90"/>
      <c r="CJ18" s="183"/>
    </row>
    <row r="19" spans="1:174" ht="15.95" customHeight="1" x14ac:dyDescent="0.25">
      <c r="A19" s="32">
        <v>6</v>
      </c>
      <c r="B19" s="3" t="s">
        <v>10</v>
      </c>
      <c r="C19" s="41">
        <v>24.13</v>
      </c>
      <c r="D19" s="38">
        <v>2553.65</v>
      </c>
      <c r="E19" s="6"/>
      <c r="F19" s="41">
        <v>24.23</v>
      </c>
      <c r="G19" s="38">
        <v>2571.86</v>
      </c>
      <c r="H19" s="6"/>
      <c r="I19" s="41">
        <v>23.83</v>
      </c>
      <c r="J19" s="38">
        <v>2531.15</v>
      </c>
      <c r="K19" s="6"/>
      <c r="L19" s="41">
        <v>23.5</v>
      </c>
      <c r="M19" s="38">
        <v>2496.3000000000002</v>
      </c>
      <c r="N19" s="6"/>
      <c r="O19" s="41">
        <v>23.17</v>
      </c>
      <c r="P19" s="38">
        <v>2472.04</v>
      </c>
      <c r="Q19" s="6"/>
      <c r="R19" s="41">
        <v>23.67</v>
      </c>
      <c r="S19" s="38">
        <v>2514.1799999999998</v>
      </c>
      <c r="T19" s="6"/>
      <c r="U19" s="41">
        <v>23.21</v>
      </c>
      <c r="V19" s="38">
        <v>2457</v>
      </c>
      <c r="W19" s="6"/>
      <c r="X19" s="41">
        <v>23.06</v>
      </c>
      <c r="Y19" s="38">
        <v>2436.02</v>
      </c>
      <c r="Z19" s="6"/>
      <c r="AA19" s="41">
        <v>22.65</v>
      </c>
      <c r="AB19" s="38">
        <v>2389.65</v>
      </c>
      <c r="AC19" s="6"/>
      <c r="AD19" s="41">
        <v>21.52</v>
      </c>
      <c r="AE19" s="38">
        <v>2271.36</v>
      </c>
      <c r="AF19" s="6"/>
      <c r="AG19" s="41">
        <v>21.85</v>
      </c>
      <c r="AH19" s="38">
        <v>2296.9899999999998</v>
      </c>
      <c r="AI19" s="6"/>
      <c r="AJ19" s="41">
        <v>21.94</v>
      </c>
      <c r="AK19" s="38">
        <v>2306.59</v>
      </c>
      <c r="AL19" s="6"/>
      <c r="AM19" s="41">
        <v>21.62</v>
      </c>
      <c r="AN19" s="38">
        <v>2275.44</v>
      </c>
      <c r="AO19" s="6"/>
      <c r="AP19" s="41">
        <v>22.98</v>
      </c>
      <c r="AQ19" s="38">
        <v>2388.5300000000002</v>
      </c>
      <c r="AR19" s="6"/>
      <c r="AS19" s="41">
        <v>22.67</v>
      </c>
      <c r="AT19" s="38">
        <v>2364.58</v>
      </c>
      <c r="AU19" s="6"/>
      <c r="AV19" s="41">
        <v>21.65</v>
      </c>
      <c r="AW19" s="38">
        <v>2261.02</v>
      </c>
      <c r="AX19" s="6"/>
      <c r="AY19" s="41">
        <v>21.45</v>
      </c>
      <c r="AZ19" s="38">
        <v>2241.7800000000002</v>
      </c>
      <c r="BA19" s="6"/>
      <c r="BB19" s="41">
        <v>21.61</v>
      </c>
      <c r="BC19" s="38">
        <v>2259.6999999999998</v>
      </c>
      <c r="BD19" s="38"/>
      <c r="BE19" s="41">
        <v>21.82</v>
      </c>
      <c r="BF19" s="38">
        <v>2287.5500000000002</v>
      </c>
      <c r="BG19" s="38"/>
      <c r="BH19" s="41">
        <v>21.57</v>
      </c>
      <c r="BI19" s="38">
        <v>2259.75</v>
      </c>
      <c r="BJ19" s="38"/>
      <c r="BK19" s="41">
        <v>21.69</v>
      </c>
      <c r="BL19" s="38">
        <v>2272.1999999999998</v>
      </c>
      <c r="BM19" s="38"/>
      <c r="BN19" s="41">
        <f t="shared" si="0"/>
        <v>22.562857142857144</v>
      </c>
      <c r="BO19" s="66">
        <f t="shared" si="1"/>
        <v>2376.54</v>
      </c>
      <c r="BP19" s="68"/>
      <c r="BQ19" s="68"/>
      <c r="BR19" s="68"/>
      <c r="BS19" s="68"/>
      <c r="BT19" s="151"/>
      <c r="BU19" s="183"/>
      <c r="BV19" s="183"/>
      <c r="BW19" s="183"/>
      <c r="BX19" s="98"/>
      <c r="BY19" s="98"/>
      <c r="BZ19" s="183"/>
      <c r="CA19" s="90"/>
      <c r="CJ19" s="183"/>
    </row>
    <row r="20" spans="1:174" ht="15.95" customHeight="1" x14ac:dyDescent="0.25">
      <c r="A20" s="32">
        <v>7</v>
      </c>
      <c r="B20" s="3" t="s">
        <v>27</v>
      </c>
      <c r="C20" s="41">
        <v>1.1106</v>
      </c>
      <c r="D20" s="38">
        <v>95.29</v>
      </c>
      <c r="E20" s="6"/>
      <c r="F20" s="41">
        <v>1.1077999999999999</v>
      </c>
      <c r="G20" s="38">
        <v>95.82</v>
      </c>
      <c r="H20" s="6"/>
      <c r="I20" s="41">
        <v>1.0936999999999999</v>
      </c>
      <c r="J20" s="38">
        <v>97.11</v>
      </c>
      <c r="K20" s="6"/>
      <c r="L20" s="41">
        <v>1.0942000000000001</v>
      </c>
      <c r="M20" s="38">
        <v>97.08</v>
      </c>
      <c r="N20" s="6"/>
      <c r="O20" s="41">
        <v>1.0932999999999999</v>
      </c>
      <c r="P20" s="38">
        <v>97.59</v>
      </c>
      <c r="Q20" s="6"/>
      <c r="R20" s="41">
        <v>1.0851999999999999</v>
      </c>
      <c r="S20" s="38">
        <v>97.88</v>
      </c>
      <c r="T20" s="6"/>
      <c r="U20" s="41">
        <v>1.0790999999999999</v>
      </c>
      <c r="V20" s="38">
        <v>98.1</v>
      </c>
      <c r="W20" s="6"/>
      <c r="X20" s="41">
        <v>1.0745</v>
      </c>
      <c r="Y20" s="38">
        <v>98.32</v>
      </c>
      <c r="Z20" s="6"/>
      <c r="AA20" s="41">
        <v>1.0827</v>
      </c>
      <c r="AB20" s="38">
        <v>97.44</v>
      </c>
      <c r="AC20" s="6"/>
      <c r="AD20" s="41">
        <v>1.0810999999999999</v>
      </c>
      <c r="AE20" s="38">
        <v>97.63</v>
      </c>
      <c r="AF20" s="6"/>
      <c r="AG20" s="41">
        <v>1.0680000000000001</v>
      </c>
      <c r="AH20" s="38">
        <v>98.43</v>
      </c>
      <c r="AI20" s="6"/>
      <c r="AJ20" s="41">
        <v>1.0710999999999999</v>
      </c>
      <c r="AK20" s="38">
        <v>98.15</v>
      </c>
      <c r="AL20" s="6"/>
      <c r="AM20" s="41">
        <v>1.0692999999999999</v>
      </c>
      <c r="AN20" s="38">
        <v>98.43</v>
      </c>
      <c r="AO20" s="6"/>
      <c r="AP20" s="41">
        <v>1.0519000000000001</v>
      </c>
      <c r="AQ20" s="38">
        <v>98.82</v>
      </c>
      <c r="AR20" s="6"/>
      <c r="AS20" s="41">
        <v>1.0608</v>
      </c>
      <c r="AT20" s="38">
        <v>98.33</v>
      </c>
      <c r="AU20" s="6"/>
      <c r="AV20" s="41">
        <v>1.0627</v>
      </c>
      <c r="AW20" s="38">
        <v>98.27</v>
      </c>
      <c r="AX20" s="6"/>
      <c r="AY20" s="41">
        <v>1.0660000000000001</v>
      </c>
      <c r="AZ20" s="38">
        <v>98.04</v>
      </c>
      <c r="BA20" s="6"/>
      <c r="BB20" s="41">
        <v>1.0687</v>
      </c>
      <c r="BC20" s="38">
        <v>97.84</v>
      </c>
      <c r="BD20" s="38"/>
      <c r="BE20" s="41">
        <v>1.0652999999999999</v>
      </c>
      <c r="BF20" s="38">
        <v>98.41</v>
      </c>
      <c r="BG20" s="38"/>
      <c r="BH20" s="41">
        <v>1.0738000000000001</v>
      </c>
      <c r="BI20" s="38">
        <v>97.57</v>
      </c>
      <c r="BJ20" s="38"/>
      <c r="BK20" s="41">
        <v>1.0717000000000001</v>
      </c>
      <c r="BL20" s="38">
        <v>97.75</v>
      </c>
      <c r="BM20" s="38"/>
      <c r="BN20" s="41">
        <f t="shared" si="0"/>
        <v>1.077690476190476</v>
      </c>
      <c r="BO20" s="66">
        <f t="shared" si="1"/>
        <v>97.728571428571442</v>
      </c>
      <c r="BP20" s="68"/>
      <c r="BQ20" s="68"/>
      <c r="BR20" s="68"/>
      <c r="BS20" s="68"/>
      <c r="BT20" s="151"/>
      <c r="BU20" s="183"/>
      <c r="BV20" s="183"/>
      <c r="BW20" s="183"/>
      <c r="BX20" s="98"/>
      <c r="BY20" s="98"/>
      <c r="BZ20" s="183"/>
      <c r="CA20" s="90"/>
      <c r="CJ20" s="183"/>
    </row>
    <row r="21" spans="1:174" ht="15.95" customHeight="1" x14ac:dyDescent="0.25">
      <c r="A21" s="32">
        <v>8</v>
      </c>
      <c r="B21" s="3" t="s">
        <v>28</v>
      </c>
      <c r="C21" s="41">
        <v>1.0530999999999999</v>
      </c>
      <c r="D21" s="38">
        <v>100.49</v>
      </c>
      <c r="E21" s="6"/>
      <c r="F21" s="41">
        <v>1.0543</v>
      </c>
      <c r="G21" s="38">
        <v>100.68</v>
      </c>
      <c r="H21" s="6"/>
      <c r="I21" s="41">
        <v>1.0515000000000001</v>
      </c>
      <c r="J21" s="38">
        <v>101.01</v>
      </c>
      <c r="K21" s="6"/>
      <c r="L21" s="41">
        <v>1.0494000000000001</v>
      </c>
      <c r="M21" s="38">
        <v>101.23</v>
      </c>
      <c r="N21" s="6"/>
      <c r="O21" s="41">
        <v>1.0455000000000001</v>
      </c>
      <c r="P21" s="38">
        <v>102.05</v>
      </c>
      <c r="Q21" s="6"/>
      <c r="R21" s="41">
        <v>1.0378000000000001</v>
      </c>
      <c r="S21" s="38">
        <v>102.35</v>
      </c>
      <c r="T21" s="6"/>
      <c r="U21" s="41">
        <v>1.036</v>
      </c>
      <c r="V21" s="38">
        <v>102.18</v>
      </c>
      <c r="W21" s="6"/>
      <c r="X21" s="41">
        <v>1.0338000000000001</v>
      </c>
      <c r="Y21" s="38">
        <v>102.18</v>
      </c>
      <c r="Z21" s="6"/>
      <c r="AA21" s="41">
        <v>1.0326</v>
      </c>
      <c r="AB21" s="38">
        <v>102.17</v>
      </c>
      <c r="AC21" s="6"/>
      <c r="AD21" s="41">
        <v>1.0336000000000001</v>
      </c>
      <c r="AE21" s="38">
        <v>102.12</v>
      </c>
      <c r="AF21" s="6"/>
      <c r="AG21" s="41">
        <v>1.0293000000000001</v>
      </c>
      <c r="AH21" s="38">
        <v>102.13</v>
      </c>
      <c r="AI21" s="6"/>
      <c r="AJ21" s="41">
        <v>1.0319</v>
      </c>
      <c r="AK21" s="38">
        <v>101.88</v>
      </c>
      <c r="AL21" s="6"/>
      <c r="AM21" s="41">
        <v>1.0298</v>
      </c>
      <c r="AN21" s="38">
        <v>102.2</v>
      </c>
      <c r="AO21" s="6"/>
      <c r="AP21" s="41">
        <v>1.0185999999999999</v>
      </c>
      <c r="AQ21" s="38">
        <v>102.04</v>
      </c>
      <c r="AR21" s="6"/>
      <c r="AS21" s="41">
        <v>1.0286</v>
      </c>
      <c r="AT21" s="38">
        <v>101.4</v>
      </c>
      <c r="AU21" s="6"/>
      <c r="AV21" s="41">
        <v>1.0302</v>
      </c>
      <c r="AW21" s="38">
        <v>101.37</v>
      </c>
      <c r="AX21" s="6"/>
      <c r="AY21" s="41">
        <v>1.0286</v>
      </c>
      <c r="AZ21" s="38">
        <v>101.61</v>
      </c>
      <c r="BA21" s="6"/>
      <c r="BB21" s="41">
        <v>1.0309999999999999</v>
      </c>
      <c r="BC21" s="38">
        <v>101.42</v>
      </c>
      <c r="BD21" s="38"/>
      <c r="BE21" s="41">
        <v>1.0307999999999999</v>
      </c>
      <c r="BF21" s="38">
        <v>101.7</v>
      </c>
      <c r="BG21" s="38"/>
      <c r="BH21" s="41">
        <v>1.0322</v>
      </c>
      <c r="BI21" s="38">
        <v>101.5</v>
      </c>
      <c r="BJ21" s="38"/>
      <c r="BK21" s="41">
        <v>1.0303</v>
      </c>
      <c r="BL21" s="38">
        <v>101.68</v>
      </c>
      <c r="BM21" s="38"/>
      <c r="BN21" s="41">
        <f t="shared" si="0"/>
        <v>1.0356619047619047</v>
      </c>
      <c r="BO21" s="66">
        <f t="shared" si="1"/>
        <v>101.68523809523811</v>
      </c>
      <c r="BP21" s="68"/>
      <c r="BQ21" s="68"/>
      <c r="BR21" s="68"/>
      <c r="BS21" s="68"/>
      <c r="BT21" s="151"/>
      <c r="BU21" s="183"/>
      <c r="BV21" s="183"/>
      <c r="BW21" s="183"/>
      <c r="BX21" s="98"/>
      <c r="BY21" s="98"/>
      <c r="BZ21" s="183"/>
      <c r="CA21" s="90"/>
      <c r="CJ21" s="183"/>
    </row>
    <row r="22" spans="1:174" ht="15.95" customHeight="1" x14ac:dyDescent="0.25">
      <c r="A22" s="32">
        <v>9</v>
      </c>
      <c r="B22" s="3" t="s">
        <v>13</v>
      </c>
      <c r="C22" s="41">
        <v>6.6075999999999997</v>
      </c>
      <c r="D22" s="38">
        <v>16.02</v>
      </c>
      <c r="E22" s="6"/>
      <c r="F22" s="41">
        <v>6.6051000000000002</v>
      </c>
      <c r="G22" s="38">
        <v>16.07</v>
      </c>
      <c r="H22" s="6"/>
      <c r="I22" s="41">
        <v>6.6167999999999996</v>
      </c>
      <c r="J22" s="38">
        <v>16.05</v>
      </c>
      <c r="K22" s="6"/>
      <c r="L22" s="41">
        <v>6.6322999999999999</v>
      </c>
      <c r="M22" s="38">
        <v>16.02</v>
      </c>
      <c r="N22" s="6"/>
      <c r="O22" s="41">
        <v>6.6420000000000003</v>
      </c>
      <c r="P22" s="38">
        <v>16.059999999999999</v>
      </c>
      <c r="Q22" s="6"/>
      <c r="R22" s="41">
        <v>6.6224999999999996</v>
      </c>
      <c r="S22" s="38">
        <v>16.04</v>
      </c>
      <c r="T22" s="6"/>
      <c r="U22" s="41">
        <v>6.5631000000000004</v>
      </c>
      <c r="V22" s="38">
        <v>16.13</v>
      </c>
      <c r="W22" s="6"/>
      <c r="X22" s="41">
        <v>6.5387000000000004</v>
      </c>
      <c r="Y22" s="38">
        <v>16.16</v>
      </c>
      <c r="Z22" s="6"/>
      <c r="AA22" s="41">
        <v>6.5412999999999997</v>
      </c>
      <c r="AB22" s="38">
        <v>16.13</v>
      </c>
      <c r="AC22" s="6"/>
      <c r="AD22" s="41">
        <v>6.5445000000000002</v>
      </c>
      <c r="AE22" s="38">
        <v>16.13</v>
      </c>
      <c r="AF22" s="6"/>
      <c r="AG22" s="41">
        <v>6.5133999999999999</v>
      </c>
      <c r="AH22" s="38">
        <v>16.14</v>
      </c>
      <c r="AI22" s="6"/>
      <c r="AJ22" s="41">
        <v>6.4772999999999996</v>
      </c>
      <c r="AK22" s="38">
        <v>16.23</v>
      </c>
      <c r="AL22" s="6"/>
      <c r="AM22" s="41">
        <v>6.4558</v>
      </c>
      <c r="AN22" s="38">
        <v>16.3</v>
      </c>
      <c r="AO22" s="6"/>
      <c r="AP22" s="41">
        <v>6.32</v>
      </c>
      <c r="AQ22" s="38">
        <v>16.45</v>
      </c>
      <c r="AR22" s="6"/>
      <c r="AS22" s="41">
        <v>6.3392999999999997</v>
      </c>
      <c r="AT22" s="38">
        <v>16.45</v>
      </c>
      <c r="AU22" s="6"/>
      <c r="AV22" s="41">
        <v>6.3781999999999996</v>
      </c>
      <c r="AW22" s="38">
        <v>16.37</v>
      </c>
      <c r="AX22" s="6"/>
      <c r="AY22" s="41">
        <v>6.3939000000000004</v>
      </c>
      <c r="AZ22" s="38">
        <v>16.350000000000001</v>
      </c>
      <c r="BA22" s="6"/>
      <c r="BB22" s="41">
        <v>6.4196</v>
      </c>
      <c r="BC22" s="38">
        <v>16.29</v>
      </c>
      <c r="BD22" s="38"/>
      <c r="BE22" s="41">
        <v>6.4164000000000003</v>
      </c>
      <c r="BF22" s="38">
        <v>16.34</v>
      </c>
      <c r="BG22" s="38"/>
      <c r="BH22" s="41">
        <v>6.4188999999999998</v>
      </c>
      <c r="BI22" s="38">
        <v>16.32</v>
      </c>
      <c r="BJ22" s="38"/>
      <c r="BK22" s="41">
        <v>6.4143999999999997</v>
      </c>
      <c r="BL22" s="38">
        <v>16.329999999999998</v>
      </c>
      <c r="BM22" s="38"/>
      <c r="BN22" s="41">
        <f t="shared" si="0"/>
        <v>6.4981476190476188</v>
      </c>
      <c r="BO22" s="66">
        <f t="shared" si="1"/>
        <v>16.208571428571425</v>
      </c>
      <c r="BP22" s="68"/>
      <c r="BQ22" s="68"/>
      <c r="BR22" s="68"/>
      <c r="BS22" s="68"/>
      <c r="BT22" s="151"/>
      <c r="BU22" s="183"/>
      <c r="BV22" s="183"/>
      <c r="BW22" s="183"/>
      <c r="BX22" s="98"/>
      <c r="BY22" s="98"/>
      <c r="BZ22" s="183"/>
      <c r="CA22" s="90"/>
      <c r="CJ22" s="183"/>
    </row>
    <row r="23" spans="1:174" ht="15.95" customHeight="1" x14ac:dyDescent="0.25">
      <c r="A23" s="32">
        <v>10</v>
      </c>
      <c r="B23" s="3" t="s">
        <v>14</v>
      </c>
      <c r="C23" s="41">
        <v>6.0711000000000004</v>
      </c>
      <c r="D23" s="38">
        <v>17.43</v>
      </c>
      <c r="E23" s="6"/>
      <c r="F23" s="41">
        <v>6.0739000000000001</v>
      </c>
      <c r="G23" s="38">
        <v>17.48</v>
      </c>
      <c r="H23" s="6"/>
      <c r="I23" s="41">
        <v>6.0648999999999997</v>
      </c>
      <c r="J23" s="38">
        <v>17.510000000000002</v>
      </c>
      <c r="K23" s="6"/>
      <c r="L23" s="41">
        <v>6.0819000000000001</v>
      </c>
      <c r="M23" s="38">
        <v>17.47</v>
      </c>
      <c r="N23" s="6"/>
      <c r="O23" s="41">
        <v>6.0868000000000002</v>
      </c>
      <c r="P23" s="38">
        <v>17.53</v>
      </c>
      <c r="Q23" s="6"/>
      <c r="R23" s="41">
        <v>6.077</v>
      </c>
      <c r="S23" s="38">
        <v>17.48</v>
      </c>
      <c r="T23" s="6"/>
      <c r="U23" s="41">
        <v>5.9584999999999999</v>
      </c>
      <c r="V23" s="38">
        <v>17.77</v>
      </c>
      <c r="W23" s="6"/>
      <c r="X23" s="41">
        <v>5.9245999999999999</v>
      </c>
      <c r="Y23" s="38">
        <v>17.829999999999998</v>
      </c>
      <c r="Z23" s="6"/>
      <c r="AA23" s="41">
        <v>5.9138000000000002</v>
      </c>
      <c r="AB23" s="38">
        <v>17.84</v>
      </c>
      <c r="AC23" s="6"/>
      <c r="AD23" s="41">
        <v>5.9128999999999996</v>
      </c>
      <c r="AE23" s="38">
        <v>17.850000000000001</v>
      </c>
      <c r="AF23" s="6"/>
      <c r="AG23" s="41">
        <v>5.9028</v>
      </c>
      <c r="AH23" s="38">
        <v>17.809999999999999</v>
      </c>
      <c r="AI23" s="6"/>
      <c r="AJ23" s="41">
        <v>5.8948</v>
      </c>
      <c r="AK23" s="38">
        <v>17.829999999999998</v>
      </c>
      <c r="AL23" s="6"/>
      <c r="AM23" s="41">
        <v>5.9147999999999996</v>
      </c>
      <c r="AN23" s="38">
        <v>17.79</v>
      </c>
      <c r="AO23" s="6"/>
      <c r="AP23" s="41">
        <v>5.7838000000000003</v>
      </c>
      <c r="AQ23" s="38">
        <v>17.97</v>
      </c>
      <c r="AR23" s="6"/>
      <c r="AS23" s="41">
        <v>5.8851000000000004</v>
      </c>
      <c r="AT23" s="38">
        <v>17.72</v>
      </c>
      <c r="AU23" s="6"/>
      <c r="AV23" s="41">
        <v>5.9153000000000002</v>
      </c>
      <c r="AW23" s="38">
        <v>17.66</v>
      </c>
      <c r="AX23" s="6"/>
      <c r="AY23" s="41">
        <v>5.9279999999999999</v>
      </c>
      <c r="AZ23" s="38">
        <v>17.63</v>
      </c>
      <c r="BA23" s="6"/>
      <c r="BB23" s="41">
        <v>6.0182000000000002</v>
      </c>
      <c r="BC23" s="38">
        <v>17.38</v>
      </c>
      <c r="BD23" s="38"/>
      <c r="BE23" s="41">
        <v>6.0002000000000004</v>
      </c>
      <c r="BF23" s="38">
        <v>17.47</v>
      </c>
      <c r="BG23" s="38"/>
      <c r="BH23" s="41">
        <v>5.9814999999999996</v>
      </c>
      <c r="BI23" s="38">
        <v>17.510000000000002</v>
      </c>
      <c r="BJ23" s="38"/>
      <c r="BK23" s="41">
        <v>6.0152000000000001</v>
      </c>
      <c r="BL23" s="38">
        <v>17.420000000000002</v>
      </c>
      <c r="BM23" s="38"/>
      <c r="BN23" s="41">
        <f t="shared" si="0"/>
        <v>5.9716714285714287</v>
      </c>
      <c r="BO23" s="66">
        <f t="shared" si="1"/>
        <v>17.637142857142855</v>
      </c>
      <c r="BP23" s="68"/>
      <c r="BQ23" s="68"/>
      <c r="BR23" s="68"/>
      <c r="BS23" s="68"/>
      <c r="BT23" s="151"/>
      <c r="BU23" s="183"/>
      <c r="BV23" s="183"/>
      <c r="BW23" s="183"/>
      <c r="BX23" s="98"/>
      <c r="BY23" s="98"/>
      <c r="BZ23" s="183"/>
      <c r="CA23" s="90"/>
      <c r="CJ23" s="183"/>
    </row>
    <row r="24" spans="1:174" ht="15.95" customHeight="1" x14ac:dyDescent="0.25">
      <c r="A24" s="32">
        <v>11</v>
      </c>
      <c r="B24" s="3" t="s">
        <v>15</v>
      </c>
      <c r="C24" s="41">
        <v>5.6421999999999999</v>
      </c>
      <c r="D24" s="38">
        <v>18.760000000000002</v>
      </c>
      <c r="E24" s="6"/>
      <c r="F24" s="41">
        <v>5.6597</v>
      </c>
      <c r="G24" s="38">
        <v>18.75</v>
      </c>
      <c r="H24" s="6"/>
      <c r="I24" s="41">
        <v>5.6611000000000002</v>
      </c>
      <c r="J24" s="38">
        <v>18.760000000000002</v>
      </c>
      <c r="K24" s="6"/>
      <c r="L24" s="41">
        <v>5.6525999999999996</v>
      </c>
      <c r="M24" s="38">
        <v>18.79</v>
      </c>
      <c r="N24" s="6"/>
      <c r="O24" s="41">
        <v>5.6814</v>
      </c>
      <c r="P24" s="38">
        <v>18.78</v>
      </c>
      <c r="Q24" s="6"/>
      <c r="R24" s="41">
        <v>5.6532999999999998</v>
      </c>
      <c r="S24" s="38">
        <v>18.79</v>
      </c>
      <c r="T24" s="6"/>
      <c r="U24" s="41">
        <v>5.6323999999999996</v>
      </c>
      <c r="V24" s="38">
        <v>18.79</v>
      </c>
      <c r="W24" s="6"/>
      <c r="X24" s="41">
        <v>5.6193999999999997</v>
      </c>
      <c r="Y24" s="38">
        <v>18.8</v>
      </c>
      <c r="Z24" s="6"/>
      <c r="AA24" s="41">
        <v>5.6136999999999997</v>
      </c>
      <c r="AB24" s="38">
        <v>18.79</v>
      </c>
      <c r="AC24" s="6"/>
      <c r="AD24" s="41">
        <v>5.6120999999999999</v>
      </c>
      <c r="AE24" s="38">
        <v>18.809999999999999</v>
      </c>
      <c r="AF24" s="6"/>
      <c r="AG24" s="41">
        <v>5.5831</v>
      </c>
      <c r="AH24" s="38">
        <v>18.829999999999998</v>
      </c>
      <c r="AI24" s="6"/>
      <c r="AJ24" s="41">
        <v>5.5797999999999996</v>
      </c>
      <c r="AK24" s="38">
        <v>18.84</v>
      </c>
      <c r="AL24" s="6"/>
      <c r="AM24" s="41">
        <v>5.5830000000000002</v>
      </c>
      <c r="AN24" s="38">
        <v>18.850000000000001</v>
      </c>
      <c r="AO24" s="6"/>
      <c r="AP24" s="41">
        <v>5.5026999999999999</v>
      </c>
      <c r="AQ24" s="38">
        <v>18.89</v>
      </c>
      <c r="AR24" s="6"/>
      <c r="AS24" s="41">
        <v>5.5145999999999997</v>
      </c>
      <c r="AT24" s="38">
        <v>18.91</v>
      </c>
      <c r="AU24" s="6"/>
      <c r="AV24" s="41">
        <v>5.5210999999999997</v>
      </c>
      <c r="AW24" s="38">
        <v>18.920000000000002</v>
      </c>
      <c r="AX24" s="6"/>
      <c r="AY24" s="41">
        <v>5.5266999999999999</v>
      </c>
      <c r="AZ24" s="38">
        <v>18.91</v>
      </c>
      <c r="BA24" s="6"/>
      <c r="BB24" s="41">
        <v>5.5191999999999997</v>
      </c>
      <c r="BC24" s="38">
        <v>18.95</v>
      </c>
      <c r="BD24" s="38"/>
      <c r="BE24" s="41">
        <v>5.5273000000000003</v>
      </c>
      <c r="BF24" s="38">
        <v>18.97</v>
      </c>
      <c r="BG24" s="38"/>
      <c r="BH24" s="41">
        <v>5.5250000000000004</v>
      </c>
      <c r="BI24" s="38">
        <v>18.96</v>
      </c>
      <c r="BJ24" s="38"/>
      <c r="BK24" s="41">
        <v>5.5247999999999999</v>
      </c>
      <c r="BL24" s="38">
        <v>18.96</v>
      </c>
      <c r="BM24" s="38"/>
      <c r="BN24" s="41">
        <f t="shared" si="0"/>
        <v>5.5873904761904765</v>
      </c>
      <c r="BO24" s="66">
        <f t="shared" si="1"/>
        <v>18.848095238095237</v>
      </c>
      <c r="BP24" s="68"/>
      <c r="BQ24" s="68"/>
      <c r="BR24" s="68"/>
      <c r="BS24" s="47"/>
      <c r="BT24" s="183"/>
      <c r="BU24" s="183"/>
      <c r="BV24" s="183"/>
      <c r="BW24" s="183"/>
      <c r="BX24" s="98"/>
      <c r="BY24" s="98"/>
      <c r="BZ24" s="183"/>
      <c r="CA24" s="90"/>
      <c r="CJ24" s="183"/>
    </row>
    <row r="25" spans="1:174" ht="15.95" customHeight="1" x14ac:dyDescent="0.25">
      <c r="A25" s="32">
        <v>12</v>
      </c>
      <c r="B25" s="3" t="s">
        <v>29</v>
      </c>
      <c r="C25" s="41">
        <v>0.65993999999999997</v>
      </c>
      <c r="D25" s="38">
        <v>160.36000000000001</v>
      </c>
      <c r="E25" s="6"/>
      <c r="F25" s="41">
        <v>0.65993999999999997</v>
      </c>
      <c r="G25" s="38">
        <v>160.84</v>
      </c>
      <c r="H25" s="6"/>
      <c r="I25" s="41">
        <v>0.66147999999999996</v>
      </c>
      <c r="J25" s="38">
        <v>160.58000000000001</v>
      </c>
      <c r="K25" s="6"/>
      <c r="L25" s="41">
        <v>0.66115000000000002</v>
      </c>
      <c r="M25" s="38">
        <v>160.66999999999999</v>
      </c>
      <c r="N25" s="6"/>
      <c r="O25" s="41">
        <v>0.66085000000000005</v>
      </c>
      <c r="P25" s="38">
        <v>161.44999999999999</v>
      </c>
      <c r="Q25" s="6"/>
      <c r="R25" s="41">
        <v>0.66291999999999995</v>
      </c>
      <c r="S25" s="38">
        <v>160.22999999999999</v>
      </c>
      <c r="T25" s="6"/>
      <c r="U25" s="41">
        <v>0.66066000000000003</v>
      </c>
      <c r="V25" s="38">
        <v>160.22999999999999</v>
      </c>
      <c r="W25" s="6"/>
      <c r="X25" s="41">
        <v>0.65991999999999995</v>
      </c>
      <c r="Y25" s="38">
        <v>160.08000000000001</v>
      </c>
      <c r="Z25" s="6"/>
      <c r="AA25" s="41">
        <v>0.65939999999999999</v>
      </c>
      <c r="AB25" s="38">
        <v>160</v>
      </c>
      <c r="AC25" s="6"/>
      <c r="AD25" s="41">
        <v>0.65802000000000005</v>
      </c>
      <c r="AE25" s="38">
        <v>160.4</v>
      </c>
      <c r="AF25" s="6"/>
      <c r="AG25" s="41">
        <v>0.65832999999999997</v>
      </c>
      <c r="AH25" s="38">
        <v>159.69</v>
      </c>
      <c r="AI25" s="6"/>
      <c r="AJ25" s="41">
        <v>0.65634999999999999</v>
      </c>
      <c r="AK25" s="38">
        <v>160.18</v>
      </c>
      <c r="AL25" s="6"/>
      <c r="AM25" s="41">
        <v>0.65629000000000004</v>
      </c>
      <c r="AN25" s="38">
        <v>160.37</v>
      </c>
      <c r="AO25" s="6"/>
      <c r="AP25" s="41">
        <v>0.65603</v>
      </c>
      <c r="AQ25" s="38">
        <v>158.44</v>
      </c>
      <c r="AR25" s="6"/>
      <c r="AS25" s="41">
        <v>0.65188999999999997</v>
      </c>
      <c r="AT25" s="38">
        <v>160</v>
      </c>
      <c r="AU25" s="6"/>
      <c r="AV25" s="41">
        <v>0.65263000000000004</v>
      </c>
      <c r="AW25" s="38">
        <v>160.02000000000001</v>
      </c>
      <c r="AX25" s="6"/>
      <c r="AY25" s="41">
        <v>0.65268999999999999</v>
      </c>
      <c r="AZ25" s="38">
        <v>160.13</v>
      </c>
      <c r="BA25" s="6"/>
      <c r="BB25" s="41">
        <v>0.65354000000000001</v>
      </c>
      <c r="BC25" s="38">
        <v>160</v>
      </c>
      <c r="BD25" s="38"/>
      <c r="BE25" s="41">
        <v>0.65261000000000002</v>
      </c>
      <c r="BF25" s="38">
        <v>160.63999999999999</v>
      </c>
      <c r="BG25" s="38"/>
      <c r="BH25" s="41">
        <v>0.65268999999999999</v>
      </c>
      <c r="BI25" s="38">
        <v>160.51</v>
      </c>
      <c r="BJ25" s="38"/>
      <c r="BK25" s="41">
        <v>0.65246999999999999</v>
      </c>
      <c r="BL25" s="38">
        <v>160.56</v>
      </c>
      <c r="BM25" s="38"/>
      <c r="BN25" s="41">
        <f t="shared" si="0"/>
        <v>0.65713333333333313</v>
      </c>
      <c r="BO25" s="66">
        <f t="shared" si="1"/>
        <v>160.25619047619051</v>
      </c>
      <c r="BP25" s="68"/>
      <c r="BQ25" s="68"/>
      <c r="BR25" s="68"/>
      <c r="BS25" s="47"/>
      <c r="BT25" s="183"/>
      <c r="BU25" s="241"/>
      <c r="BV25" s="241" t="s">
        <v>24</v>
      </c>
      <c r="BW25" s="241"/>
      <c r="BX25" s="242"/>
      <c r="BY25" s="242"/>
      <c r="BZ25" s="241"/>
      <c r="CA25" s="90"/>
      <c r="CJ25" s="241" t="s">
        <v>24</v>
      </c>
    </row>
    <row r="26" spans="1:174" s="21" customFormat="1" ht="15.95" customHeight="1" thickBot="1" x14ac:dyDescent="0.3">
      <c r="A26" s="35">
        <v>13</v>
      </c>
      <c r="B26" s="4" t="s">
        <v>17</v>
      </c>
      <c r="C26" s="42">
        <v>1</v>
      </c>
      <c r="D26" s="40">
        <v>105.83</v>
      </c>
      <c r="E26" s="8"/>
      <c r="F26" s="42">
        <v>1</v>
      </c>
      <c r="G26" s="40">
        <v>106.14</v>
      </c>
      <c r="H26" s="8"/>
      <c r="I26" s="42">
        <v>1</v>
      </c>
      <c r="J26" s="40">
        <v>106.22</v>
      </c>
      <c r="K26" s="8"/>
      <c r="L26" s="42">
        <v>1</v>
      </c>
      <c r="M26" s="40">
        <v>106.23</v>
      </c>
      <c r="N26" s="8"/>
      <c r="O26" s="42">
        <v>1</v>
      </c>
      <c r="P26" s="40">
        <v>106.69</v>
      </c>
      <c r="Q26" s="8"/>
      <c r="R26" s="42">
        <v>1</v>
      </c>
      <c r="S26" s="40">
        <v>106.22</v>
      </c>
      <c r="T26" s="8"/>
      <c r="U26" s="42">
        <v>1</v>
      </c>
      <c r="V26" s="40">
        <v>105.86</v>
      </c>
      <c r="W26" s="8"/>
      <c r="X26" s="42">
        <v>1</v>
      </c>
      <c r="Y26" s="40">
        <v>105.64</v>
      </c>
      <c r="Z26" s="8"/>
      <c r="AA26" s="42">
        <v>1</v>
      </c>
      <c r="AB26" s="40">
        <v>105.5</v>
      </c>
      <c r="AC26" s="8"/>
      <c r="AD26" s="42">
        <v>1</v>
      </c>
      <c r="AE26" s="40">
        <v>105.55</v>
      </c>
      <c r="AF26" s="8"/>
      <c r="AG26" s="42">
        <v>1</v>
      </c>
      <c r="AH26" s="40">
        <v>105.13</v>
      </c>
      <c r="AI26" s="8"/>
      <c r="AJ26" s="42">
        <v>1</v>
      </c>
      <c r="AK26" s="40">
        <v>105.13</v>
      </c>
      <c r="AL26" s="8"/>
      <c r="AM26" s="42">
        <v>1</v>
      </c>
      <c r="AN26" s="40">
        <v>105.25</v>
      </c>
      <c r="AO26" s="8"/>
      <c r="AP26" s="42">
        <v>1</v>
      </c>
      <c r="AQ26" s="40">
        <v>103.94</v>
      </c>
      <c r="AR26" s="8"/>
      <c r="AS26" s="42">
        <v>1</v>
      </c>
      <c r="AT26" s="40">
        <v>104.3</v>
      </c>
      <c r="AU26" s="8"/>
      <c r="AV26" s="42">
        <v>1</v>
      </c>
      <c r="AW26" s="40">
        <v>104.44</v>
      </c>
      <c r="AX26" s="8"/>
      <c r="AY26" s="42">
        <v>1</v>
      </c>
      <c r="AZ26" s="40">
        <v>104.51</v>
      </c>
      <c r="BA26" s="8"/>
      <c r="BB26" s="42">
        <v>1</v>
      </c>
      <c r="BC26" s="40">
        <v>104.57</v>
      </c>
      <c r="BD26" s="40"/>
      <c r="BE26" s="42">
        <v>1</v>
      </c>
      <c r="BF26" s="40">
        <v>104.84</v>
      </c>
      <c r="BG26" s="40"/>
      <c r="BH26" s="42">
        <v>1</v>
      </c>
      <c r="BI26" s="40">
        <v>104.76</v>
      </c>
      <c r="BJ26" s="40"/>
      <c r="BK26" s="42">
        <v>1</v>
      </c>
      <c r="BL26" s="40">
        <v>104.76</v>
      </c>
      <c r="BM26" s="40"/>
      <c r="BN26" s="42">
        <f t="shared" si="0"/>
        <v>1</v>
      </c>
      <c r="BO26" s="67">
        <f t="shared" si="1"/>
        <v>105.31000000000003</v>
      </c>
      <c r="BP26" s="68"/>
      <c r="BQ26" s="68"/>
      <c r="BR26" s="68"/>
      <c r="BS26" s="164"/>
      <c r="BT26" s="175"/>
      <c r="BU26" s="243"/>
      <c r="BV26" s="243"/>
      <c r="BW26" s="243" t="s">
        <v>5</v>
      </c>
      <c r="BX26" s="243" t="s">
        <v>6</v>
      </c>
      <c r="BY26" s="243" t="s">
        <v>7</v>
      </c>
      <c r="BZ26" s="243" t="s">
        <v>8</v>
      </c>
      <c r="CA26" s="243" t="s">
        <v>9</v>
      </c>
      <c r="CB26" s="243" t="s">
        <v>10</v>
      </c>
      <c r="CC26" s="243" t="s">
        <v>27</v>
      </c>
      <c r="CD26" s="243" t="s">
        <v>28</v>
      </c>
      <c r="CE26" s="243" t="s">
        <v>13</v>
      </c>
      <c r="CF26" s="243" t="s">
        <v>14</v>
      </c>
      <c r="CG26" s="243" t="s">
        <v>15</v>
      </c>
      <c r="CH26" s="258" t="s">
        <v>29</v>
      </c>
      <c r="CI26" s="243" t="s">
        <v>17</v>
      </c>
      <c r="CJ26" s="243"/>
      <c r="CK26" s="177"/>
      <c r="CL26" s="177"/>
      <c r="CM26" s="177"/>
      <c r="CN26" s="177"/>
      <c r="CO26" s="177"/>
      <c r="CP26" s="169"/>
      <c r="CQ26" s="169"/>
      <c r="CR26" s="19"/>
      <c r="CS26" s="19"/>
      <c r="CT26" s="19"/>
      <c r="CU26" s="177"/>
      <c r="CV26" s="169"/>
      <c r="CW26" s="16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</row>
    <row r="27" spans="1:174" ht="15.95" customHeight="1" thickTop="1" x14ac:dyDescent="0.25">
      <c r="A27" s="32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47"/>
      <c r="BQ27" s="47"/>
      <c r="BR27" s="164"/>
      <c r="BS27" s="164"/>
      <c r="BT27" s="175"/>
      <c r="BU27" s="243">
        <v>1</v>
      </c>
      <c r="BV27" s="244" t="s">
        <v>229</v>
      </c>
      <c r="BW27" s="245">
        <v>107.19</v>
      </c>
      <c r="BX27" s="245">
        <v>160.88</v>
      </c>
      <c r="BY27" s="245">
        <v>113.74</v>
      </c>
      <c r="BZ27" s="245">
        <v>140.08000000000001</v>
      </c>
      <c r="CA27" s="245">
        <v>140084.26</v>
      </c>
      <c r="CB27" s="245">
        <v>2087.37</v>
      </c>
      <c r="CC27" s="245">
        <v>94.95</v>
      </c>
      <c r="CD27" s="245">
        <v>102.87</v>
      </c>
      <c r="CE27" s="245">
        <v>16.14</v>
      </c>
      <c r="CF27" s="245">
        <v>17.88</v>
      </c>
      <c r="CG27" s="245">
        <v>18.8</v>
      </c>
      <c r="CH27" s="259">
        <v>160.02000000000001</v>
      </c>
      <c r="CI27" s="245">
        <v>105.74</v>
      </c>
      <c r="CJ27" s="244"/>
      <c r="CK27" s="177"/>
      <c r="CL27" s="180"/>
      <c r="CM27" s="180"/>
      <c r="CN27" s="180"/>
      <c r="CO27" s="180"/>
      <c r="CP27" s="168"/>
      <c r="CQ27" s="168"/>
      <c r="CU27" s="180"/>
      <c r="CV27" s="168"/>
      <c r="CW27" s="168"/>
    </row>
    <row r="28" spans="1:174" ht="15.95" customHeight="1" x14ac:dyDescent="0.25">
      <c r="A28" s="32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6"/>
      <c r="AX28" s="6"/>
      <c r="AY28" s="6"/>
      <c r="AZ28" s="16"/>
      <c r="BA28" s="16"/>
      <c r="BB28" s="6"/>
      <c r="BC28" s="16"/>
      <c r="BD28" s="16"/>
      <c r="BE28" s="6"/>
      <c r="BF28" s="16"/>
      <c r="BG28" s="16"/>
      <c r="BH28" s="6"/>
      <c r="BI28" s="16"/>
      <c r="BJ28" s="16"/>
      <c r="BK28" s="6"/>
      <c r="BL28" s="16"/>
      <c r="BM28" s="16"/>
      <c r="BN28" s="6"/>
      <c r="BO28" s="16"/>
      <c r="BP28" s="47"/>
      <c r="BQ28" s="47"/>
      <c r="BR28" s="164"/>
      <c r="BS28" s="164"/>
      <c r="BT28" s="175"/>
      <c r="BU28" s="243">
        <v>2</v>
      </c>
      <c r="BV28" s="244" t="s">
        <v>230</v>
      </c>
      <c r="BW28" s="245">
        <v>106.31</v>
      </c>
      <c r="BX28" s="245">
        <v>160.63</v>
      </c>
      <c r="BY28" s="245">
        <v>113.1</v>
      </c>
      <c r="BZ28" s="245">
        <v>140.03</v>
      </c>
      <c r="CA28" s="245">
        <v>136261.53</v>
      </c>
      <c r="CB28" s="245">
        <v>2037.52</v>
      </c>
      <c r="CC28" s="245">
        <v>94.13</v>
      </c>
      <c r="CD28" s="245">
        <v>102.02</v>
      </c>
      <c r="CE28" s="245">
        <v>15.99</v>
      </c>
      <c r="CF28" s="245">
        <v>17.82</v>
      </c>
      <c r="CG28" s="245">
        <v>18.79</v>
      </c>
      <c r="CH28" s="259">
        <v>159.96</v>
      </c>
      <c r="CI28" s="245">
        <v>105.9</v>
      </c>
      <c r="CJ28" s="244"/>
      <c r="CK28" s="177"/>
      <c r="CL28" s="180"/>
      <c r="CM28" s="180"/>
      <c r="CN28" s="180"/>
      <c r="CO28" s="180"/>
      <c r="CP28" s="168"/>
      <c r="CQ28" s="168"/>
      <c r="CU28" s="180"/>
      <c r="CV28" s="168"/>
      <c r="CW28" s="168"/>
    </row>
    <row r="29" spans="1:174" s="53" customFormat="1" ht="15.95" customHeight="1" x14ac:dyDescent="0.25">
      <c r="A29" s="57"/>
      <c r="B29" s="58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9"/>
      <c r="AX29" s="54"/>
      <c r="AY29" s="54"/>
      <c r="AZ29" s="59"/>
      <c r="BA29" s="59"/>
      <c r="BB29" s="54"/>
      <c r="BC29" s="59"/>
      <c r="BD29" s="59"/>
      <c r="BE29" s="54"/>
      <c r="BF29" s="59"/>
      <c r="BG29" s="59"/>
      <c r="BH29" s="54"/>
      <c r="BI29" s="59"/>
      <c r="BJ29" s="59"/>
      <c r="BK29" s="54"/>
      <c r="BL29" s="59"/>
      <c r="BM29" s="59"/>
      <c r="BN29" s="54"/>
      <c r="BO29" s="59"/>
      <c r="BP29" s="60"/>
      <c r="BQ29" s="60"/>
      <c r="BR29" s="164"/>
      <c r="BS29" s="164"/>
      <c r="BT29" s="175"/>
      <c r="BU29" s="243">
        <v>3</v>
      </c>
      <c r="BV29" s="244" t="s">
        <v>231</v>
      </c>
      <c r="BW29" s="243">
        <v>106.95</v>
      </c>
      <c r="BX29" s="243">
        <v>161.63</v>
      </c>
      <c r="BY29" s="243">
        <v>113.31</v>
      </c>
      <c r="BZ29" s="243">
        <v>139.69</v>
      </c>
      <c r="CA29" s="243">
        <v>137920.44</v>
      </c>
      <c r="CB29" s="245">
        <v>2087.9299999999998</v>
      </c>
      <c r="CC29" s="245">
        <v>93.68</v>
      </c>
      <c r="CD29" s="245">
        <v>101.33</v>
      </c>
      <c r="CE29" s="245">
        <v>15.98</v>
      </c>
      <c r="CF29" s="245">
        <v>17.8</v>
      </c>
      <c r="CG29" s="245">
        <v>18.75</v>
      </c>
      <c r="CH29" s="259">
        <v>158.59</v>
      </c>
      <c r="CI29" s="245">
        <v>105.19</v>
      </c>
      <c r="CJ29" s="244"/>
      <c r="CK29" s="177"/>
      <c r="CL29" s="180"/>
      <c r="CM29" s="180"/>
      <c r="CN29" s="180"/>
      <c r="CO29" s="180"/>
      <c r="CP29" s="168"/>
      <c r="CQ29" s="168"/>
      <c r="CR29" s="52"/>
      <c r="CS29" s="52"/>
      <c r="CT29" s="52"/>
      <c r="CU29" s="180"/>
      <c r="CV29" s="168"/>
      <c r="CW29" s="168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</row>
    <row r="30" spans="1:174" s="53" customFormat="1" ht="15.95" customHeight="1" x14ac:dyDescent="0.25">
      <c r="A30" s="57"/>
      <c r="B30" s="58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9"/>
      <c r="AX30" s="54"/>
      <c r="AY30" s="54"/>
      <c r="AZ30" s="59"/>
      <c r="BA30" s="59"/>
      <c r="BB30" s="54"/>
      <c r="BC30" s="59"/>
      <c r="BD30" s="59"/>
      <c r="BE30" s="54"/>
      <c r="BF30" s="59"/>
      <c r="BG30" s="59"/>
      <c r="BH30" s="54"/>
      <c r="BI30" s="59"/>
      <c r="BJ30" s="59"/>
      <c r="BK30" s="54"/>
      <c r="BL30" s="59"/>
      <c r="BM30" s="59"/>
      <c r="BN30" s="54"/>
      <c r="BO30" s="59"/>
      <c r="BP30" s="60"/>
      <c r="BQ30" s="60"/>
      <c r="BR30" s="164"/>
      <c r="BS30" s="164"/>
      <c r="BT30" s="175"/>
      <c r="BU30" s="243">
        <v>4</v>
      </c>
      <c r="BV30" s="244" t="s">
        <v>232</v>
      </c>
      <c r="BW30" s="243">
        <v>107.3</v>
      </c>
      <c r="BX30" s="243">
        <v>161.94</v>
      </c>
      <c r="BY30" s="243">
        <v>113.63</v>
      </c>
      <c r="BZ30" s="243">
        <v>139.82</v>
      </c>
      <c r="CA30" s="243">
        <v>136078.76</v>
      </c>
      <c r="CB30" s="245">
        <v>2073.48</v>
      </c>
      <c r="CC30" s="245">
        <v>94.83</v>
      </c>
      <c r="CD30" s="245">
        <v>101.65</v>
      </c>
      <c r="CE30" s="245">
        <v>16.059999999999999</v>
      </c>
      <c r="CF30" s="245">
        <v>17.79</v>
      </c>
      <c r="CG30" s="245">
        <v>18.77</v>
      </c>
      <c r="CH30" s="259">
        <v>159.57</v>
      </c>
      <c r="CI30" s="245">
        <v>105.36</v>
      </c>
      <c r="CJ30" s="244"/>
      <c r="CK30" s="177"/>
      <c r="CL30" s="180"/>
      <c r="CM30" s="180"/>
      <c r="CN30" s="180"/>
      <c r="CO30" s="180"/>
      <c r="CP30" s="168"/>
      <c r="CQ30" s="168"/>
      <c r="CR30" s="52"/>
      <c r="CS30" s="52"/>
      <c r="CT30" s="52"/>
      <c r="CU30" s="180"/>
      <c r="CV30" s="168"/>
      <c r="CW30" s="168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</row>
    <row r="31" spans="1:174" s="53" customFormat="1" ht="15.95" customHeight="1" x14ac:dyDescent="0.25">
      <c r="A31" s="57"/>
      <c r="B31" s="58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9"/>
      <c r="AX31" s="54"/>
      <c r="AY31" s="54"/>
      <c r="AZ31" s="59"/>
      <c r="BA31" s="59"/>
      <c r="BB31" s="54"/>
      <c r="BC31" s="59"/>
      <c r="BD31" s="59"/>
      <c r="BE31" s="54"/>
      <c r="BF31" s="59"/>
      <c r="BG31" s="59"/>
      <c r="BH31" s="54"/>
      <c r="BI31" s="59"/>
      <c r="BJ31" s="59"/>
      <c r="BK31" s="54"/>
      <c r="BL31" s="59"/>
      <c r="BM31" s="59"/>
      <c r="BN31" s="54"/>
      <c r="BO31" s="59"/>
      <c r="BP31" s="60"/>
      <c r="BQ31" s="60"/>
      <c r="BR31" s="164"/>
      <c r="BS31" s="164"/>
      <c r="BT31" s="175"/>
      <c r="BU31" s="243">
        <v>5</v>
      </c>
      <c r="BV31" s="244" t="s">
        <v>233</v>
      </c>
      <c r="BW31" s="243">
        <v>108.59</v>
      </c>
      <c r="BX31" s="243">
        <v>160.41999999999999</v>
      </c>
      <c r="BY31" s="243">
        <v>113.57</v>
      </c>
      <c r="BZ31" s="243">
        <v>139.91999999999999</v>
      </c>
      <c r="CA31" s="243">
        <v>134535.14000000001</v>
      </c>
      <c r="CB31" s="245">
        <v>2027.66</v>
      </c>
      <c r="CC31" s="245">
        <v>94.16</v>
      </c>
      <c r="CD31" s="245">
        <v>101.14</v>
      </c>
      <c r="CE31" s="245">
        <v>16.02</v>
      </c>
      <c r="CF31" s="245">
        <v>17.77</v>
      </c>
      <c r="CG31" s="245">
        <v>18.77</v>
      </c>
      <c r="CH31" s="259">
        <v>159.76</v>
      </c>
      <c r="CI31" s="245">
        <v>105.44</v>
      </c>
      <c r="CJ31" s="244"/>
      <c r="CK31" s="175"/>
      <c r="CL31" s="180"/>
      <c r="CM31" s="180"/>
      <c r="CN31" s="180"/>
      <c r="CO31" s="180"/>
      <c r="CP31" s="168"/>
      <c r="CQ31" s="168"/>
      <c r="CR31" s="52"/>
      <c r="CS31" s="52"/>
      <c r="CT31" s="52"/>
      <c r="CU31" s="180"/>
      <c r="CV31" s="168"/>
      <c r="CW31" s="168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</row>
    <row r="32" spans="1:174" s="53" customFormat="1" ht="15.95" customHeight="1" x14ac:dyDescent="0.25">
      <c r="A32" s="57"/>
      <c r="B32" s="58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9"/>
      <c r="AX32" s="54"/>
      <c r="AY32" s="54"/>
      <c r="AZ32" s="59"/>
      <c r="BA32" s="59"/>
      <c r="BB32" s="54"/>
      <c r="BC32" s="59"/>
      <c r="BD32" s="59"/>
      <c r="BE32" s="54"/>
      <c r="BF32" s="59"/>
      <c r="BG32" s="59"/>
      <c r="BH32" s="54"/>
      <c r="BI32" s="59"/>
      <c r="BJ32" s="59"/>
      <c r="BK32" s="54"/>
      <c r="BL32" s="59"/>
      <c r="BM32" s="59"/>
      <c r="BN32" s="54"/>
      <c r="BO32" s="59"/>
      <c r="BP32" s="60"/>
      <c r="BQ32" s="60"/>
      <c r="BR32" s="164"/>
      <c r="BS32" s="164"/>
      <c r="BT32" s="175"/>
      <c r="BU32" s="243">
        <v>6</v>
      </c>
      <c r="BV32" s="244" t="s">
        <v>234</v>
      </c>
      <c r="BW32" s="243">
        <v>108.21</v>
      </c>
      <c r="BX32" s="243">
        <v>162.57</v>
      </c>
      <c r="BY32" s="243">
        <v>113.62</v>
      </c>
      <c r="BZ32" s="243">
        <v>139.81</v>
      </c>
      <c r="CA32" s="243">
        <v>136880.18</v>
      </c>
      <c r="CB32" s="245">
        <v>2121.19</v>
      </c>
      <c r="CC32" s="245">
        <v>95.72</v>
      </c>
      <c r="CD32" s="245">
        <v>101.49</v>
      </c>
      <c r="CE32" s="245">
        <v>16.149999999999999</v>
      </c>
      <c r="CF32" s="245">
        <v>17.87</v>
      </c>
      <c r="CG32" s="245">
        <v>18.760000000000002</v>
      </c>
      <c r="CH32" s="259">
        <v>159.19999999999999</v>
      </c>
      <c r="CI32" s="245">
        <v>104.54</v>
      </c>
      <c r="CJ32" s="244"/>
      <c r="CK32" s="175"/>
      <c r="CL32" s="180"/>
      <c r="CM32" s="180"/>
      <c r="CN32" s="180"/>
      <c r="CO32" s="180"/>
      <c r="CP32" s="168"/>
      <c r="CQ32" s="168"/>
      <c r="CR32" s="52"/>
      <c r="CS32" s="52"/>
      <c r="CT32" s="52"/>
      <c r="CU32" s="180"/>
      <c r="CV32" s="168"/>
      <c r="CW32" s="168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</row>
    <row r="33" spans="1:174" s="53" customFormat="1" ht="15.95" customHeight="1" x14ac:dyDescent="0.25">
      <c r="A33" s="57"/>
      <c r="B33" s="58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9"/>
      <c r="AX33" s="54"/>
      <c r="AY33" s="54"/>
      <c r="AZ33" s="59"/>
      <c r="BA33" s="59"/>
      <c r="BB33" s="54"/>
      <c r="BC33" s="59"/>
      <c r="BD33" s="59"/>
      <c r="BE33" s="54"/>
      <c r="BF33" s="59"/>
      <c r="BG33" s="59"/>
      <c r="BH33" s="54"/>
      <c r="BI33" s="59"/>
      <c r="BJ33" s="59"/>
      <c r="BK33" s="54"/>
      <c r="BL33" s="59"/>
      <c r="BM33" s="59"/>
      <c r="BN33" s="54"/>
      <c r="BO33" s="59"/>
      <c r="BP33" s="60"/>
      <c r="BQ33" s="60"/>
      <c r="BR33" s="164"/>
      <c r="BS33" s="164"/>
      <c r="BT33" s="175"/>
      <c r="BU33" s="243">
        <v>7</v>
      </c>
      <c r="BV33" s="244" t="s">
        <v>235</v>
      </c>
      <c r="BW33" s="243">
        <v>108.62</v>
      </c>
      <c r="BX33" s="243">
        <v>162.62</v>
      </c>
      <c r="BY33" s="243">
        <v>113.37</v>
      </c>
      <c r="BZ33" s="243">
        <v>139.66</v>
      </c>
      <c r="CA33" s="243">
        <v>139522.10999999999</v>
      </c>
      <c r="CB33" s="245">
        <v>2204.0100000000002</v>
      </c>
      <c r="CC33" s="245">
        <v>96.24</v>
      </c>
      <c r="CD33" s="245">
        <v>101.93</v>
      </c>
      <c r="CE33" s="245">
        <v>16.11</v>
      </c>
      <c r="CF33" s="245">
        <v>17.899999999999999</v>
      </c>
      <c r="CG33" s="245">
        <v>18.73</v>
      </c>
      <c r="CH33" s="259">
        <v>160.05000000000001</v>
      </c>
      <c r="CI33" s="245">
        <v>105.05</v>
      </c>
      <c r="CJ33" s="244"/>
      <c r="CK33" s="175"/>
      <c r="CL33" s="180"/>
      <c r="CM33" s="180"/>
      <c r="CN33" s="180"/>
      <c r="CO33" s="180"/>
      <c r="CP33" s="168"/>
      <c r="CQ33" s="168"/>
      <c r="CR33" s="52"/>
      <c r="CS33" s="52"/>
      <c r="CT33" s="52"/>
      <c r="CU33" s="180"/>
      <c r="CV33" s="168"/>
      <c r="CW33" s="168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</row>
    <row r="34" spans="1:174" s="53" customFormat="1" ht="15.95" customHeight="1" x14ac:dyDescent="0.25">
      <c r="A34" s="57"/>
      <c r="B34" s="61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9"/>
      <c r="AX34" s="54"/>
      <c r="AY34" s="54"/>
      <c r="AZ34" s="59"/>
      <c r="BA34" s="59"/>
      <c r="BB34" s="54"/>
      <c r="BC34" s="59"/>
      <c r="BD34" s="59"/>
      <c r="BE34" s="54"/>
      <c r="BF34" s="59"/>
      <c r="BG34" s="59"/>
      <c r="BH34" s="54"/>
      <c r="BI34" s="59"/>
      <c r="BJ34" s="59"/>
      <c r="BK34" s="54"/>
      <c r="BL34" s="59"/>
      <c r="BM34" s="59"/>
      <c r="BN34" s="54"/>
      <c r="BO34" s="59"/>
      <c r="BP34" s="60"/>
      <c r="BQ34" s="60"/>
      <c r="BR34" s="164"/>
      <c r="BS34" s="164"/>
      <c r="BT34" s="175"/>
      <c r="BU34" s="243">
        <v>8</v>
      </c>
      <c r="BV34" s="244" t="s">
        <v>236</v>
      </c>
      <c r="BW34" s="243">
        <v>107.27</v>
      </c>
      <c r="BX34" s="243">
        <v>162.38</v>
      </c>
      <c r="BY34" s="243">
        <v>113.23</v>
      </c>
      <c r="BZ34" s="243">
        <v>139.72</v>
      </c>
      <c r="CA34" s="243">
        <v>140033.62</v>
      </c>
      <c r="CB34" s="245">
        <v>2269.75</v>
      </c>
      <c r="CC34" s="245">
        <v>95.93</v>
      </c>
      <c r="CD34" s="245">
        <v>101.7</v>
      </c>
      <c r="CE34" s="245">
        <v>16.12</v>
      </c>
      <c r="CF34" s="245">
        <v>17.91</v>
      </c>
      <c r="CG34" s="245">
        <v>18.73</v>
      </c>
      <c r="CH34" s="259">
        <v>159.51</v>
      </c>
      <c r="CI34" s="245">
        <v>104.98</v>
      </c>
      <c r="CJ34" s="244"/>
      <c r="CK34" s="175"/>
      <c r="CL34" s="180"/>
      <c r="CM34" s="180"/>
      <c r="CN34" s="180"/>
      <c r="CO34" s="180"/>
      <c r="CP34" s="168"/>
      <c r="CQ34" s="168"/>
      <c r="CR34" s="60"/>
      <c r="CS34" s="60"/>
      <c r="CT34" s="60"/>
      <c r="CU34" s="180"/>
      <c r="CV34" s="168"/>
      <c r="CW34" s="168"/>
      <c r="CX34" s="60"/>
      <c r="CY34" s="60"/>
      <c r="CZ34" s="60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6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</row>
    <row r="35" spans="1:174" s="53" customFormat="1" ht="15.95" customHeight="1" x14ac:dyDescent="0.25">
      <c r="A35" s="57"/>
      <c r="B35" s="61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9"/>
      <c r="AX35" s="54"/>
      <c r="AY35" s="54"/>
      <c r="AZ35" s="59"/>
      <c r="BA35" s="59"/>
      <c r="BB35" s="54"/>
      <c r="BC35" s="59"/>
      <c r="BD35" s="59"/>
      <c r="BE35" s="54"/>
      <c r="BF35" s="59"/>
      <c r="BG35" s="59"/>
      <c r="BH35" s="54"/>
      <c r="BI35" s="59"/>
      <c r="BJ35" s="59"/>
      <c r="BK35" s="54"/>
      <c r="BL35" s="59"/>
      <c r="BM35" s="59"/>
      <c r="BN35" s="54"/>
      <c r="BO35" s="59"/>
      <c r="BP35" s="60"/>
      <c r="BQ35" s="60"/>
      <c r="BR35" s="168"/>
      <c r="BS35" s="168"/>
      <c r="BT35" s="177"/>
      <c r="BU35" s="243">
        <v>9</v>
      </c>
      <c r="BV35" s="244" t="s">
        <v>237</v>
      </c>
      <c r="BW35" s="243">
        <v>107.48</v>
      </c>
      <c r="BX35" s="243">
        <v>163.21</v>
      </c>
      <c r="BY35" s="243">
        <v>112.59</v>
      </c>
      <c r="BZ35" s="243">
        <v>139.80000000000001</v>
      </c>
      <c r="CA35" s="243">
        <v>139698.65</v>
      </c>
      <c r="CB35" s="245">
        <v>2265.1</v>
      </c>
      <c r="CC35" s="245">
        <v>95.9</v>
      </c>
      <c r="CD35" s="245">
        <v>101.92</v>
      </c>
      <c r="CE35" s="245">
        <v>16.190000000000001</v>
      </c>
      <c r="CF35" s="245">
        <v>17.88</v>
      </c>
      <c r="CG35" s="245">
        <v>18.739999999999998</v>
      </c>
      <c r="CH35" s="259">
        <v>160.08000000000001</v>
      </c>
      <c r="CI35" s="245">
        <v>105.5</v>
      </c>
      <c r="CJ35" s="244"/>
      <c r="CK35" s="175"/>
      <c r="CL35" s="180"/>
      <c r="CM35" s="180"/>
      <c r="CN35" s="180"/>
      <c r="CO35" s="180"/>
      <c r="CP35" s="168"/>
      <c r="CQ35" s="168"/>
      <c r="CR35" s="60"/>
      <c r="CS35" s="60"/>
      <c r="CT35" s="60"/>
      <c r="CU35" s="180"/>
      <c r="CV35" s="168"/>
      <c r="CW35" s="168"/>
      <c r="CX35" s="60"/>
      <c r="CY35" s="60"/>
      <c r="CZ35" s="60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6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</row>
    <row r="36" spans="1:174" s="53" customFormat="1" ht="15.95" customHeight="1" x14ac:dyDescent="0.25">
      <c r="A36" s="57"/>
      <c r="B36" s="61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9"/>
      <c r="AX36" s="54"/>
      <c r="AY36" s="54"/>
      <c r="AZ36" s="59"/>
      <c r="BA36" s="59"/>
      <c r="BB36" s="54"/>
      <c r="BC36" s="59"/>
      <c r="BD36" s="59"/>
      <c r="BE36" s="54"/>
      <c r="BF36" s="59"/>
      <c r="BG36" s="59"/>
      <c r="BH36" s="54"/>
      <c r="BI36" s="59"/>
      <c r="BJ36" s="59"/>
      <c r="BK36" s="54"/>
      <c r="BL36" s="59"/>
      <c r="BM36" s="59"/>
      <c r="BN36" s="54"/>
      <c r="BO36" s="59"/>
      <c r="BP36" s="60"/>
      <c r="BQ36" s="60"/>
      <c r="BR36" s="168"/>
      <c r="BS36" s="168"/>
      <c r="BT36" s="177"/>
      <c r="BU36" s="243">
        <v>10</v>
      </c>
      <c r="BV36" s="244" t="s">
        <v>238</v>
      </c>
      <c r="BW36" s="243">
        <v>107.61</v>
      </c>
      <c r="BX36" s="243">
        <v>164.13</v>
      </c>
      <c r="BY36" s="243">
        <v>112.82</v>
      </c>
      <c r="BZ36" s="243">
        <v>139.91999999999999</v>
      </c>
      <c r="CA36" s="243">
        <v>141138.44</v>
      </c>
      <c r="CB36" s="245">
        <v>2328.75</v>
      </c>
      <c r="CC36" s="245">
        <v>96.7</v>
      </c>
      <c r="CD36" s="245">
        <v>102.23</v>
      </c>
      <c r="CE36" s="245">
        <v>16.23</v>
      </c>
      <c r="CF36" s="245">
        <v>17.940000000000001</v>
      </c>
      <c r="CG36" s="245">
        <v>18.77</v>
      </c>
      <c r="CH36" s="259">
        <v>159.61000000000001</v>
      </c>
      <c r="CI36" s="245">
        <v>105.33</v>
      </c>
      <c r="CJ36" s="244"/>
      <c r="CK36" s="175"/>
      <c r="CL36" s="180"/>
      <c r="CM36" s="180"/>
      <c r="CN36" s="180"/>
      <c r="CO36" s="180"/>
      <c r="CP36" s="168"/>
      <c r="CQ36" s="168"/>
      <c r="CR36" s="60"/>
      <c r="CS36" s="60"/>
      <c r="CT36" s="60"/>
      <c r="CU36" s="180"/>
      <c r="CV36" s="168"/>
      <c r="CW36" s="168"/>
      <c r="CX36" s="60"/>
      <c r="CY36" s="60"/>
      <c r="CZ36" s="60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6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</row>
    <row r="37" spans="1:174" s="53" customFormat="1" ht="15.95" customHeight="1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4"/>
      <c r="AX37" s="63"/>
      <c r="AY37" s="63"/>
      <c r="AZ37" s="64"/>
      <c r="BA37" s="64"/>
      <c r="BB37" s="63"/>
      <c r="BC37" s="64"/>
      <c r="BD37" s="64"/>
      <c r="BE37" s="63"/>
      <c r="BF37" s="64"/>
      <c r="BG37" s="64"/>
      <c r="BH37" s="63"/>
      <c r="BI37" s="64"/>
      <c r="BJ37" s="64"/>
      <c r="BK37" s="63"/>
      <c r="BL37" s="64"/>
      <c r="BM37" s="64"/>
      <c r="BN37" s="63"/>
      <c r="BO37" s="64"/>
      <c r="BP37" s="60"/>
      <c r="BQ37" s="60"/>
      <c r="BR37" s="168"/>
      <c r="BS37" s="168"/>
      <c r="BT37" s="177"/>
      <c r="BU37" s="243">
        <v>11</v>
      </c>
      <c r="BV37" s="244" t="s">
        <v>239</v>
      </c>
      <c r="BW37" s="243">
        <v>107.71</v>
      </c>
      <c r="BX37" s="243">
        <v>164.14</v>
      </c>
      <c r="BY37" s="243">
        <v>113.21</v>
      </c>
      <c r="BZ37" s="243">
        <v>139.94</v>
      </c>
      <c r="CA37" s="243">
        <v>142950.75</v>
      </c>
      <c r="CB37" s="245">
        <v>2395.0100000000002</v>
      </c>
      <c r="CC37" s="245">
        <v>96.15</v>
      </c>
      <c r="CD37" s="245">
        <v>101.65</v>
      </c>
      <c r="CE37" s="245">
        <v>16.11</v>
      </c>
      <c r="CF37" s="245">
        <v>17.760000000000002</v>
      </c>
      <c r="CG37" s="245">
        <v>18.77</v>
      </c>
      <c r="CH37" s="259">
        <v>159.4</v>
      </c>
      <c r="CI37" s="245">
        <v>105</v>
      </c>
      <c r="CJ37" s="244"/>
      <c r="CK37" s="175"/>
      <c r="CL37" s="180"/>
      <c r="CM37" s="180"/>
      <c r="CN37" s="180"/>
      <c r="CO37" s="180"/>
      <c r="CP37" s="168"/>
      <c r="CQ37" s="168"/>
      <c r="CR37" s="60"/>
      <c r="CS37" s="60"/>
      <c r="CT37" s="60"/>
      <c r="CU37" s="180"/>
      <c r="CV37" s="168"/>
      <c r="CW37" s="168"/>
      <c r="CX37" s="60"/>
      <c r="CY37" s="60"/>
      <c r="CZ37" s="60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6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</row>
    <row r="38" spans="1:174" s="53" customFormat="1" ht="15.95" customHeight="1" x14ac:dyDescent="0.25">
      <c r="A38" s="51"/>
      <c r="B38" s="56"/>
      <c r="C38" s="56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6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65"/>
      <c r="AX38" s="51"/>
      <c r="AY38" s="51"/>
      <c r="AZ38" s="65"/>
      <c r="BA38" s="65"/>
      <c r="BB38" s="51"/>
      <c r="BC38" s="65"/>
      <c r="BD38" s="65"/>
      <c r="BE38" s="51"/>
      <c r="BF38" s="65"/>
      <c r="BG38" s="65"/>
      <c r="BH38" s="51"/>
      <c r="BI38" s="65"/>
      <c r="BJ38" s="65"/>
      <c r="BK38" s="51"/>
      <c r="BL38" s="65"/>
      <c r="BM38" s="65"/>
      <c r="BN38" s="51"/>
      <c r="BO38" s="65"/>
      <c r="BP38" s="51"/>
      <c r="BQ38" s="51"/>
      <c r="BR38" s="168"/>
      <c r="BS38" s="168"/>
      <c r="BT38" s="177"/>
      <c r="BU38" s="243">
        <v>12</v>
      </c>
      <c r="BV38" s="244" t="s">
        <v>240</v>
      </c>
      <c r="BW38" s="243">
        <v>107.46</v>
      </c>
      <c r="BX38" s="243">
        <v>164.4</v>
      </c>
      <c r="BY38" s="243">
        <v>113.38</v>
      </c>
      <c r="BZ38" s="243">
        <v>140.01</v>
      </c>
      <c r="CA38" s="243">
        <v>144595.56</v>
      </c>
      <c r="CB38" s="245">
        <v>2448.19</v>
      </c>
      <c r="CC38" s="245">
        <v>96.6</v>
      </c>
      <c r="CD38" s="245">
        <v>101.77</v>
      </c>
      <c r="CE38" s="245">
        <v>16.11</v>
      </c>
      <c r="CF38" s="245">
        <v>17.739999999999998</v>
      </c>
      <c r="CG38" s="245">
        <v>18.79</v>
      </c>
      <c r="CH38" s="259">
        <v>159.85</v>
      </c>
      <c r="CI38" s="245">
        <v>105.03</v>
      </c>
      <c r="CJ38" s="244"/>
      <c r="CK38" s="175"/>
      <c r="CL38" s="180"/>
      <c r="CM38" s="180"/>
      <c r="CN38" s="180"/>
      <c r="CO38" s="180"/>
      <c r="CP38" s="168"/>
      <c r="CQ38" s="168"/>
      <c r="CR38" s="60"/>
      <c r="CS38" s="60"/>
      <c r="CT38" s="60"/>
      <c r="CU38" s="180"/>
      <c r="CV38" s="168"/>
      <c r="CW38" s="168"/>
      <c r="CX38" s="60"/>
      <c r="CY38" s="60"/>
      <c r="CZ38" s="60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6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</row>
    <row r="39" spans="1:174" s="53" customFormat="1" ht="15.95" customHeight="1" x14ac:dyDescent="0.25">
      <c r="A39" s="51"/>
      <c r="B39" s="56"/>
      <c r="C39" s="56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6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65"/>
      <c r="AX39" s="51"/>
      <c r="AY39" s="51"/>
      <c r="AZ39" s="65"/>
      <c r="BA39" s="65"/>
      <c r="BB39" s="51"/>
      <c r="BC39" s="65"/>
      <c r="BD39" s="65"/>
      <c r="BE39" s="51"/>
      <c r="BF39" s="65"/>
      <c r="BG39" s="65"/>
      <c r="BH39" s="51"/>
      <c r="BI39" s="65"/>
      <c r="BJ39" s="65"/>
      <c r="BK39" s="51"/>
      <c r="BL39" s="65"/>
      <c r="BM39" s="65"/>
      <c r="BN39" s="51"/>
      <c r="BO39" s="65"/>
      <c r="BP39" s="51"/>
      <c r="BQ39" s="51"/>
      <c r="BR39" s="168"/>
      <c r="BS39" s="168"/>
      <c r="BT39" s="177"/>
      <c r="BU39" s="243">
        <v>13</v>
      </c>
      <c r="BV39" s="244" t="s">
        <v>241</v>
      </c>
      <c r="BW39" s="243">
        <v>107.47</v>
      </c>
      <c r="BX39" s="243">
        <v>164.09</v>
      </c>
      <c r="BY39" s="243">
        <v>113.81</v>
      </c>
      <c r="BZ39" s="243">
        <v>140.15</v>
      </c>
      <c r="CA39" s="243">
        <v>142882.45000000001</v>
      </c>
      <c r="CB39" s="245">
        <v>2394.92</v>
      </c>
      <c r="CC39" s="245">
        <v>94.83</v>
      </c>
      <c r="CD39" s="245">
        <v>101.07</v>
      </c>
      <c r="CE39" s="245">
        <v>16.100000000000001</v>
      </c>
      <c r="CF39" s="245">
        <v>17.53</v>
      </c>
      <c r="CG39" s="245">
        <v>18.809999999999999</v>
      </c>
      <c r="CH39" s="259">
        <v>159.41</v>
      </c>
      <c r="CI39" s="245">
        <v>104.72</v>
      </c>
      <c r="CJ39" s="244"/>
      <c r="CK39" s="175"/>
      <c r="CL39" s="180"/>
      <c r="CM39" s="180"/>
      <c r="CN39" s="180"/>
      <c r="CO39" s="180"/>
      <c r="CP39" s="168"/>
      <c r="CQ39" s="168"/>
      <c r="CR39" s="60"/>
      <c r="CS39" s="60"/>
      <c r="CT39" s="60"/>
      <c r="CU39" s="180"/>
      <c r="CV39" s="168"/>
      <c r="CW39" s="168"/>
      <c r="CX39" s="60"/>
      <c r="CY39" s="60"/>
      <c r="CZ39" s="60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6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</row>
    <row r="40" spans="1:174" s="53" customFormat="1" ht="15.95" customHeight="1" x14ac:dyDescent="0.25">
      <c r="A40" s="51"/>
      <c r="B40" s="56"/>
      <c r="C40" s="56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6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65"/>
      <c r="AX40" s="51"/>
      <c r="AY40" s="51"/>
      <c r="AZ40" s="65"/>
      <c r="BA40" s="65"/>
      <c r="BB40" s="51"/>
      <c r="BC40" s="65"/>
      <c r="BD40" s="65"/>
      <c r="BE40" s="51"/>
      <c r="BF40" s="65"/>
      <c r="BG40" s="65"/>
      <c r="BH40" s="51"/>
      <c r="BI40" s="65"/>
      <c r="BJ40" s="65"/>
      <c r="BK40" s="51"/>
      <c r="BL40" s="65"/>
      <c r="BM40" s="65"/>
      <c r="BN40" s="51"/>
      <c r="BO40" s="65"/>
      <c r="BP40" s="51"/>
      <c r="BQ40" s="51"/>
      <c r="BR40" s="168"/>
      <c r="BS40" s="168"/>
      <c r="BT40" s="177"/>
      <c r="BU40" s="243">
        <v>14</v>
      </c>
      <c r="BV40" s="244" t="s">
        <v>242</v>
      </c>
      <c r="BW40" s="243">
        <v>107.44</v>
      </c>
      <c r="BX40" s="243">
        <v>164.2</v>
      </c>
      <c r="BY40" s="243">
        <v>114.04</v>
      </c>
      <c r="BZ40" s="243">
        <v>140.22999999999999</v>
      </c>
      <c r="CA40" s="243">
        <v>142564.42000000001</v>
      </c>
      <c r="CB40" s="245">
        <v>2392.59</v>
      </c>
      <c r="CC40" s="245">
        <v>94.39</v>
      </c>
      <c r="CD40" s="245">
        <v>100.38</v>
      </c>
      <c r="CE40" s="245">
        <v>16.07</v>
      </c>
      <c r="CF40" s="245">
        <v>17.43</v>
      </c>
      <c r="CG40" s="245">
        <v>18.809999999999999</v>
      </c>
      <c r="CH40" s="259">
        <v>159.68</v>
      </c>
      <c r="CI40" s="245">
        <v>104.75</v>
      </c>
      <c r="CJ40" s="244"/>
      <c r="CK40" s="175"/>
      <c r="CL40" s="180"/>
      <c r="CM40" s="180"/>
      <c r="CN40" s="180"/>
      <c r="CO40" s="180"/>
      <c r="CP40" s="168"/>
      <c r="CQ40" s="168"/>
      <c r="CR40" s="60"/>
      <c r="CS40" s="60"/>
      <c r="CT40" s="60"/>
      <c r="CU40" s="180"/>
      <c r="CV40" s="168"/>
      <c r="CW40" s="168"/>
      <c r="CX40" s="60"/>
      <c r="CY40" s="60"/>
      <c r="CZ40" s="60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6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</row>
    <row r="41" spans="1:174" s="53" customFormat="1" ht="15.95" customHeight="1" x14ac:dyDescent="0.25">
      <c r="A41" s="51"/>
      <c r="B41" s="56"/>
      <c r="C41" s="56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6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65"/>
      <c r="AX41" s="51"/>
      <c r="AY41" s="51"/>
      <c r="AZ41" s="65"/>
      <c r="BA41" s="65"/>
      <c r="BB41" s="51"/>
      <c r="BC41" s="65"/>
      <c r="BD41" s="65"/>
      <c r="BE41" s="51"/>
      <c r="BF41" s="65"/>
      <c r="BG41" s="65"/>
      <c r="BH41" s="51"/>
      <c r="BI41" s="65"/>
      <c r="BJ41" s="65"/>
      <c r="BK41" s="51"/>
      <c r="BL41" s="65"/>
      <c r="BM41" s="65"/>
      <c r="BN41" s="51"/>
      <c r="BO41" s="65"/>
      <c r="BP41" s="51"/>
      <c r="BQ41" s="51"/>
      <c r="BR41" s="168"/>
      <c r="BS41" s="168"/>
      <c r="BT41" s="177"/>
      <c r="BU41" s="243">
        <v>15</v>
      </c>
      <c r="BV41" s="244" t="s">
        <v>243</v>
      </c>
      <c r="BW41" s="243">
        <v>106.66</v>
      </c>
      <c r="BX41" s="243">
        <v>163.91</v>
      </c>
      <c r="BY41" s="243">
        <v>113.68</v>
      </c>
      <c r="BZ41" s="243">
        <v>140.33000000000001</v>
      </c>
      <c r="CA41" s="243">
        <v>144107.85999999999</v>
      </c>
      <c r="CB41" s="245">
        <v>2433.21</v>
      </c>
      <c r="CC41" s="245">
        <v>94.55</v>
      </c>
      <c r="CD41" s="245">
        <v>100.32</v>
      </c>
      <c r="CE41" s="245">
        <v>16.13</v>
      </c>
      <c r="CF41" s="245">
        <v>17.3</v>
      </c>
      <c r="CG41" s="245">
        <v>18.809999999999999</v>
      </c>
      <c r="CH41" s="259">
        <v>160.49</v>
      </c>
      <c r="CI41" s="245">
        <v>105.29</v>
      </c>
      <c r="CJ41" s="244"/>
      <c r="CK41" s="175"/>
      <c r="CL41" s="180"/>
      <c r="CM41" s="180"/>
      <c r="CN41" s="180"/>
      <c r="CO41" s="180"/>
      <c r="CP41" s="168"/>
      <c r="CQ41" s="168"/>
      <c r="CR41" s="60"/>
      <c r="CS41" s="60"/>
      <c r="CT41" s="60"/>
      <c r="CU41" s="180"/>
      <c r="CV41" s="168"/>
      <c r="CW41" s="168"/>
      <c r="CX41" s="60"/>
      <c r="CY41" s="60"/>
      <c r="CZ41" s="60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6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</row>
    <row r="42" spans="1:174" s="53" customFormat="1" ht="15.95" customHeight="1" x14ac:dyDescent="0.25">
      <c r="A42" s="51"/>
      <c r="B42" s="56"/>
      <c r="C42" s="56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6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65"/>
      <c r="AX42" s="51"/>
      <c r="AY42" s="51"/>
      <c r="AZ42" s="65"/>
      <c r="BA42" s="65"/>
      <c r="BB42" s="51"/>
      <c r="BC42" s="65"/>
      <c r="BD42" s="65"/>
      <c r="BE42" s="51"/>
      <c r="BF42" s="65"/>
      <c r="BG42" s="65"/>
      <c r="BH42" s="51"/>
      <c r="BI42" s="65"/>
      <c r="BJ42" s="65"/>
      <c r="BK42" s="51"/>
      <c r="BL42" s="65"/>
      <c r="BM42" s="65"/>
      <c r="BN42" s="51"/>
      <c r="BO42" s="65"/>
      <c r="BP42" s="51"/>
      <c r="BQ42" s="51"/>
      <c r="BR42" s="164"/>
      <c r="BS42" s="164"/>
      <c r="BT42" s="175"/>
      <c r="BU42" s="243">
        <v>16</v>
      </c>
      <c r="BV42" s="244" t="s">
        <v>244</v>
      </c>
      <c r="BW42" s="243">
        <v>106.16</v>
      </c>
      <c r="BX42" s="243">
        <v>164.02</v>
      </c>
      <c r="BY42" s="243">
        <v>113.68</v>
      </c>
      <c r="BZ42" s="243">
        <v>140.29</v>
      </c>
      <c r="CA42" s="243">
        <v>144417.49</v>
      </c>
      <c r="CB42" s="245">
        <v>2423.7600000000002</v>
      </c>
      <c r="CC42" s="245">
        <v>94.47</v>
      </c>
      <c r="CD42" s="245">
        <v>99.44</v>
      </c>
      <c r="CE42" s="245">
        <v>16.079999999999998</v>
      </c>
      <c r="CF42" s="245">
        <v>17.309999999999999</v>
      </c>
      <c r="CG42" s="245">
        <v>18.829999999999998</v>
      </c>
      <c r="CH42" s="259">
        <v>159.47999999999999</v>
      </c>
      <c r="CI42" s="245">
        <v>105.02</v>
      </c>
      <c r="CJ42" s="244"/>
      <c r="CK42" s="175"/>
      <c r="CL42" s="180"/>
      <c r="CM42" s="180"/>
      <c r="CN42" s="180"/>
      <c r="CO42" s="180"/>
      <c r="CP42" s="168"/>
      <c r="CQ42" s="168"/>
      <c r="CR42" s="60"/>
      <c r="CS42" s="60"/>
      <c r="CT42" s="60"/>
      <c r="CU42" s="180"/>
      <c r="CV42" s="168"/>
      <c r="CW42" s="168"/>
      <c r="CX42" s="60"/>
      <c r="CY42" s="60"/>
      <c r="CZ42" s="60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6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</row>
    <row r="43" spans="1:174" s="53" customFormat="1" ht="15.95" customHeight="1" x14ac:dyDescent="0.25">
      <c r="A43" s="51"/>
      <c r="B43" s="56"/>
      <c r="C43" s="56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6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65"/>
      <c r="AX43" s="51"/>
      <c r="AY43" s="51"/>
      <c r="AZ43" s="65"/>
      <c r="BA43" s="65"/>
      <c r="BB43" s="51"/>
      <c r="BC43" s="65"/>
      <c r="BD43" s="65"/>
      <c r="BE43" s="51"/>
      <c r="BF43" s="65"/>
      <c r="BG43" s="65"/>
      <c r="BH43" s="51"/>
      <c r="BI43" s="65"/>
      <c r="BJ43" s="65"/>
      <c r="BK43" s="51"/>
      <c r="BL43" s="65"/>
      <c r="BM43" s="65"/>
      <c r="BN43" s="51"/>
      <c r="BO43" s="65"/>
      <c r="BP43" s="51"/>
      <c r="BQ43" s="51"/>
      <c r="BR43" s="164"/>
      <c r="BS43" s="164"/>
      <c r="BT43" s="175"/>
      <c r="BU43" s="243">
        <v>17</v>
      </c>
      <c r="BV43" s="244" t="s">
        <v>245</v>
      </c>
      <c r="BW43" s="243">
        <v>106.49</v>
      </c>
      <c r="BX43" s="243">
        <v>163.5</v>
      </c>
      <c r="BY43" s="243">
        <v>113.69</v>
      </c>
      <c r="BZ43" s="243">
        <v>140.24</v>
      </c>
      <c r="CA43" s="243">
        <v>146521.74</v>
      </c>
      <c r="CB43" s="245">
        <v>2525.1</v>
      </c>
      <c r="CC43" s="245">
        <v>94.68</v>
      </c>
      <c r="CD43" s="245">
        <v>99.77</v>
      </c>
      <c r="CE43" s="245">
        <v>16.11</v>
      </c>
      <c r="CF43" s="245">
        <v>17.37</v>
      </c>
      <c r="CG43" s="245">
        <v>18.82</v>
      </c>
      <c r="CH43" s="259">
        <v>159.57</v>
      </c>
      <c r="CI43" s="245">
        <v>104.95</v>
      </c>
      <c r="CJ43" s="244"/>
      <c r="CK43" s="175"/>
      <c r="CL43" s="180"/>
      <c r="CM43" s="180"/>
      <c r="CN43" s="180"/>
      <c r="CO43" s="180"/>
      <c r="CP43" s="168"/>
      <c r="CQ43" s="168"/>
      <c r="CR43" s="60"/>
      <c r="CS43" s="60"/>
      <c r="CT43" s="60"/>
      <c r="CU43" s="180"/>
      <c r="CV43" s="168"/>
      <c r="CW43" s="168"/>
      <c r="CX43" s="60"/>
      <c r="CY43" s="60"/>
      <c r="CZ43" s="60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6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</row>
    <row r="44" spans="1:174" s="53" customFormat="1" ht="15.95" customHeight="1" x14ac:dyDescent="0.25">
      <c r="A44" s="51"/>
      <c r="B44" s="56"/>
      <c r="C44" s="56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6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65"/>
      <c r="AX44" s="51"/>
      <c r="AY44" s="51"/>
      <c r="AZ44" s="65"/>
      <c r="BA44" s="65"/>
      <c r="BB44" s="51"/>
      <c r="BC44" s="65"/>
      <c r="BD44" s="65"/>
      <c r="BE44" s="51"/>
      <c r="BF44" s="65"/>
      <c r="BG44" s="65"/>
      <c r="BH44" s="51"/>
      <c r="BI44" s="65"/>
      <c r="BJ44" s="65"/>
      <c r="BK44" s="51"/>
      <c r="BL44" s="65"/>
      <c r="BM44" s="65"/>
      <c r="BN44" s="51"/>
      <c r="BO44" s="65"/>
      <c r="BP44" s="51"/>
      <c r="BQ44" s="51"/>
      <c r="BR44" s="164"/>
      <c r="BS44" s="164"/>
      <c r="BT44" s="175"/>
      <c r="BU44" s="243">
        <v>18</v>
      </c>
      <c r="BV44" s="244" t="s">
        <v>246</v>
      </c>
      <c r="BW44" s="245">
        <v>107.48</v>
      </c>
      <c r="BX44" s="245">
        <v>163.07</v>
      </c>
      <c r="BY44" s="245">
        <v>113.99</v>
      </c>
      <c r="BZ44" s="245">
        <v>140.25</v>
      </c>
      <c r="CA44" s="245">
        <v>148328.04999999999</v>
      </c>
      <c r="CB44" s="245">
        <v>2551.4</v>
      </c>
      <c r="CC44" s="245">
        <v>94.07</v>
      </c>
      <c r="CD44" s="245">
        <v>99.92</v>
      </c>
      <c r="CE44" s="245">
        <v>16.12</v>
      </c>
      <c r="CF44" s="245">
        <v>17.37</v>
      </c>
      <c r="CG44" s="245">
        <v>18.8</v>
      </c>
      <c r="CH44" s="259">
        <v>159.88999999999999</v>
      </c>
      <c r="CI44" s="245">
        <v>105.13</v>
      </c>
      <c r="CJ44" s="244"/>
      <c r="CK44" s="175"/>
      <c r="CL44" s="180"/>
      <c r="CM44" s="180"/>
      <c r="CN44" s="180"/>
      <c r="CO44" s="180"/>
      <c r="CP44" s="168"/>
      <c r="CQ44" s="168"/>
      <c r="CR44" s="60"/>
      <c r="CS44" s="60"/>
      <c r="CT44" s="60"/>
      <c r="CU44" s="180"/>
      <c r="CV44" s="168"/>
      <c r="CW44" s="168"/>
      <c r="CX44" s="60"/>
      <c r="CY44" s="60"/>
      <c r="CZ44" s="60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6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</row>
    <row r="45" spans="1:174" s="53" customFormat="1" ht="15.95" customHeight="1" x14ac:dyDescent="0.25">
      <c r="A45" s="57"/>
      <c r="B45" s="58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9"/>
      <c r="AX45" s="54"/>
      <c r="AY45" s="54"/>
      <c r="AZ45" s="59"/>
      <c r="BA45" s="59"/>
      <c r="BB45" s="54"/>
      <c r="BC45" s="59"/>
      <c r="BD45" s="59"/>
      <c r="BE45" s="54"/>
      <c r="BF45" s="59"/>
      <c r="BG45" s="59"/>
      <c r="BH45" s="54"/>
      <c r="BI45" s="59"/>
      <c r="BJ45" s="59"/>
      <c r="BK45" s="54"/>
      <c r="BL45" s="59"/>
      <c r="BM45" s="59"/>
      <c r="BN45" s="54"/>
      <c r="BO45" s="59"/>
      <c r="BP45" s="60"/>
      <c r="BQ45" s="60"/>
      <c r="BR45" s="164"/>
      <c r="BS45" s="164"/>
      <c r="BT45" s="175"/>
      <c r="BU45" s="243">
        <v>19</v>
      </c>
      <c r="BV45" s="244" t="s">
        <v>247</v>
      </c>
      <c r="BW45" s="245">
        <v>107.73</v>
      </c>
      <c r="BX45" s="245">
        <v>162.6</v>
      </c>
      <c r="BY45" s="245">
        <v>114.2</v>
      </c>
      <c r="BZ45" s="245">
        <v>140.24</v>
      </c>
      <c r="CA45" s="245">
        <v>149578.60999999999</v>
      </c>
      <c r="CB45" s="245">
        <v>2597.0300000000002</v>
      </c>
      <c r="CC45" s="245">
        <v>93.73</v>
      </c>
      <c r="CD45" s="245">
        <v>99.98</v>
      </c>
      <c r="CE45" s="245">
        <v>16.18</v>
      </c>
      <c r="CF45" s="245">
        <v>17.43</v>
      </c>
      <c r="CG45" s="245">
        <v>18.809999999999999</v>
      </c>
      <c r="CH45" s="259">
        <v>159.54</v>
      </c>
      <c r="CI45" s="245">
        <v>104.93</v>
      </c>
      <c r="CJ45" s="244"/>
      <c r="CK45" s="175"/>
      <c r="CL45" s="180"/>
      <c r="CM45" s="180"/>
      <c r="CN45" s="180"/>
      <c r="CO45" s="180"/>
      <c r="CP45" s="168"/>
      <c r="CQ45" s="168"/>
      <c r="CR45" s="60"/>
      <c r="CS45" s="60"/>
      <c r="CT45" s="60"/>
      <c r="CU45" s="180"/>
      <c r="CV45" s="168"/>
      <c r="CW45" s="168"/>
      <c r="CX45" s="60"/>
      <c r="CY45" s="60"/>
      <c r="CZ45" s="60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6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</row>
    <row r="46" spans="1:174" s="53" customFormat="1" ht="15.95" customHeight="1" x14ac:dyDescent="0.25">
      <c r="A46" s="57"/>
      <c r="B46" s="58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9"/>
      <c r="AX46" s="54"/>
      <c r="AY46" s="54"/>
      <c r="AZ46" s="59"/>
      <c r="BA46" s="59"/>
      <c r="BB46" s="54"/>
      <c r="BC46" s="59"/>
      <c r="BD46" s="59"/>
      <c r="BE46" s="54"/>
      <c r="BF46" s="59"/>
      <c r="BG46" s="59"/>
      <c r="BH46" s="54"/>
      <c r="BI46" s="59"/>
      <c r="BJ46" s="59"/>
      <c r="BK46" s="54"/>
      <c r="BL46" s="59"/>
      <c r="BM46" s="59"/>
      <c r="BN46" s="54"/>
      <c r="BO46" s="59"/>
      <c r="BP46" s="60"/>
      <c r="BQ46" s="60"/>
      <c r="BR46" s="164"/>
      <c r="BS46" s="164"/>
      <c r="BT46" s="175"/>
      <c r="BU46" s="243">
        <v>20</v>
      </c>
      <c r="BV46" s="244" t="s">
        <v>248</v>
      </c>
      <c r="BW46" s="245">
        <v>107.51</v>
      </c>
      <c r="BX46" s="245">
        <v>163.68</v>
      </c>
      <c r="BY46" s="245">
        <v>113.81</v>
      </c>
      <c r="BZ46" s="245">
        <v>140.09</v>
      </c>
      <c r="CA46" s="245">
        <v>148580.26999999999</v>
      </c>
      <c r="CB46" s="245">
        <v>2525.14</v>
      </c>
      <c r="CC46" s="245">
        <v>94.32</v>
      </c>
      <c r="CD46" s="245">
        <v>100.55</v>
      </c>
      <c r="CE46" s="245">
        <v>16.11</v>
      </c>
      <c r="CF46" s="245">
        <v>17.43</v>
      </c>
      <c r="CG46" s="245">
        <v>18.78</v>
      </c>
      <c r="CH46" s="259">
        <v>160.52000000000001</v>
      </c>
      <c r="CI46" s="245">
        <v>105.57</v>
      </c>
      <c r="CJ46" s="244"/>
      <c r="CK46" s="175"/>
      <c r="CL46" s="180"/>
      <c r="CM46" s="180"/>
      <c r="CN46" s="180"/>
      <c r="CO46" s="180"/>
      <c r="CP46" s="168"/>
      <c r="CQ46" s="168"/>
      <c r="CR46" s="60"/>
      <c r="CS46" s="60"/>
      <c r="CT46" s="60"/>
      <c r="CU46" s="180"/>
      <c r="CV46" s="168"/>
      <c r="CW46" s="168"/>
      <c r="CX46" s="60"/>
      <c r="CY46" s="60"/>
      <c r="CZ46" s="60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6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</row>
    <row r="47" spans="1:174" s="53" customFormat="1" ht="15.95" customHeight="1" x14ac:dyDescent="0.25">
      <c r="A47" s="57"/>
      <c r="B47" s="58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9"/>
      <c r="AX47" s="54"/>
      <c r="AY47" s="54"/>
      <c r="AZ47" s="59"/>
      <c r="BA47" s="59"/>
      <c r="BB47" s="54"/>
      <c r="BC47" s="59"/>
      <c r="BD47" s="59"/>
      <c r="BE47" s="54"/>
      <c r="BF47" s="59"/>
      <c r="BG47" s="59"/>
      <c r="BH47" s="54"/>
      <c r="BI47" s="59"/>
      <c r="BJ47" s="59"/>
      <c r="BK47" s="54"/>
      <c r="BL47" s="59"/>
      <c r="BM47" s="59"/>
      <c r="BN47" s="54"/>
      <c r="BO47" s="59"/>
      <c r="BP47" s="60"/>
      <c r="BQ47" s="60"/>
      <c r="BR47" s="164"/>
      <c r="BS47" s="164"/>
      <c r="BT47" s="175"/>
      <c r="BU47" s="243">
        <v>21</v>
      </c>
      <c r="BV47" s="244" t="s">
        <v>249</v>
      </c>
      <c r="BW47" s="245">
        <v>1.0000000000000001E-5</v>
      </c>
      <c r="BX47" s="245">
        <v>1.0000000000000001E-5</v>
      </c>
      <c r="BY47" s="245">
        <v>1.0000000000000001E-5</v>
      </c>
      <c r="BZ47" s="245">
        <v>1.0000000000000001E-5</v>
      </c>
      <c r="CA47" s="245">
        <v>1.0000000000000001E-5</v>
      </c>
      <c r="CB47" s="245">
        <v>1.0000000000000001E-5</v>
      </c>
      <c r="CC47" s="245">
        <v>1.0000000000000001E-5</v>
      </c>
      <c r="CD47" s="245">
        <v>1.0000000000000001E-5</v>
      </c>
      <c r="CE47" s="245">
        <v>1.0000000000000001E-5</v>
      </c>
      <c r="CF47" s="245">
        <v>1.0000000000000001E-5</v>
      </c>
      <c r="CG47" s="245">
        <v>1.0000000000000001E-5</v>
      </c>
      <c r="CH47" s="259">
        <v>1.0000000000000001E-5</v>
      </c>
      <c r="CI47" s="245">
        <v>1.0000000000000001E-5</v>
      </c>
      <c r="CJ47" s="244"/>
      <c r="CK47" s="175"/>
      <c r="CL47" s="180"/>
      <c r="CM47" s="180"/>
      <c r="CN47" s="180"/>
      <c r="CO47" s="180"/>
      <c r="CP47" s="168"/>
      <c r="CQ47" s="168"/>
      <c r="CR47" s="60"/>
      <c r="CS47" s="60"/>
      <c r="CT47" s="60"/>
      <c r="CU47" s="180"/>
      <c r="CV47" s="168"/>
      <c r="CW47" s="168"/>
      <c r="CX47" s="60"/>
      <c r="CY47" s="60"/>
      <c r="CZ47" s="60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6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</row>
    <row r="48" spans="1:174" s="53" customFormat="1" ht="15.95" customHeight="1" x14ac:dyDescent="0.25">
      <c r="A48" s="57"/>
      <c r="B48" s="61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9"/>
      <c r="AX48" s="54"/>
      <c r="AY48" s="54"/>
      <c r="AZ48" s="59"/>
      <c r="BA48" s="59"/>
      <c r="BB48" s="54"/>
      <c r="BC48" s="59"/>
      <c r="BD48" s="59"/>
      <c r="BE48" s="54"/>
      <c r="BF48" s="59"/>
      <c r="BG48" s="59"/>
      <c r="BH48" s="54"/>
      <c r="BI48" s="59"/>
      <c r="BJ48" s="59"/>
      <c r="BK48" s="54"/>
      <c r="BL48" s="59"/>
      <c r="BM48" s="59"/>
      <c r="BN48" s="54"/>
      <c r="BO48" s="59"/>
      <c r="BP48" s="60"/>
      <c r="BQ48" s="60"/>
      <c r="BR48" s="164"/>
      <c r="BS48" s="164"/>
      <c r="BT48" s="175"/>
      <c r="BU48" s="243"/>
      <c r="BV48" s="244"/>
      <c r="BW48" s="245"/>
      <c r="BX48" s="245"/>
      <c r="BY48" s="245"/>
      <c r="BZ48" s="245"/>
      <c r="CA48" s="245"/>
      <c r="CB48" s="245"/>
      <c r="CC48" s="245"/>
      <c r="CD48" s="245"/>
      <c r="CE48" s="245"/>
      <c r="CF48" s="245"/>
      <c r="CG48" s="245"/>
      <c r="CH48" s="259"/>
      <c r="CI48" s="245"/>
      <c r="CJ48" s="244"/>
      <c r="CK48" s="175"/>
      <c r="CL48" s="180"/>
      <c r="CM48" s="180"/>
      <c r="CN48" s="180"/>
      <c r="CO48" s="180"/>
      <c r="CP48" s="168"/>
      <c r="CQ48" s="168"/>
      <c r="CR48" s="60"/>
      <c r="CS48" s="60"/>
      <c r="CT48" s="60"/>
      <c r="CU48" s="180"/>
      <c r="CV48" s="168"/>
      <c r="CW48" s="168"/>
      <c r="CX48" s="60"/>
      <c r="CY48" s="60"/>
      <c r="CZ48" s="60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6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</row>
    <row r="49" spans="1:174" s="53" customFormat="1" ht="15.95" customHeight="1" x14ac:dyDescent="0.25">
      <c r="A49" s="57"/>
      <c r="B49" s="61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9"/>
      <c r="AX49" s="54"/>
      <c r="AY49" s="54"/>
      <c r="AZ49" s="59"/>
      <c r="BA49" s="59"/>
      <c r="BB49" s="54"/>
      <c r="BC49" s="59"/>
      <c r="BD49" s="59"/>
      <c r="BE49" s="54"/>
      <c r="BF49" s="59"/>
      <c r="BG49" s="59"/>
      <c r="BH49" s="54"/>
      <c r="BI49" s="59"/>
      <c r="BJ49" s="59"/>
      <c r="BK49" s="54"/>
      <c r="BL49" s="59"/>
      <c r="BM49" s="59"/>
      <c r="BN49" s="54"/>
      <c r="BO49" s="59"/>
      <c r="BP49" s="60"/>
      <c r="BQ49" s="60"/>
      <c r="BR49" s="168"/>
      <c r="BS49" s="168"/>
      <c r="BT49" s="177"/>
      <c r="BU49" s="243"/>
      <c r="BV49" s="244"/>
      <c r="BW49" s="245"/>
      <c r="BX49" s="245"/>
      <c r="BY49" s="245"/>
      <c r="BZ49" s="245"/>
      <c r="CA49" s="245"/>
      <c r="CB49" s="245"/>
      <c r="CC49" s="245"/>
      <c r="CD49" s="245"/>
      <c r="CE49" s="245"/>
      <c r="CF49" s="245"/>
      <c r="CG49" s="245"/>
      <c r="CH49" s="259"/>
      <c r="CI49" s="245"/>
      <c r="CJ49" s="244"/>
      <c r="CK49" s="175"/>
      <c r="CL49" s="180"/>
      <c r="CM49" s="180"/>
      <c r="CN49" s="180"/>
      <c r="CO49" s="180"/>
      <c r="CP49" s="168"/>
      <c r="CQ49" s="168"/>
      <c r="CR49" s="60"/>
      <c r="CS49" s="60"/>
      <c r="CT49" s="60"/>
      <c r="CU49" s="180"/>
      <c r="CV49" s="168"/>
      <c r="CW49" s="168"/>
      <c r="CX49" s="60"/>
      <c r="CY49" s="60"/>
      <c r="CZ49" s="60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6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</row>
    <row r="50" spans="1:174" s="53" customFormat="1" ht="15.95" customHeight="1" x14ac:dyDescent="0.25">
      <c r="A50" s="57"/>
      <c r="B50" s="61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9"/>
      <c r="AX50" s="54"/>
      <c r="AY50" s="54"/>
      <c r="AZ50" s="59"/>
      <c r="BA50" s="59"/>
      <c r="BB50" s="54"/>
      <c r="BC50" s="59"/>
      <c r="BD50" s="59"/>
      <c r="BE50" s="54"/>
      <c r="BF50" s="59"/>
      <c r="BG50" s="59"/>
      <c r="BH50" s="54"/>
      <c r="BI50" s="59"/>
      <c r="BJ50" s="59"/>
      <c r="BK50" s="54"/>
      <c r="BL50" s="59"/>
      <c r="BM50" s="59"/>
      <c r="BN50" s="54"/>
      <c r="BO50" s="59"/>
      <c r="BP50" s="60"/>
      <c r="BQ50" s="60"/>
      <c r="BR50" s="168"/>
      <c r="BS50" s="168"/>
      <c r="BT50" s="177"/>
      <c r="BU50" s="243"/>
      <c r="BV50" s="245" t="s">
        <v>130</v>
      </c>
      <c r="BW50" s="245">
        <f>AVERAGE(BW27:BW47)</f>
        <v>102.26857190476193</v>
      </c>
      <c r="BX50" s="245">
        <f t="shared" ref="BX50:CI50" si="2">AVERAGE(BX27:BX47)</f>
        <v>155.14381</v>
      </c>
      <c r="BY50" s="245">
        <f t="shared" si="2"/>
        <v>108.11761952380955</v>
      </c>
      <c r="BZ50" s="245">
        <f t="shared" si="2"/>
        <v>133.34381000000002</v>
      </c>
      <c r="CA50" s="245">
        <f t="shared" si="2"/>
        <v>135080.01571476192</v>
      </c>
      <c r="CB50" s="245">
        <f t="shared" si="2"/>
        <v>2199.4814290476193</v>
      </c>
      <c r="CC50" s="245">
        <f t="shared" si="2"/>
        <v>90.477619523809523</v>
      </c>
      <c r="CD50" s="245">
        <f t="shared" si="2"/>
        <v>96.33952428571429</v>
      </c>
      <c r="CE50" s="245">
        <f t="shared" si="2"/>
        <v>15.338571904761904</v>
      </c>
      <c r="CF50" s="245">
        <f t="shared" si="2"/>
        <v>16.820476666666668</v>
      </c>
      <c r="CG50" s="245">
        <f t="shared" si="2"/>
        <v>17.887619523809523</v>
      </c>
      <c r="CH50" s="259">
        <f t="shared" si="2"/>
        <v>152.10380999999998</v>
      </c>
      <c r="CI50" s="245">
        <f t="shared" si="2"/>
        <v>100.16285761904763</v>
      </c>
      <c r="CJ50" s="152"/>
      <c r="CK50" s="175"/>
      <c r="CL50" s="180"/>
      <c r="CM50" s="180"/>
      <c r="CN50" s="180"/>
      <c r="CO50" s="180"/>
      <c r="CP50" s="168"/>
      <c r="CQ50" s="168"/>
      <c r="CR50" s="60"/>
      <c r="CS50" s="60"/>
      <c r="CT50" s="60"/>
      <c r="CU50" s="180"/>
      <c r="CV50" s="168"/>
      <c r="CW50" s="168"/>
      <c r="CX50" s="60"/>
      <c r="CY50" s="60"/>
      <c r="CZ50" s="60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6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</row>
    <row r="51" spans="1:174" s="53" customFormat="1" ht="15.95" customHeight="1" x14ac:dyDescent="0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4"/>
      <c r="AX51" s="63"/>
      <c r="AY51" s="63"/>
      <c r="AZ51" s="64"/>
      <c r="BA51" s="64"/>
      <c r="BB51" s="63"/>
      <c r="BC51" s="64"/>
      <c r="BD51" s="64"/>
      <c r="BE51" s="63"/>
      <c r="BF51" s="64"/>
      <c r="BG51" s="64"/>
      <c r="BH51" s="63"/>
      <c r="BI51" s="64"/>
      <c r="BJ51" s="64"/>
      <c r="BK51" s="63"/>
      <c r="BL51" s="64"/>
      <c r="BM51" s="64"/>
      <c r="BN51" s="63"/>
      <c r="BO51" s="64"/>
      <c r="BP51" s="60"/>
      <c r="BQ51" s="60"/>
      <c r="BR51" s="168"/>
      <c r="BS51" s="168"/>
      <c r="BT51" s="177"/>
      <c r="BU51" s="243"/>
      <c r="BV51" s="245"/>
      <c r="BW51" s="245">
        <v>102.26857142857145</v>
      </c>
      <c r="BX51" s="245">
        <v>155.14380952380952</v>
      </c>
      <c r="BY51" s="245">
        <v>108.11761904761906</v>
      </c>
      <c r="BZ51" s="245">
        <v>133.34380952380954</v>
      </c>
      <c r="CA51" s="245">
        <v>135080.01571428572</v>
      </c>
      <c r="CB51" s="245">
        <v>2199.4814285714288</v>
      </c>
      <c r="CC51" s="245">
        <v>90.477619047619044</v>
      </c>
      <c r="CD51" s="245">
        <v>96.339523809523811</v>
      </c>
      <c r="CE51" s="245">
        <v>15.338571428571429</v>
      </c>
      <c r="CF51" s="245">
        <v>16.820476190476192</v>
      </c>
      <c r="CG51" s="245">
        <v>17.887619047619047</v>
      </c>
      <c r="CH51" s="259">
        <v>152.1038095238095</v>
      </c>
      <c r="CI51" s="245">
        <v>100.16285714285715</v>
      </c>
      <c r="CJ51" s="245"/>
      <c r="CK51" s="175"/>
      <c r="CL51" s="180"/>
      <c r="CM51" s="180"/>
      <c r="CN51" s="180"/>
      <c r="CO51" s="180"/>
      <c r="CP51" s="168"/>
      <c r="CQ51" s="168"/>
      <c r="CR51" s="60"/>
      <c r="CS51" s="60"/>
      <c r="CT51" s="60"/>
      <c r="CU51" s="180"/>
      <c r="CV51" s="168"/>
      <c r="CW51" s="168"/>
      <c r="CX51" s="60"/>
      <c r="CY51" s="60"/>
      <c r="CZ51" s="60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6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</row>
    <row r="52" spans="1:174" s="53" customFormat="1" ht="15.95" customHeight="1" x14ac:dyDescent="0.25">
      <c r="A52" s="51"/>
      <c r="B52" s="56"/>
      <c r="C52" s="56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6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65"/>
      <c r="AX52" s="51"/>
      <c r="AY52" s="51"/>
      <c r="AZ52" s="65"/>
      <c r="BA52" s="65"/>
      <c r="BB52" s="51"/>
      <c r="BC52" s="65"/>
      <c r="BD52" s="65"/>
      <c r="BE52" s="51"/>
      <c r="BF52" s="65"/>
      <c r="BG52" s="65"/>
      <c r="BH52" s="51"/>
      <c r="BI52" s="65"/>
      <c r="BJ52" s="65"/>
      <c r="BK52" s="51"/>
      <c r="BL52" s="65"/>
      <c r="BM52" s="65"/>
      <c r="BN52" s="51"/>
      <c r="BO52" s="65"/>
      <c r="BP52" s="51"/>
      <c r="BQ52" s="51"/>
      <c r="BR52" s="168"/>
      <c r="BS52" s="168"/>
      <c r="BT52" s="177"/>
      <c r="BU52" s="243"/>
      <c r="BV52" s="245" t="s">
        <v>226</v>
      </c>
      <c r="BW52" s="245">
        <f>BW51-BW50</f>
        <v>-4.7619047904845502E-7</v>
      </c>
      <c r="BX52" s="245">
        <f t="shared" ref="BX52:CI52" si="3">BX51-BX50</f>
        <v>-4.7619047904845502E-7</v>
      </c>
      <c r="BY52" s="245">
        <f t="shared" si="3"/>
        <v>-4.7619049325930973E-7</v>
      </c>
      <c r="BZ52" s="245">
        <f t="shared" si="3"/>
        <v>-4.7619047904845502E-7</v>
      </c>
      <c r="CA52" s="245">
        <f t="shared" si="3"/>
        <v>-4.7619687393307686E-7</v>
      </c>
      <c r="CB52" s="245">
        <f t="shared" si="3"/>
        <v>-4.7619050747016445E-7</v>
      </c>
      <c r="CC52" s="245">
        <f t="shared" si="3"/>
        <v>-4.7619047904845502E-7</v>
      </c>
      <c r="CD52" s="245">
        <f t="shared" si="3"/>
        <v>-4.7619047904845502E-7</v>
      </c>
      <c r="CE52" s="245">
        <f t="shared" si="3"/>
        <v>-4.7619047549574134E-7</v>
      </c>
      <c r="CF52" s="245">
        <f t="shared" si="3"/>
        <v>-4.7619047549574134E-7</v>
      </c>
      <c r="CG52" s="245">
        <f t="shared" si="3"/>
        <v>-4.7619047549574134E-7</v>
      </c>
      <c r="CH52" s="259">
        <f t="shared" si="3"/>
        <v>-4.7619047904845502E-7</v>
      </c>
      <c r="CI52" s="245">
        <f t="shared" si="3"/>
        <v>-4.7619047904845502E-7</v>
      </c>
      <c r="CJ52" s="245"/>
      <c r="CK52" s="175"/>
      <c r="CL52" s="180"/>
      <c r="CM52" s="180"/>
      <c r="CN52" s="180"/>
      <c r="CO52" s="180"/>
      <c r="CP52" s="168"/>
      <c r="CQ52" s="168"/>
      <c r="CR52" s="60"/>
      <c r="CS52" s="60"/>
      <c r="CT52" s="60"/>
      <c r="CU52" s="180"/>
      <c r="CV52" s="168"/>
      <c r="CW52" s="168"/>
      <c r="CX52" s="60"/>
      <c r="CY52" s="60"/>
      <c r="CZ52" s="60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6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</row>
    <row r="53" spans="1:174" s="53" customFormat="1" ht="15.95" customHeight="1" x14ac:dyDescent="0.25">
      <c r="A53" s="51"/>
      <c r="B53" s="56"/>
      <c r="C53" s="56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6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65"/>
      <c r="AX53" s="51"/>
      <c r="AY53" s="51"/>
      <c r="AZ53" s="65"/>
      <c r="BA53" s="65"/>
      <c r="BB53" s="51"/>
      <c r="BC53" s="65"/>
      <c r="BD53" s="65"/>
      <c r="BE53" s="51"/>
      <c r="BF53" s="65"/>
      <c r="BG53" s="65"/>
      <c r="BH53" s="51"/>
      <c r="BI53" s="65"/>
      <c r="BJ53" s="65"/>
      <c r="BK53" s="51"/>
      <c r="BL53" s="65"/>
      <c r="BM53" s="65"/>
      <c r="BN53" s="51"/>
      <c r="BO53" s="65"/>
      <c r="BP53" s="51"/>
      <c r="BQ53" s="51"/>
      <c r="BR53" s="25"/>
      <c r="BS53" s="25"/>
      <c r="BT53" s="181"/>
      <c r="BU53" s="248"/>
      <c r="BV53" s="182"/>
      <c r="BW53" s="182"/>
      <c r="BX53" s="182"/>
      <c r="BY53" s="182"/>
      <c r="BZ53" s="182"/>
      <c r="CA53" s="90"/>
      <c r="CB53" s="182"/>
      <c r="CC53" s="182"/>
      <c r="CD53" s="182"/>
      <c r="CE53" s="182"/>
      <c r="CF53" s="182"/>
      <c r="CG53" s="182"/>
      <c r="CH53" s="255"/>
      <c r="CI53" s="182"/>
      <c r="CJ53" s="182"/>
      <c r="CK53" s="183"/>
      <c r="CL53" s="182"/>
      <c r="CM53" s="182"/>
      <c r="CN53" s="182"/>
      <c r="CO53" s="182"/>
      <c r="CP53" s="19"/>
      <c r="CQ53" s="19"/>
      <c r="CR53" s="60"/>
      <c r="CS53" s="60"/>
      <c r="CT53" s="60"/>
      <c r="CU53" s="182"/>
      <c r="CV53" s="19"/>
      <c r="CW53" s="19"/>
      <c r="CX53" s="60"/>
      <c r="CY53" s="60"/>
      <c r="CZ53" s="60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6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</row>
    <row r="54" spans="1:174" s="53" customFormat="1" ht="15.95" customHeight="1" x14ac:dyDescent="0.25">
      <c r="A54" s="51"/>
      <c r="B54" s="56"/>
      <c r="C54" s="56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6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65"/>
      <c r="AX54" s="51"/>
      <c r="AY54" s="51"/>
      <c r="AZ54" s="65"/>
      <c r="BA54" s="65"/>
      <c r="BB54" s="51"/>
      <c r="BC54" s="65"/>
      <c r="BD54" s="65"/>
      <c r="BE54" s="51"/>
      <c r="BF54" s="65"/>
      <c r="BG54" s="65"/>
      <c r="BH54" s="51"/>
      <c r="BI54" s="65"/>
      <c r="BJ54" s="65"/>
      <c r="BK54" s="51"/>
      <c r="BL54" s="65"/>
      <c r="BM54" s="65"/>
      <c r="BN54" s="51"/>
      <c r="BO54" s="65"/>
      <c r="BP54" s="51"/>
      <c r="BQ54" s="51"/>
      <c r="BR54" s="25"/>
      <c r="BS54" s="25"/>
      <c r="BT54" s="181"/>
      <c r="BU54" s="248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255"/>
      <c r="CI54" s="182"/>
      <c r="CJ54" s="182"/>
      <c r="CK54" s="183"/>
      <c r="CL54" s="182"/>
      <c r="CM54" s="182"/>
      <c r="CN54" s="182"/>
      <c r="CO54" s="182"/>
      <c r="CP54" s="19"/>
      <c r="CQ54" s="19"/>
      <c r="CR54" s="60"/>
      <c r="CS54" s="60"/>
      <c r="CT54" s="60"/>
      <c r="CU54" s="182"/>
      <c r="CV54" s="19"/>
      <c r="CW54" s="19"/>
      <c r="CX54" s="60"/>
      <c r="CY54" s="60"/>
      <c r="CZ54" s="60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6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</row>
    <row r="55" spans="1:174" ht="15.95" customHeight="1" x14ac:dyDescent="0.25">
      <c r="A55" s="36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18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6"/>
      <c r="AX55" s="25"/>
      <c r="AY55" s="25"/>
      <c r="AZ55" s="26"/>
      <c r="BA55" s="26"/>
      <c r="BB55" s="25"/>
      <c r="BC55" s="26"/>
      <c r="BD55" s="26"/>
      <c r="BE55" s="25"/>
      <c r="BF55" s="26"/>
      <c r="BG55" s="26"/>
      <c r="BH55" s="25"/>
      <c r="BI55" s="26"/>
      <c r="BJ55" s="26"/>
      <c r="BK55" s="25"/>
      <c r="BL55" s="26"/>
      <c r="BM55" s="26"/>
      <c r="BN55" s="25"/>
      <c r="BO55" s="26"/>
      <c r="BP55" s="25"/>
      <c r="BQ55" s="25"/>
      <c r="BR55" s="25"/>
      <c r="BS55" s="25"/>
      <c r="BT55" s="181"/>
      <c r="BU55" s="248"/>
      <c r="BZ55" s="182"/>
      <c r="CA55" s="90"/>
      <c r="CK55" s="183"/>
      <c r="CR55" s="47"/>
      <c r="CS55" s="47"/>
      <c r="CT55" s="47"/>
      <c r="CX55" s="47"/>
      <c r="CY55" s="47"/>
      <c r="CZ55" s="47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12"/>
    </row>
    <row r="56" spans="1:174" ht="15.95" customHeight="1" x14ac:dyDescent="0.25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18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6"/>
      <c r="AX56" s="25"/>
      <c r="AY56" s="25"/>
      <c r="AZ56" s="26"/>
      <c r="BA56" s="26"/>
      <c r="BB56" s="25"/>
      <c r="BC56" s="26"/>
      <c r="BD56" s="26"/>
      <c r="BE56" s="25"/>
      <c r="BF56" s="26"/>
      <c r="BG56" s="26"/>
      <c r="BH56" s="25"/>
      <c r="BI56" s="26"/>
      <c r="BJ56" s="26"/>
      <c r="BK56" s="25"/>
      <c r="BL56" s="26"/>
      <c r="BM56" s="26"/>
      <c r="BN56" s="25"/>
      <c r="BO56" s="26"/>
      <c r="BP56" s="25"/>
      <c r="BQ56" s="25"/>
      <c r="BR56" s="25"/>
      <c r="BS56" s="25"/>
      <c r="BT56" s="181"/>
      <c r="BU56" s="248"/>
      <c r="BZ56" s="182"/>
      <c r="CA56" s="90"/>
      <c r="CK56" s="183"/>
      <c r="CR56" s="47"/>
      <c r="CS56" s="47"/>
      <c r="CT56" s="47"/>
      <c r="CX56" s="47"/>
      <c r="CY56" s="47"/>
      <c r="CZ56" s="47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12"/>
    </row>
    <row r="57" spans="1:174" ht="15.95" customHeight="1" x14ac:dyDescent="0.25">
      <c r="A57" s="36"/>
      <c r="B57" s="18"/>
      <c r="C57" s="1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18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6"/>
      <c r="AX57" s="25"/>
      <c r="AY57" s="25"/>
      <c r="AZ57" s="26"/>
      <c r="BA57" s="26"/>
      <c r="BB57" s="25"/>
      <c r="BC57" s="26"/>
      <c r="BD57" s="26"/>
      <c r="BE57" s="25"/>
      <c r="BF57" s="26"/>
      <c r="BG57" s="26"/>
      <c r="BH57" s="25"/>
      <c r="BI57" s="26"/>
      <c r="BJ57" s="26"/>
      <c r="BK57" s="25"/>
      <c r="BL57" s="26"/>
      <c r="BM57" s="26"/>
      <c r="BN57" s="25"/>
      <c r="BO57" s="26"/>
      <c r="BP57" s="25"/>
      <c r="BQ57" s="25"/>
      <c r="BS57" s="20"/>
      <c r="BT57" s="249"/>
      <c r="BU57" s="249"/>
      <c r="BV57" s="249"/>
      <c r="BW57" s="249"/>
      <c r="BX57" s="249"/>
      <c r="BY57" s="249"/>
      <c r="BZ57" s="249"/>
      <c r="CA57" s="249"/>
      <c r="CB57" s="249"/>
      <c r="CC57" s="249"/>
      <c r="CD57" s="249"/>
      <c r="CE57" s="249"/>
      <c r="CF57" s="249"/>
      <c r="CG57" s="249"/>
      <c r="CH57" s="260"/>
      <c r="CI57" s="249"/>
      <c r="CJ57" s="249"/>
      <c r="CK57" s="183"/>
      <c r="CR57" s="47"/>
      <c r="CS57" s="47"/>
      <c r="CT57" s="47"/>
      <c r="CX57" s="47"/>
      <c r="CY57" s="47"/>
      <c r="CZ57" s="47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12"/>
    </row>
    <row r="58" spans="1:174" ht="15.95" customHeight="1" x14ac:dyDescent="0.25">
      <c r="A58" s="36"/>
      <c r="B58" s="18"/>
      <c r="C58" s="18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18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6"/>
      <c r="AX58" s="25"/>
      <c r="AY58" s="25"/>
      <c r="AZ58" s="26"/>
      <c r="BA58" s="26"/>
      <c r="BB58" s="25"/>
      <c r="BC58" s="26"/>
      <c r="BD58" s="26"/>
      <c r="BE58" s="25"/>
      <c r="BF58" s="26"/>
      <c r="BG58" s="26"/>
      <c r="BH58" s="25"/>
      <c r="BI58" s="26"/>
      <c r="BJ58" s="26"/>
      <c r="BK58" s="25"/>
      <c r="BL58" s="26"/>
      <c r="BM58" s="26"/>
      <c r="BN58" s="25"/>
      <c r="BO58" s="26"/>
      <c r="BP58" s="25"/>
      <c r="BQ58" s="25"/>
      <c r="BS58" s="20"/>
      <c r="BT58" s="249"/>
      <c r="BU58" s="249"/>
      <c r="BV58" s="249"/>
      <c r="BW58" s="249"/>
      <c r="BX58" s="249"/>
      <c r="BY58" s="249"/>
      <c r="BZ58" s="249"/>
      <c r="CA58" s="249"/>
      <c r="CB58" s="249"/>
      <c r="CC58" s="249"/>
      <c r="CD58" s="249"/>
      <c r="CE58" s="249"/>
      <c r="CF58" s="249"/>
      <c r="CG58" s="249"/>
      <c r="CH58" s="260"/>
      <c r="CI58" s="249"/>
      <c r="CJ58" s="249"/>
      <c r="CK58" s="183"/>
      <c r="CR58" s="47"/>
      <c r="CS58" s="47"/>
      <c r="CT58" s="47"/>
      <c r="CX58" s="47"/>
      <c r="CY58" s="47"/>
      <c r="CZ58" s="47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12"/>
    </row>
    <row r="59" spans="1:174" ht="15.9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7"/>
      <c r="R59" s="55"/>
      <c r="S59" s="55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Q59" s="20"/>
      <c r="BS59" s="20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49"/>
      <c r="CE59" s="249"/>
      <c r="CF59" s="249"/>
      <c r="CG59" s="249"/>
      <c r="CH59" s="260"/>
      <c r="CI59" s="249"/>
      <c r="CJ59" s="249"/>
      <c r="CK59" s="183"/>
      <c r="CR59" s="47"/>
      <c r="CS59" s="47"/>
      <c r="CT59" s="47"/>
      <c r="CX59" s="47"/>
      <c r="CY59" s="47"/>
      <c r="CZ59" s="47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12"/>
    </row>
    <row r="60" spans="1:174" ht="15.9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57"/>
      <c r="R60" s="55"/>
      <c r="S60" s="55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Q60" s="20"/>
      <c r="BS60" s="20"/>
      <c r="BT60" s="249"/>
      <c r="BU60" s="249"/>
      <c r="BV60" s="249"/>
      <c r="BW60" s="249"/>
      <c r="BX60" s="249"/>
      <c r="BY60" s="249"/>
      <c r="BZ60" s="249"/>
      <c r="CA60" s="249"/>
      <c r="CB60" s="249"/>
      <c r="CC60" s="249"/>
      <c r="CD60" s="249"/>
      <c r="CE60" s="249"/>
      <c r="CF60" s="249"/>
      <c r="CG60" s="249"/>
      <c r="CH60" s="260"/>
      <c r="CI60" s="249"/>
      <c r="CJ60" s="249"/>
      <c r="CK60" s="183"/>
      <c r="CR60" s="47"/>
      <c r="CS60" s="47"/>
      <c r="CT60" s="47"/>
      <c r="CX60" s="47"/>
      <c r="CY60" s="47"/>
      <c r="CZ60" s="47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12"/>
    </row>
    <row r="61" spans="1:174" ht="15.9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57"/>
      <c r="R61" s="55"/>
      <c r="S61" s="55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Q61" s="20"/>
      <c r="BS61" s="20"/>
      <c r="BT61" s="249"/>
      <c r="BU61" s="249"/>
      <c r="BV61" s="249" t="s">
        <v>18</v>
      </c>
      <c r="BW61" s="249"/>
      <c r="BX61" s="249"/>
      <c r="BY61" s="249"/>
      <c r="BZ61" s="249"/>
      <c r="CA61" s="249"/>
      <c r="CB61" s="249"/>
      <c r="CC61" s="249"/>
      <c r="CD61" s="249"/>
      <c r="CE61" s="249"/>
      <c r="CF61" s="249"/>
      <c r="CG61" s="249"/>
      <c r="CH61" s="260"/>
      <c r="CI61" s="249"/>
      <c r="CJ61" s="249" t="s">
        <v>18</v>
      </c>
      <c r="CK61" s="183"/>
      <c r="CR61" s="47"/>
      <c r="CS61" s="47"/>
      <c r="CT61" s="47"/>
      <c r="CX61" s="47"/>
      <c r="CY61" s="47"/>
      <c r="CZ61" s="47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12"/>
    </row>
    <row r="62" spans="1:174" ht="15.9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7"/>
      <c r="R62" s="55"/>
      <c r="S62" s="55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Q62" s="20"/>
      <c r="BR62" s="254"/>
      <c r="BS62" s="254"/>
      <c r="BT62" s="249"/>
      <c r="BU62" s="249"/>
      <c r="BV62" s="249"/>
      <c r="BW62" s="183" t="s">
        <v>5</v>
      </c>
      <c r="BX62" s="183" t="s">
        <v>6</v>
      </c>
      <c r="BY62" s="183" t="s">
        <v>7</v>
      </c>
      <c r="BZ62" s="183" t="s">
        <v>8</v>
      </c>
      <c r="CA62" s="90" t="s">
        <v>9</v>
      </c>
      <c r="CB62" s="182" t="s">
        <v>10</v>
      </c>
      <c r="CC62" s="182" t="s">
        <v>11</v>
      </c>
      <c r="CD62" s="182" t="s">
        <v>12</v>
      </c>
      <c r="CE62" s="182" t="s">
        <v>13</v>
      </c>
      <c r="CF62" s="182" t="s">
        <v>14</v>
      </c>
      <c r="CG62" s="182" t="s">
        <v>15</v>
      </c>
      <c r="CH62" s="255" t="s">
        <v>16</v>
      </c>
      <c r="CI62" s="182" t="s">
        <v>17</v>
      </c>
      <c r="CJ62" s="249"/>
      <c r="CK62" s="183"/>
      <c r="CR62" s="47"/>
      <c r="CS62" s="47"/>
      <c r="CT62" s="47"/>
      <c r="CX62" s="47"/>
      <c r="CY62" s="47"/>
      <c r="CZ62" s="47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12"/>
    </row>
    <row r="63" spans="1:174" ht="15.9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7"/>
      <c r="R63" s="55"/>
      <c r="S63" s="55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Q63" s="20"/>
      <c r="BR63" s="47"/>
      <c r="BS63" s="47"/>
      <c r="BT63" s="183"/>
      <c r="BU63" s="243">
        <v>1</v>
      </c>
      <c r="BV63" s="244" t="s">
        <v>229</v>
      </c>
      <c r="BW63" s="250">
        <v>98.65</v>
      </c>
      <c r="BX63" s="250">
        <v>0.6573</v>
      </c>
      <c r="BY63" s="250">
        <v>0.92969999999999997</v>
      </c>
      <c r="BZ63" s="250">
        <v>0.75490000000000002</v>
      </c>
      <c r="CA63" s="250">
        <v>1324.76</v>
      </c>
      <c r="CB63" s="250">
        <v>19.739999999999998</v>
      </c>
      <c r="CC63" s="250">
        <v>1.1136999999999999</v>
      </c>
      <c r="CD63" s="250">
        <v>1.0279</v>
      </c>
      <c r="CE63" s="250">
        <v>6.5519999999999996</v>
      </c>
      <c r="CF63" s="261">
        <v>5.9135</v>
      </c>
      <c r="CG63" s="250">
        <v>5.6261000000000001</v>
      </c>
      <c r="CH63" s="258">
        <v>0.66081999999999996</v>
      </c>
      <c r="CI63" s="250">
        <v>1</v>
      </c>
      <c r="CJ63" s="176"/>
      <c r="CR63" s="47"/>
      <c r="CS63" s="47"/>
      <c r="CT63" s="47"/>
      <c r="CX63" s="47"/>
      <c r="CY63" s="47"/>
      <c r="CZ63" s="47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12"/>
    </row>
    <row r="64" spans="1:174" ht="15.95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57"/>
      <c r="R64" s="55"/>
      <c r="S64" s="55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 s="254"/>
      <c r="BQ64" s="254"/>
      <c r="BR64" s="47"/>
      <c r="BS64" s="47"/>
      <c r="BT64" s="183"/>
      <c r="BU64" s="243">
        <v>2</v>
      </c>
      <c r="BV64" s="244" t="s">
        <v>230</v>
      </c>
      <c r="BW64" s="250">
        <v>99.61</v>
      </c>
      <c r="BX64" s="250">
        <v>0.6593</v>
      </c>
      <c r="BY64" s="250">
        <v>0.93630000000000002</v>
      </c>
      <c r="BZ64" s="250">
        <v>0.75629999999999997</v>
      </c>
      <c r="CA64" s="250">
        <v>1286.7</v>
      </c>
      <c r="CB64" s="250">
        <v>19.239999999999998</v>
      </c>
      <c r="CC64" s="250">
        <v>1.125</v>
      </c>
      <c r="CD64" s="250">
        <v>1.038</v>
      </c>
      <c r="CE64" s="250">
        <v>6.6242999999999999</v>
      </c>
      <c r="CF64" s="250">
        <v>5.9442000000000004</v>
      </c>
      <c r="CG64" s="250">
        <v>5.6374000000000004</v>
      </c>
      <c r="CH64" s="258">
        <v>0.66203000000000001</v>
      </c>
      <c r="CI64" s="250">
        <v>1</v>
      </c>
      <c r="CJ64" s="176"/>
      <c r="CR64" s="47"/>
      <c r="CS64" s="47"/>
      <c r="CT64" s="47"/>
      <c r="CX64" s="47"/>
      <c r="CY64" s="47"/>
      <c r="CZ64" s="47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12"/>
    </row>
    <row r="65" spans="1:174" ht="15.95" customHeight="1" x14ac:dyDescent="0.25">
      <c r="A65" s="32"/>
      <c r="B65" s="11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6"/>
      <c r="AX65" s="6"/>
      <c r="AY65" s="6"/>
      <c r="AZ65" s="16"/>
      <c r="BA65" s="16"/>
      <c r="BB65" s="6"/>
      <c r="BC65" s="16"/>
      <c r="BD65" s="16"/>
      <c r="BE65" s="6"/>
      <c r="BF65" s="16"/>
      <c r="BG65" s="16"/>
      <c r="BH65" s="6"/>
      <c r="BI65" s="16"/>
      <c r="BJ65" s="16"/>
      <c r="BK65" s="6"/>
      <c r="BL65" s="16"/>
      <c r="BM65" s="16"/>
      <c r="BN65" s="6"/>
      <c r="BO65" s="16"/>
      <c r="BP65" s="47"/>
      <c r="BQ65" s="47"/>
      <c r="BR65" s="25"/>
      <c r="BS65" s="18"/>
      <c r="BT65" s="183"/>
      <c r="BU65" s="243">
        <v>3</v>
      </c>
      <c r="BV65" s="244" t="s">
        <v>231</v>
      </c>
      <c r="BW65" s="250">
        <v>98.35</v>
      </c>
      <c r="BX65" s="250">
        <v>0.65080000000000005</v>
      </c>
      <c r="BY65" s="250">
        <v>0.92830000000000001</v>
      </c>
      <c r="BZ65" s="250">
        <v>0.75270000000000004</v>
      </c>
      <c r="CA65" s="250">
        <v>1311.21</v>
      </c>
      <c r="CB65" s="250">
        <v>19.850000000000001</v>
      </c>
      <c r="CC65" s="250">
        <v>1.1228</v>
      </c>
      <c r="CD65" s="250">
        <v>1.0381</v>
      </c>
      <c r="CE65" s="250">
        <v>6.5838000000000001</v>
      </c>
      <c r="CF65" s="250">
        <v>5.9077000000000002</v>
      </c>
      <c r="CG65" s="250">
        <v>5.6109999999999998</v>
      </c>
      <c r="CH65" s="258">
        <v>0.66324000000000005</v>
      </c>
      <c r="CI65" s="250">
        <v>1</v>
      </c>
      <c r="CJ65" s="176"/>
    </row>
    <row r="66" spans="1:174" ht="15.75" x14ac:dyDescent="0.25">
      <c r="A66" s="1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17"/>
      <c r="AX66" s="17"/>
      <c r="AY66" s="17"/>
      <c r="AZ66" s="117"/>
      <c r="BA66" s="117"/>
      <c r="BB66" s="17"/>
      <c r="BC66" s="117"/>
      <c r="BD66" s="117"/>
      <c r="BE66" s="17"/>
      <c r="BF66" s="117"/>
      <c r="BG66" s="117"/>
      <c r="BH66" s="17"/>
      <c r="BI66" s="117"/>
      <c r="BJ66" s="117"/>
      <c r="BK66" s="17"/>
      <c r="BL66" s="117"/>
      <c r="BM66" s="117"/>
      <c r="BN66" s="17"/>
      <c r="BO66" s="117"/>
      <c r="BP66" s="47"/>
      <c r="BQ66" s="47"/>
      <c r="BR66" s="25"/>
      <c r="BS66" s="18"/>
      <c r="BT66" s="183"/>
      <c r="BU66" s="243">
        <v>4</v>
      </c>
      <c r="BV66" s="244" t="s">
        <v>232</v>
      </c>
      <c r="BW66" s="250">
        <v>98.19</v>
      </c>
      <c r="BX66" s="250">
        <v>0.65059999999999996</v>
      </c>
      <c r="BY66" s="250">
        <v>0.92720000000000002</v>
      </c>
      <c r="BZ66" s="250">
        <v>0.75319999999999998</v>
      </c>
      <c r="CA66" s="250">
        <v>1291.56</v>
      </c>
      <c r="CB66" s="250">
        <v>19.68</v>
      </c>
      <c r="CC66" s="250">
        <v>1.111</v>
      </c>
      <c r="CD66" s="250">
        <v>1.0365</v>
      </c>
      <c r="CE66" s="250">
        <v>6.5614999999999997</v>
      </c>
      <c r="CF66" s="250">
        <v>5.9240000000000004</v>
      </c>
      <c r="CG66" s="250">
        <v>5.6143000000000001</v>
      </c>
      <c r="CH66" s="258">
        <v>0.66027999999999998</v>
      </c>
      <c r="CI66" s="250">
        <v>1</v>
      </c>
      <c r="CJ66" s="176"/>
      <c r="CK66" s="189"/>
      <c r="CL66" s="189"/>
      <c r="CM66" s="189"/>
      <c r="CN66" s="189"/>
      <c r="CO66" s="189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</row>
    <row r="67" spans="1:174" ht="15.75" x14ac:dyDescent="0.25">
      <c r="A67" s="36"/>
      <c r="B67" s="18"/>
      <c r="C67" s="18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18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6"/>
      <c r="AX67" s="25"/>
      <c r="AY67" s="25"/>
      <c r="AZ67" s="26"/>
      <c r="BA67" s="26"/>
      <c r="BB67" s="25"/>
      <c r="BC67" s="26"/>
      <c r="BD67" s="26"/>
      <c r="BE67" s="25"/>
      <c r="BF67" s="26"/>
      <c r="BG67" s="26"/>
      <c r="BH67" s="25"/>
      <c r="BI67" s="26"/>
      <c r="BJ67" s="26"/>
      <c r="BK67" s="25"/>
      <c r="BL67" s="26"/>
      <c r="BM67" s="26"/>
      <c r="BN67" s="25"/>
      <c r="BO67" s="26"/>
      <c r="BP67" s="25"/>
      <c r="BQ67" s="18"/>
      <c r="BR67" s="25"/>
      <c r="BS67" s="18"/>
      <c r="BT67" s="183"/>
      <c r="BU67" s="243">
        <v>5</v>
      </c>
      <c r="BV67" s="244" t="s">
        <v>233</v>
      </c>
      <c r="BW67" s="250">
        <v>97.1</v>
      </c>
      <c r="BX67" s="250">
        <v>0.6573</v>
      </c>
      <c r="BY67" s="250">
        <v>0.9284</v>
      </c>
      <c r="BZ67" s="250">
        <v>0.75349999999999995</v>
      </c>
      <c r="CA67" s="250">
        <v>1275.9100000000001</v>
      </c>
      <c r="CB67" s="250">
        <v>19.23</v>
      </c>
      <c r="CC67" s="250">
        <v>1.1197999999999999</v>
      </c>
      <c r="CD67" s="250">
        <v>1.0425</v>
      </c>
      <c r="CE67" s="250">
        <v>6.5803000000000003</v>
      </c>
      <c r="CF67" s="250">
        <v>5.9330999999999996</v>
      </c>
      <c r="CG67" s="250">
        <v>5.617</v>
      </c>
      <c r="CH67" s="258">
        <v>0.66</v>
      </c>
      <c r="CI67" s="250">
        <v>1</v>
      </c>
      <c r="CJ67" s="176"/>
      <c r="CK67" s="189"/>
      <c r="CL67" s="189"/>
      <c r="CM67" s="189"/>
      <c r="CN67" s="189"/>
      <c r="CO67" s="189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</row>
    <row r="68" spans="1:174" ht="15.75" x14ac:dyDescent="0.25">
      <c r="A68" s="36"/>
      <c r="B68" s="18"/>
      <c r="C68" s="1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18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6"/>
      <c r="AX68" s="25"/>
      <c r="AY68" s="25"/>
      <c r="AZ68" s="26"/>
      <c r="BA68" s="26"/>
      <c r="BB68" s="25"/>
      <c r="BC68" s="26"/>
      <c r="BD68" s="26"/>
      <c r="BE68" s="25"/>
      <c r="BF68" s="26"/>
      <c r="BG68" s="26"/>
      <c r="BH68" s="25"/>
      <c r="BI68" s="26"/>
      <c r="BJ68" s="26"/>
      <c r="BK68" s="25"/>
      <c r="BL68" s="26"/>
      <c r="BM68" s="26"/>
      <c r="BN68" s="25"/>
      <c r="BO68" s="26"/>
      <c r="BP68" s="25"/>
      <c r="BQ68" s="18"/>
      <c r="BR68" s="25"/>
      <c r="BS68" s="18"/>
      <c r="BT68" s="183"/>
      <c r="BU68" s="243">
        <v>6</v>
      </c>
      <c r="BV68" s="244" t="s">
        <v>234</v>
      </c>
      <c r="BW68" s="250">
        <v>96.61</v>
      </c>
      <c r="BX68" s="250">
        <v>0.6431</v>
      </c>
      <c r="BY68" s="250">
        <v>0.92010000000000003</v>
      </c>
      <c r="BZ68" s="250">
        <v>0.74729999999999996</v>
      </c>
      <c r="CA68" s="250">
        <v>1309.31</v>
      </c>
      <c r="CB68" s="250">
        <v>20.29</v>
      </c>
      <c r="CC68" s="250">
        <v>1.0922000000000001</v>
      </c>
      <c r="CD68" s="250">
        <v>1.0301</v>
      </c>
      <c r="CE68" s="250">
        <v>6.4752000000000001</v>
      </c>
      <c r="CF68" s="250">
        <v>5.8516000000000004</v>
      </c>
      <c r="CG68" s="250">
        <v>5.5719000000000003</v>
      </c>
      <c r="CH68" s="258">
        <v>0.65668000000000004</v>
      </c>
      <c r="CI68" s="250">
        <v>1</v>
      </c>
      <c r="CJ68" s="176"/>
      <c r="CK68" s="189"/>
      <c r="CL68" s="189"/>
      <c r="CM68" s="189"/>
      <c r="CN68" s="189"/>
      <c r="CO68" s="189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</row>
    <row r="69" spans="1:174" ht="15.75" x14ac:dyDescent="0.25">
      <c r="A69" s="36"/>
      <c r="B69" s="18"/>
      <c r="C69" s="1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18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6"/>
      <c r="AX69" s="25"/>
      <c r="AY69" s="25"/>
      <c r="AZ69" s="26"/>
      <c r="BA69" s="26"/>
      <c r="BB69" s="25"/>
      <c r="BC69" s="26"/>
      <c r="BD69" s="26"/>
      <c r="BE69" s="25"/>
      <c r="BF69" s="26"/>
      <c r="BG69" s="26"/>
      <c r="BH69" s="25"/>
      <c r="BI69" s="26"/>
      <c r="BJ69" s="26"/>
      <c r="BK69" s="25"/>
      <c r="BL69" s="26"/>
      <c r="BM69" s="26"/>
      <c r="BN69" s="25"/>
      <c r="BO69" s="26"/>
      <c r="BP69" s="25"/>
      <c r="BQ69" s="18"/>
      <c r="BR69" s="25"/>
      <c r="BS69" s="18"/>
      <c r="BT69" s="183"/>
      <c r="BU69" s="243">
        <v>7</v>
      </c>
      <c r="BV69" s="244" t="s">
        <v>235</v>
      </c>
      <c r="BW69" s="250">
        <v>96.72</v>
      </c>
      <c r="BX69" s="250">
        <v>0.64600000000000002</v>
      </c>
      <c r="BY69" s="250">
        <v>0.92659999999999998</v>
      </c>
      <c r="BZ69" s="250">
        <v>0.75229999999999997</v>
      </c>
      <c r="CA69" s="250">
        <v>1328.11</v>
      </c>
      <c r="CB69" s="250">
        <v>20.98</v>
      </c>
      <c r="CC69" s="250">
        <v>1.0915999999999999</v>
      </c>
      <c r="CD69" s="250">
        <v>1.0306</v>
      </c>
      <c r="CE69" s="250">
        <v>6.5202</v>
      </c>
      <c r="CF69" s="250">
        <v>5.8689</v>
      </c>
      <c r="CG69" s="250">
        <v>5.6098999999999997</v>
      </c>
      <c r="CH69" s="258">
        <v>0.65637999999999996</v>
      </c>
      <c r="CI69" s="250">
        <v>1</v>
      </c>
      <c r="CJ69" s="176"/>
      <c r="CK69" s="189"/>
      <c r="CL69" s="189"/>
      <c r="CM69" s="189"/>
      <c r="CN69" s="189"/>
      <c r="CO69" s="189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</row>
    <row r="70" spans="1:174" ht="15.75" x14ac:dyDescent="0.25">
      <c r="A70" s="36"/>
      <c r="B70" s="18"/>
      <c r="C70" s="1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18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6"/>
      <c r="AX70" s="25"/>
      <c r="AY70" s="25"/>
      <c r="AZ70" s="26"/>
      <c r="BA70" s="26"/>
      <c r="BB70" s="25"/>
      <c r="BC70" s="26"/>
      <c r="BD70" s="26"/>
      <c r="BE70" s="25"/>
      <c r="BF70" s="26"/>
      <c r="BG70" s="26"/>
      <c r="BH70" s="25"/>
      <c r="BI70" s="26"/>
      <c r="BJ70" s="26"/>
      <c r="BK70" s="25"/>
      <c r="BL70" s="26"/>
      <c r="BM70" s="26"/>
      <c r="BN70" s="25"/>
      <c r="BO70" s="26"/>
      <c r="BP70" s="25"/>
      <c r="BQ70" s="18"/>
      <c r="BR70" s="25"/>
      <c r="BS70" s="18"/>
      <c r="BT70" s="183"/>
      <c r="BU70" s="243">
        <v>8</v>
      </c>
      <c r="BV70" s="244" t="s">
        <v>236</v>
      </c>
      <c r="BW70" s="250">
        <v>97.87</v>
      </c>
      <c r="BX70" s="250">
        <v>0.64649999999999996</v>
      </c>
      <c r="BY70" s="250">
        <v>0.92720000000000002</v>
      </c>
      <c r="BZ70" s="250">
        <v>0.75129999999999997</v>
      </c>
      <c r="CA70" s="250">
        <v>1333.86</v>
      </c>
      <c r="CB70" s="250">
        <v>21.62</v>
      </c>
      <c r="CC70" s="250">
        <v>1.0943000000000001</v>
      </c>
      <c r="CD70" s="250">
        <v>1.0323</v>
      </c>
      <c r="CE70" s="250">
        <v>6.5114000000000001</v>
      </c>
      <c r="CF70" s="250">
        <v>5.8625999999999996</v>
      </c>
      <c r="CG70" s="250">
        <v>5.6040999999999999</v>
      </c>
      <c r="CH70" s="258">
        <v>0.65815000000000001</v>
      </c>
      <c r="CI70" s="250">
        <v>1</v>
      </c>
      <c r="CJ70" s="176"/>
      <c r="CK70" s="189"/>
      <c r="CL70" s="189"/>
      <c r="CM70" s="189"/>
      <c r="CN70" s="189"/>
      <c r="CO70" s="189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</row>
    <row r="71" spans="1:174" ht="15.75" x14ac:dyDescent="0.25">
      <c r="A71" s="36"/>
      <c r="B71" s="18"/>
      <c r="C71" s="1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18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6"/>
      <c r="AX71" s="25"/>
      <c r="AY71" s="25"/>
      <c r="AZ71" s="26"/>
      <c r="BA71" s="26"/>
      <c r="BB71" s="25"/>
      <c r="BC71" s="26"/>
      <c r="BD71" s="26"/>
      <c r="BE71" s="25"/>
      <c r="BF71" s="26"/>
      <c r="BG71" s="26"/>
      <c r="BH71" s="25"/>
      <c r="BI71" s="26"/>
      <c r="BJ71" s="26"/>
      <c r="BK71" s="25"/>
      <c r="BL71" s="26"/>
      <c r="BM71" s="26"/>
      <c r="BN71" s="25"/>
      <c r="BO71" s="26"/>
      <c r="BP71" s="25"/>
      <c r="BQ71" s="18"/>
      <c r="BR71" s="25"/>
      <c r="BS71" s="18"/>
      <c r="BT71" s="183"/>
      <c r="BU71" s="243">
        <v>9</v>
      </c>
      <c r="BV71" s="244" t="s">
        <v>237</v>
      </c>
      <c r="BW71" s="250">
        <v>98.16</v>
      </c>
      <c r="BX71" s="250">
        <v>0.64639999999999997</v>
      </c>
      <c r="BY71" s="250">
        <v>0.93700000000000006</v>
      </c>
      <c r="BZ71" s="250">
        <v>0.75480000000000003</v>
      </c>
      <c r="CA71" s="250">
        <v>1324.15</v>
      </c>
      <c r="CB71" s="250">
        <v>21.47</v>
      </c>
      <c r="CC71" s="250">
        <v>1.1001000000000001</v>
      </c>
      <c r="CD71" s="250">
        <v>1.0350999999999999</v>
      </c>
      <c r="CE71" s="250">
        <v>6.5162000000000004</v>
      </c>
      <c r="CF71" s="250">
        <v>5.9019000000000004</v>
      </c>
      <c r="CG71" s="250">
        <v>5.6292999999999997</v>
      </c>
      <c r="CH71" s="258">
        <v>0.65905999999999998</v>
      </c>
      <c r="CI71" s="250">
        <v>1</v>
      </c>
      <c r="CJ71" s="176"/>
      <c r="CK71" s="189"/>
      <c r="CL71" s="189"/>
      <c r="CM71" s="189"/>
      <c r="CN71" s="189"/>
      <c r="CO71" s="189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</row>
    <row r="72" spans="1:174" ht="15.75" x14ac:dyDescent="0.25">
      <c r="A72" s="36"/>
      <c r="B72" s="18"/>
      <c r="C72" s="1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18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6"/>
      <c r="AX72" s="25"/>
      <c r="AY72" s="25"/>
      <c r="AZ72" s="26"/>
      <c r="BA72" s="26"/>
      <c r="BB72" s="25"/>
      <c r="BC72" s="26"/>
      <c r="BD72" s="26"/>
      <c r="BE72" s="25"/>
      <c r="BF72" s="26"/>
      <c r="BG72" s="26"/>
      <c r="BH72" s="25"/>
      <c r="BI72" s="26"/>
      <c r="BJ72" s="26"/>
      <c r="BK72" s="25"/>
      <c r="BL72" s="26"/>
      <c r="BM72" s="26"/>
      <c r="BN72" s="25"/>
      <c r="BO72" s="26"/>
      <c r="BP72" s="25"/>
      <c r="BQ72" s="18"/>
      <c r="BR72" s="25"/>
      <c r="BS72" s="18"/>
      <c r="BT72" s="183"/>
      <c r="BU72" s="243">
        <v>10</v>
      </c>
      <c r="BV72" s="244" t="s">
        <v>238</v>
      </c>
      <c r="BW72" s="250">
        <v>97.88</v>
      </c>
      <c r="BX72" s="250">
        <v>0.64170000000000005</v>
      </c>
      <c r="BY72" s="250">
        <v>0.93359999999999999</v>
      </c>
      <c r="BZ72" s="250">
        <v>0.75270000000000004</v>
      </c>
      <c r="CA72" s="250">
        <v>1340.02</v>
      </c>
      <c r="CB72" s="250">
        <v>22.11</v>
      </c>
      <c r="CC72" s="250">
        <v>1.0891999999999999</v>
      </c>
      <c r="CD72" s="250">
        <v>1.0303</v>
      </c>
      <c r="CE72" s="250">
        <v>6.4901</v>
      </c>
      <c r="CF72" s="250">
        <v>5.8719999999999999</v>
      </c>
      <c r="CG72" s="250">
        <v>5.6120000000000001</v>
      </c>
      <c r="CH72" s="258">
        <v>0.65988999999999998</v>
      </c>
      <c r="CI72" s="250">
        <v>1</v>
      </c>
      <c r="CJ72" s="176"/>
      <c r="CK72" s="189"/>
      <c r="CL72" s="189"/>
      <c r="CM72" s="189"/>
      <c r="CN72" s="189"/>
      <c r="CO72" s="189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</row>
    <row r="73" spans="1:174" ht="15.75" x14ac:dyDescent="0.25">
      <c r="A73" s="36"/>
      <c r="B73" s="18"/>
      <c r="C73" s="18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18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6"/>
      <c r="AX73" s="25"/>
      <c r="AY73" s="25"/>
      <c r="AZ73" s="26"/>
      <c r="BA73" s="26"/>
      <c r="BB73" s="25"/>
      <c r="BC73" s="26"/>
      <c r="BD73" s="26"/>
      <c r="BE73" s="25"/>
      <c r="BF73" s="26"/>
      <c r="BG73" s="26"/>
      <c r="BH73" s="25"/>
      <c r="BI73" s="26"/>
      <c r="BJ73" s="26"/>
      <c r="BK73" s="25"/>
      <c r="BL73" s="26"/>
      <c r="BM73" s="26"/>
      <c r="BN73" s="25"/>
      <c r="BO73" s="26"/>
      <c r="BP73" s="25"/>
      <c r="BQ73" s="18"/>
      <c r="BR73" s="25"/>
      <c r="BS73" s="18"/>
      <c r="BT73" s="183"/>
      <c r="BU73" s="243">
        <v>11</v>
      </c>
      <c r="BV73" s="244" t="s">
        <v>239</v>
      </c>
      <c r="BW73" s="250">
        <v>97.48</v>
      </c>
      <c r="BX73" s="250">
        <v>0.63970000000000005</v>
      </c>
      <c r="BY73" s="250">
        <v>0.92749999999999999</v>
      </c>
      <c r="BZ73" s="250">
        <v>0.75019999999999998</v>
      </c>
      <c r="CA73" s="250">
        <v>1361.46</v>
      </c>
      <c r="CB73" s="250">
        <v>22.81</v>
      </c>
      <c r="CC73" s="250">
        <v>1.0921000000000001</v>
      </c>
      <c r="CD73" s="250">
        <v>1.0328999999999999</v>
      </c>
      <c r="CE73" s="250">
        <v>6.5171999999999999</v>
      </c>
      <c r="CF73" s="250">
        <v>5.9120999999999997</v>
      </c>
      <c r="CG73" s="250">
        <v>5.5936000000000003</v>
      </c>
      <c r="CH73" s="258">
        <v>0.65869999999999995</v>
      </c>
      <c r="CI73" s="250">
        <v>1</v>
      </c>
      <c r="CJ73" s="176"/>
      <c r="CK73" s="189"/>
      <c r="CL73" s="189"/>
      <c r="CM73" s="189"/>
      <c r="CN73" s="189"/>
      <c r="CO73" s="189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</row>
    <row r="74" spans="1:174" ht="15.75" x14ac:dyDescent="0.25">
      <c r="A74" s="36"/>
      <c r="B74" s="118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18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6"/>
      <c r="AX74" s="25"/>
      <c r="AY74" s="25"/>
      <c r="AZ74" s="26"/>
      <c r="BA74" s="26"/>
      <c r="BB74" s="25"/>
      <c r="BC74" s="26"/>
      <c r="BD74" s="26"/>
      <c r="BE74" s="25"/>
      <c r="BF74" s="26"/>
      <c r="BG74" s="26"/>
      <c r="BH74" s="25"/>
      <c r="BI74" s="26"/>
      <c r="BJ74" s="26"/>
      <c r="BK74" s="25"/>
      <c r="BL74" s="26"/>
      <c r="BM74" s="26"/>
      <c r="BN74" s="25"/>
      <c r="BO74" s="26"/>
      <c r="BP74" s="25"/>
      <c r="BQ74" s="18"/>
      <c r="BR74" s="25"/>
      <c r="BS74" s="18"/>
      <c r="BT74" s="183"/>
      <c r="BU74" s="243">
        <v>12</v>
      </c>
      <c r="BV74" s="244" t="s">
        <v>240</v>
      </c>
      <c r="BW74" s="250">
        <v>97.74</v>
      </c>
      <c r="BX74" s="250">
        <v>0.63890000000000002</v>
      </c>
      <c r="BY74" s="250">
        <v>0.92630000000000001</v>
      </c>
      <c r="BZ74" s="250">
        <v>0.74980000000000002</v>
      </c>
      <c r="CA74" s="250">
        <v>1376.74</v>
      </c>
      <c r="CB74" s="250">
        <v>23.31</v>
      </c>
      <c r="CC74" s="250">
        <v>1.0871999999999999</v>
      </c>
      <c r="CD74" s="250">
        <v>1.032</v>
      </c>
      <c r="CE74" s="250">
        <v>6.5206999999999997</v>
      </c>
      <c r="CF74" s="250">
        <v>5.9192</v>
      </c>
      <c r="CG74" s="250">
        <v>5.5899000000000001</v>
      </c>
      <c r="CH74" s="258">
        <v>0.65703</v>
      </c>
      <c r="CI74" s="250">
        <v>1</v>
      </c>
      <c r="CJ74" s="176"/>
      <c r="CK74" s="189"/>
      <c r="CL74" s="189"/>
      <c r="CM74" s="189"/>
      <c r="CN74" s="189"/>
      <c r="CO74" s="189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</row>
    <row r="75" spans="1:174" ht="15.75" x14ac:dyDescent="0.25">
      <c r="A75" s="36"/>
      <c r="B75" s="118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18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18"/>
      <c r="BR75" s="25"/>
      <c r="BS75" s="18"/>
      <c r="BT75" s="183"/>
      <c r="BU75" s="243">
        <v>13</v>
      </c>
      <c r="BV75" s="244" t="s">
        <v>241</v>
      </c>
      <c r="BW75" s="250">
        <v>97.44</v>
      </c>
      <c r="BX75" s="250">
        <v>0.63819999999999999</v>
      </c>
      <c r="BY75" s="250">
        <v>0.92010000000000003</v>
      </c>
      <c r="BZ75" s="250">
        <v>0.74670000000000003</v>
      </c>
      <c r="CA75" s="250">
        <v>1364.44</v>
      </c>
      <c r="CB75" s="250">
        <v>22.87</v>
      </c>
      <c r="CC75" s="250">
        <v>1.1042000000000001</v>
      </c>
      <c r="CD75" s="250">
        <v>1.0361</v>
      </c>
      <c r="CE75" s="250">
        <v>6.5057999999999998</v>
      </c>
      <c r="CF75" s="250">
        <v>5.9728000000000003</v>
      </c>
      <c r="CG75" s="250">
        <v>5.5670999999999999</v>
      </c>
      <c r="CH75" s="258">
        <v>0.65690999999999999</v>
      </c>
      <c r="CI75" s="250">
        <v>1</v>
      </c>
      <c r="CJ75" s="176"/>
      <c r="CK75" s="189"/>
      <c r="CL75" s="189"/>
      <c r="CM75" s="189"/>
      <c r="CN75" s="189"/>
      <c r="CO75" s="189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</row>
    <row r="76" spans="1:174" ht="15.75" x14ac:dyDescent="0.25">
      <c r="A76" s="36"/>
      <c r="B76" s="11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18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18"/>
      <c r="BR76" s="25"/>
      <c r="BS76" s="18"/>
      <c r="BT76" s="183"/>
      <c r="BU76" s="243">
        <v>14</v>
      </c>
      <c r="BV76" s="244" t="s">
        <v>242</v>
      </c>
      <c r="BW76" s="250">
        <v>97.5</v>
      </c>
      <c r="BX76" s="250">
        <v>0.63800000000000001</v>
      </c>
      <c r="BY76" s="250">
        <v>0.91859999999999997</v>
      </c>
      <c r="BZ76" s="250">
        <v>0.74650000000000005</v>
      </c>
      <c r="CA76" s="250">
        <v>1360.94</v>
      </c>
      <c r="CB76" s="250">
        <v>22.84</v>
      </c>
      <c r="CC76" s="250">
        <v>1.1097999999999999</v>
      </c>
      <c r="CD76" s="250">
        <v>1.0436000000000001</v>
      </c>
      <c r="CE76" s="250">
        <v>6.5201000000000002</v>
      </c>
      <c r="CF76" s="250">
        <v>6.0090000000000003</v>
      </c>
      <c r="CG76" s="250">
        <v>5.5682</v>
      </c>
      <c r="CH76" s="258">
        <v>0.65600999999999998</v>
      </c>
      <c r="CI76" s="250">
        <v>1</v>
      </c>
      <c r="CJ76" s="176"/>
      <c r="CK76" s="189"/>
      <c r="CL76" s="189"/>
      <c r="CM76" s="189"/>
      <c r="CN76" s="189"/>
      <c r="CO76" s="189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</row>
    <row r="77" spans="1:174" ht="15.75" x14ac:dyDescent="0.25">
      <c r="A77" s="36"/>
      <c r="B77" s="118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18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18"/>
      <c r="BR77" s="25"/>
      <c r="BS77" s="18"/>
      <c r="BT77" s="183"/>
      <c r="BU77" s="243">
        <v>15</v>
      </c>
      <c r="BV77" s="244" t="s">
        <v>250</v>
      </c>
      <c r="BW77" s="250">
        <v>98.71</v>
      </c>
      <c r="BX77" s="250">
        <v>0.64229999999999998</v>
      </c>
      <c r="BY77" s="250">
        <v>0.92620000000000002</v>
      </c>
      <c r="BZ77" s="250">
        <v>0.75049999999999994</v>
      </c>
      <c r="CA77" s="250">
        <v>1368.7</v>
      </c>
      <c r="CB77" s="250">
        <v>23.11</v>
      </c>
      <c r="CC77" s="250">
        <v>1.1135999999999999</v>
      </c>
      <c r="CD77" s="250">
        <v>1.0495000000000001</v>
      </c>
      <c r="CE77" s="250">
        <v>6.5274000000000001</v>
      </c>
      <c r="CF77" s="250">
        <v>6.0857000000000001</v>
      </c>
      <c r="CG77" s="250">
        <v>5.5967000000000002</v>
      </c>
      <c r="CH77" s="258">
        <v>0.65603</v>
      </c>
      <c r="CI77" s="250">
        <v>1</v>
      </c>
      <c r="CJ77" s="176"/>
      <c r="CK77" s="189"/>
      <c r="CL77" s="189"/>
      <c r="CM77" s="189"/>
      <c r="CN77" s="189"/>
      <c r="CO77" s="189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</row>
    <row r="78" spans="1:174" ht="15.75" x14ac:dyDescent="0.25">
      <c r="A78" s="36"/>
      <c r="B78" s="118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18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18"/>
      <c r="BR78" s="25"/>
      <c r="BS78" s="18"/>
      <c r="BT78" s="181"/>
      <c r="BU78" s="243">
        <v>16</v>
      </c>
      <c r="BV78" s="244" t="s">
        <v>244</v>
      </c>
      <c r="BW78" s="250">
        <v>98.92</v>
      </c>
      <c r="BX78" s="250">
        <v>0.64019999999999999</v>
      </c>
      <c r="BY78" s="250">
        <v>0.92379999999999995</v>
      </c>
      <c r="BZ78" s="250">
        <v>0.74809999999999999</v>
      </c>
      <c r="CA78" s="250">
        <v>1375.2</v>
      </c>
      <c r="CB78" s="250">
        <v>23.08</v>
      </c>
      <c r="CC78" s="250">
        <v>1.1115999999999999</v>
      </c>
      <c r="CD78" s="250">
        <v>1.0561</v>
      </c>
      <c r="CE78" s="250">
        <v>6.5292000000000003</v>
      </c>
      <c r="CF78" s="250">
        <v>6.0685000000000002</v>
      </c>
      <c r="CG78" s="250">
        <v>5.5785</v>
      </c>
      <c r="CH78" s="258">
        <v>0.65849000000000002</v>
      </c>
      <c r="CI78" s="250">
        <v>1</v>
      </c>
      <c r="CJ78" s="176"/>
      <c r="CK78" s="189"/>
      <c r="CL78" s="189"/>
      <c r="CM78" s="189"/>
      <c r="CN78" s="189"/>
      <c r="CO78" s="189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</row>
    <row r="79" spans="1:174" ht="15.75" x14ac:dyDescent="0.25">
      <c r="A79" s="36"/>
      <c r="B79" s="11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18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18"/>
      <c r="BR79" s="25"/>
      <c r="BS79" s="18"/>
      <c r="BT79" s="181"/>
      <c r="BU79" s="243">
        <v>17</v>
      </c>
      <c r="BV79" s="244" t="s">
        <v>245</v>
      </c>
      <c r="BW79" s="250">
        <v>98.55</v>
      </c>
      <c r="BX79" s="250">
        <v>0.64190000000000003</v>
      </c>
      <c r="BY79" s="250">
        <v>0.92310000000000003</v>
      </c>
      <c r="BZ79" s="250">
        <v>0.74780000000000002</v>
      </c>
      <c r="CA79" s="250">
        <v>1396.11</v>
      </c>
      <c r="CB79" s="250">
        <v>24.06</v>
      </c>
      <c r="CC79" s="250">
        <v>1.1085</v>
      </c>
      <c r="CD79" s="250">
        <v>1.0519000000000001</v>
      </c>
      <c r="CE79" s="250">
        <v>6.5160999999999998</v>
      </c>
      <c r="CF79" s="250">
        <v>6.0422000000000002</v>
      </c>
      <c r="CG79" s="250">
        <v>5.5761000000000003</v>
      </c>
      <c r="CH79" s="258">
        <v>0.65771000000000002</v>
      </c>
      <c r="CI79" s="250">
        <v>1</v>
      </c>
      <c r="CJ79" s="176"/>
      <c r="CK79" s="189"/>
      <c r="CL79" s="189"/>
      <c r="CM79" s="189"/>
      <c r="CN79" s="189"/>
      <c r="CO79" s="189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</row>
    <row r="80" spans="1:174" ht="15.75" x14ac:dyDescent="0.25">
      <c r="A80" s="36"/>
      <c r="B80" s="11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18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18"/>
      <c r="BR80" s="25"/>
      <c r="BS80" s="18"/>
      <c r="BT80" s="181"/>
      <c r="BU80" s="243">
        <v>18</v>
      </c>
      <c r="BV80" s="244" t="s">
        <v>246</v>
      </c>
      <c r="BW80" s="250">
        <v>97.81</v>
      </c>
      <c r="BX80" s="250">
        <v>0.64470000000000005</v>
      </c>
      <c r="BY80" s="250">
        <v>0.92220000000000002</v>
      </c>
      <c r="BZ80" s="250">
        <v>0.74970000000000003</v>
      </c>
      <c r="CA80" s="250">
        <v>1410.96</v>
      </c>
      <c r="CB80" s="250">
        <v>24.27</v>
      </c>
      <c r="CC80" s="250">
        <v>1.1175999999999999</v>
      </c>
      <c r="CD80" s="250">
        <v>1.0521</v>
      </c>
      <c r="CE80" s="250">
        <v>6.5210999999999997</v>
      </c>
      <c r="CF80" s="250">
        <v>6.0534999999999997</v>
      </c>
      <c r="CG80" s="250">
        <v>5.5911999999999997</v>
      </c>
      <c r="CH80" s="258">
        <v>0.65749000000000002</v>
      </c>
      <c r="CI80" s="250">
        <v>1</v>
      </c>
      <c r="CJ80" s="176"/>
      <c r="CK80" s="189"/>
      <c r="CL80" s="189"/>
      <c r="CM80" s="189"/>
      <c r="CN80" s="189"/>
      <c r="CO80" s="189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</row>
    <row r="81" spans="1:174" ht="15.75" x14ac:dyDescent="0.25">
      <c r="A81" s="36"/>
      <c r="B81" s="1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18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18"/>
      <c r="BU81" s="243">
        <v>19</v>
      </c>
      <c r="BV81" s="244" t="s">
        <v>247</v>
      </c>
      <c r="BW81" s="250">
        <v>97.4</v>
      </c>
      <c r="BX81" s="250">
        <v>0.64529999999999998</v>
      </c>
      <c r="BY81" s="250">
        <v>0.91879999999999995</v>
      </c>
      <c r="BZ81" s="250">
        <v>0.74780000000000002</v>
      </c>
      <c r="CA81" s="250">
        <v>1425.5</v>
      </c>
      <c r="CB81" s="250">
        <v>24.75</v>
      </c>
      <c r="CC81" s="250">
        <v>1.1194</v>
      </c>
      <c r="CD81" s="250">
        <v>1.0495000000000001</v>
      </c>
      <c r="CE81" s="250">
        <v>6.4851000000000001</v>
      </c>
      <c r="CF81" s="250">
        <v>6.0190999999999999</v>
      </c>
      <c r="CG81" s="250">
        <v>5.5773999999999999</v>
      </c>
      <c r="CH81" s="258">
        <v>0.65771999999999997</v>
      </c>
      <c r="CI81" s="250">
        <v>1</v>
      </c>
      <c r="CJ81" s="176"/>
      <c r="CK81" s="189"/>
      <c r="CL81" s="189"/>
      <c r="CM81" s="189"/>
      <c r="CN81" s="189"/>
      <c r="CO81" s="189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</row>
    <row r="82" spans="1:174" ht="15.75" x14ac:dyDescent="0.25">
      <c r="A82" s="36"/>
      <c r="B82" s="118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18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18"/>
      <c r="BU82" s="243">
        <v>20</v>
      </c>
      <c r="BV82" s="244" t="s">
        <v>248</v>
      </c>
      <c r="BW82" s="250">
        <v>98.19</v>
      </c>
      <c r="BX82" s="250">
        <v>0.64500000000000002</v>
      </c>
      <c r="BY82" s="250">
        <v>0.92759999999999998</v>
      </c>
      <c r="BZ82" s="250">
        <v>0.75390000000000001</v>
      </c>
      <c r="CA82" s="250">
        <v>1407.46</v>
      </c>
      <c r="CB82" s="250">
        <v>23.92</v>
      </c>
      <c r="CC82" s="250">
        <v>1.1192</v>
      </c>
      <c r="CD82" s="250">
        <v>1.0499000000000001</v>
      </c>
      <c r="CE82" s="250">
        <v>6.5536000000000003</v>
      </c>
      <c r="CF82" s="250">
        <v>6.0559000000000003</v>
      </c>
      <c r="CG82" s="250">
        <v>5.6227</v>
      </c>
      <c r="CH82" s="258">
        <v>0.65764</v>
      </c>
      <c r="CI82" s="250">
        <v>1</v>
      </c>
      <c r="CJ82" s="176"/>
      <c r="CR82" s="20"/>
      <c r="CS82" s="20"/>
      <c r="CT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</row>
    <row r="83" spans="1:174" ht="15" x14ac:dyDescent="0.2">
      <c r="BU83" s="243">
        <v>21</v>
      </c>
      <c r="BV83" s="244" t="s">
        <v>249</v>
      </c>
      <c r="BW83" s="250">
        <v>1.0000000000000001E-5</v>
      </c>
      <c r="BX83" s="250">
        <v>1.0000000000000001E-5</v>
      </c>
      <c r="BY83" s="250">
        <v>1.0000000000000001E-5</v>
      </c>
      <c r="BZ83" s="250">
        <v>1.0000000000000001E-5</v>
      </c>
      <c r="CA83" s="250">
        <v>1.0000000000000001E-5</v>
      </c>
      <c r="CB83" s="250">
        <v>1.0000000000000001E-5</v>
      </c>
      <c r="CC83" s="250">
        <v>1.0000000000000001E-5</v>
      </c>
      <c r="CD83" s="250">
        <v>1.0000000000000001E-5</v>
      </c>
      <c r="CE83" s="250">
        <v>1.0000000000000001E-5</v>
      </c>
      <c r="CF83" s="250">
        <v>1.0000000000000001E-5</v>
      </c>
      <c r="CG83" s="250">
        <v>1.0000000000000001E-5</v>
      </c>
      <c r="CH83" s="258">
        <v>1.0000000000000001E-5</v>
      </c>
      <c r="CI83" s="250">
        <v>1.0000000000000001E-5</v>
      </c>
      <c r="CJ83" s="176"/>
      <c r="CR83" s="20"/>
      <c r="CS83" s="20"/>
      <c r="CT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</row>
    <row r="84" spans="1:174" ht="15.75" x14ac:dyDescent="0.25">
      <c r="BS84" s="51"/>
      <c r="BT84" s="101"/>
      <c r="BU84" s="175"/>
      <c r="BV84" s="176"/>
      <c r="BW84" s="250"/>
      <c r="BX84" s="250"/>
      <c r="BY84" s="250"/>
      <c r="BZ84" s="250"/>
      <c r="CA84" s="250"/>
      <c r="CB84" s="250"/>
      <c r="CC84" s="250"/>
      <c r="CD84" s="250"/>
      <c r="CE84" s="250"/>
      <c r="CF84" s="250"/>
      <c r="CG84" s="250"/>
      <c r="CH84" s="258"/>
      <c r="CI84" s="250"/>
      <c r="CJ84" s="176"/>
      <c r="CK84" s="100"/>
      <c r="CL84" s="100"/>
      <c r="CM84" s="100"/>
      <c r="CN84" s="100"/>
      <c r="CO84" s="100"/>
      <c r="CP84" s="60"/>
      <c r="CQ84" s="60"/>
      <c r="CR84" s="20"/>
      <c r="CS84" s="20"/>
      <c r="CT84" s="20"/>
      <c r="CU84" s="100"/>
      <c r="CV84" s="60"/>
      <c r="CW84" s="6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</row>
    <row r="85" spans="1:174" ht="15" x14ac:dyDescent="0.2">
      <c r="BR85" s="168"/>
      <c r="BS85" s="168"/>
      <c r="BT85" s="177"/>
      <c r="BU85" s="175"/>
      <c r="BV85" s="176"/>
      <c r="BW85" s="251"/>
      <c r="BX85" s="251"/>
      <c r="BY85" s="251"/>
      <c r="BZ85" s="251"/>
      <c r="CA85" s="251"/>
      <c r="CB85" s="251"/>
      <c r="CC85" s="251"/>
      <c r="CD85" s="251"/>
      <c r="CE85" s="251"/>
      <c r="CF85" s="251"/>
      <c r="CG85" s="251"/>
      <c r="CH85" s="259"/>
      <c r="CI85" s="251"/>
      <c r="CJ85" s="176"/>
      <c r="CK85" s="175"/>
      <c r="CL85" s="180"/>
      <c r="CM85" s="180"/>
      <c r="CN85" s="180"/>
      <c r="CO85" s="180"/>
      <c r="CP85" s="168"/>
      <c r="CQ85" s="168"/>
      <c r="CR85" s="20"/>
      <c r="CS85" s="20"/>
      <c r="CT85" s="20"/>
      <c r="CU85" s="180"/>
      <c r="CV85" s="168"/>
      <c r="CW85" s="168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</row>
    <row r="86" spans="1:174" ht="15.75" x14ac:dyDescent="0.25">
      <c r="BU86" s="187"/>
      <c r="BV86" s="183" t="s">
        <v>227</v>
      </c>
      <c r="BW86" s="250">
        <f>AVERAGE(BW63:BW83)</f>
        <v>93.28000047619048</v>
      </c>
      <c r="BX86" s="250">
        <f t="shared" ref="BX86:CI86" si="4">AVERAGE(BX63:BX83)</f>
        <v>0.61491476190476191</v>
      </c>
      <c r="BY86" s="250">
        <f t="shared" si="4"/>
        <v>0.88231476190476177</v>
      </c>
      <c r="BZ86" s="250">
        <f t="shared" si="4"/>
        <v>0.7152385714285715</v>
      </c>
      <c r="CA86" s="250">
        <f t="shared" si="4"/>
        <v>1284.4333338095237</v>
      </c>
      <c r="CB86" s="250">
        <f t="shared" si="4"/>
        <v>20.915714761904759</v>
      </c>
      <c r="CC86" s="250">
        <f t="shared" si="4"/>
        <v>1.0544242857142854</v>
      </c>
      <c r="CD86" s="250">
        <f t="shared" si="4"/>
        <v>0.99023857142857152</v>
      </c>
      <c r="CE86" s="250">
        <f t="shared" si="4"/>
        <v>6.2195861904761909</v>
      </c>
      <c r="CF86" s="250">
        <f t="shared" si="4"/>
        <v>5.6722623809523807</v>
      </c>
      <c r="CG86" s="250">
        <f t="shared" si="4"/>
        <v>5.3330671428571428</v>
      </c>
      <c r="CH86" s="258">
        <f t="shared" si="4"/>
        <v>0.62715571428571426</v>
      </c>
      <c r="CI86" s="250">
        <f t="shared" si="4"/>
        <v>0.9523814285714286</v>
      </c>
      <c r="CJ86" s="183"/>
      <c r="CR86" s="20"/>
      <c r="CS86" s="20"/>
      <c r="CT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</row>
    <row r="87" spans="1:174" ht="15.75" x14ac:dyDescent="0.25">
      <c r="BS87" s="51"/>
      <c r="BT87" s="101"/>
      <c r="BU87" s="100"/>
      <c r="BV87" s="101"/>
      <c r="BW87" s="252">
        <v>93.28</v>
      </c>
      <c r="BX87" s="252">
        <v>0.61491428571428575</v>
      </c>
      <c r="BY87" s="252">
        <v>0.88231428571428561</v>
      </c>
      <c r="BZ87" s="252">
        <v>0.71523809523809534</v>
      </c>
      <c r="CA87" s="252">
        <v>1284.4333333333332</v>
      </c>
      <c r="CB87" s="252">
        <v>20.915714285714284</v>
      </c>
      <c r="CC87" s="252">
        <v>1.0544238095238092</v>
      </c>
      <c r="CD87" s="252">
        <v>0.99023809523809536</v>
      </c>
      <c r="CE87" s="252">
        <v>6.2195857142857145</v>
      </c>
      <c r="CF87" s="252">
        <v>5.6722619047619043</v>
      </c>
      <c r="CG87" s="252">
        <v>5.3330666666666664</v>
      </c>
      <c r="CH87" s="255">
        <v>0.6271552380952381</v>
      </c>
      <c r="CI87" s="252">
        <v>0.95238095238095233</v>
      </c>
      <c r="CJ87" s="101"/>
      <c r="CK87" s="100"/>
      <c r="CL87" s="100"/>
      <c r="CM87" s="100"/>
      <c r="CN87" s="100"/>
      <c r="CO87" s="100"/>
      <c r="CP87" s="60"/>
      <c r="CQ87" s="60"/>
      <c r="CR87" s="20"/>
      <c r="CS87" s="20"/>
      <c r="CT87" s="20"/>
      <c r="CU87" s="100"/>
      <c r="CV87" s="60"/>
      <c r="CW87" s="6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</row>
    <row r="88" spans="1:174" x14ac:dyDescent="0.2">
      <c r="BW88" s="182">
        <f>BW87-BW86</f>
        <v>-4.7619047904845502E-7</v>
      </c>
      <c r="BX88" s="182">
        <f t="shared" ref="BX88:CI88" si="5">BX87-BX86</f>
        <v>-4.7619047616187515E-7</v>
      </c>
      <c r="BY88" s="182">
        <f t="shared" si="5"/>
        <v>-4.7619047616187515E-7</v>
      </c>
      <c r="BZ88" s="182">
        <f t="shared" si="5"/>
        <v>-4.7619047616187515E-7</v>
      </c>
      <c r="CA88" s="182">
        <f t="shared" si="5"/>
        <v>-4.7619050747016445E-7</v>
      </c>
      <c r="CB88" s="182">
        <f t="shared" si="5"/>
        <v>-4.7619047549574134E-7</v>
      </c>
      <c r="CC88" s="182">
        <f t="shared" si="5"/>
        <v>-4.7619047616187515E-7</v>
      </c>
      <c r="CD88" s="182">
        <f t="shared" si="5"/>
        <v>-4.7619047616187515E-7</v>
      </c>
      <c r="CE88" s="182">
        <f t="shared" si="5"/>
        <v>-4.7619047638391976E-7</v>
      </c>
      <c r="CF88" s="182">
        <f t="shared" si="5"/>
        <v>-4.7619047638391976E-7</v>
      </c>
      <c r="CG88" s="182">
        <f t="shared" si="5"/>
        <v>-4.7619047638391976E-7</v>
      </c>
      <c r="CH88" s="255">
        <f t="shared" si="5"/>
        <v>-4.7619047616187515E-7</v>
      </c>
      <c r="CI88" s="182">
        <f t="shared" si="5"/>
        <v>-4.7619047627289746E-7</v>
      </c>
      <c r="CR88" s="20"/>
      <c r="CS88" s="20"/>
      <c r="CT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</row>
    <row r="89" spans="1:174" ht="15.75" x14ac:dyDescent="0.25">
      <c r="BR89" s="25"/>
      <c r="BS89" s="25"/>
      <c r="BT89" s="181"/>
      <c r="BU89" s="187"/>
      <c r="BV89" s="181"/>
      <c r="BW89" s="181"/>
      <c r="BX89" s="181"/>
      <c r="BY89" s="181"/>
      <c r="BZ89" s="181"/>
      <c r="CA89" s="181"/>
      <c r="CB89" s="181"/>
      <c r="CC89" s="181"/>
      <c r="CD89" s="181"/>
      <c r="CE89" s="181"/>
      <c r="CF89" s="181"/>
      <c r="CG89" s="181"/>
      <c r="CH89" s="262"/>
      <c r="CI89" s="181"/>
      <c r="CJ89" s="181"/>
      <c r="CK89" s="183"/>
      <c r="CR89" s="20"/>
      <c r="CS89" s="20"/>
      <c r="CT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</row>
    <row r="90" spans="1:174" x14ac:dyDescent="0.2">
      <c r="CR90" s="20"/>
      <c r="CS90" s="20"/>
      <c r="CT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</row>
    <row r="96" spans="1:174" x14ac:dyDescent="0.2">
      <c r="BV96" s="182" t="s">
        <v>73</v>
      </c>
      <c r="BW96" s="182" t="s">
        <v>74</v>
      </c>
      <c r="BX96" s="182" t="s">
        <v>75</v>
      </c>
      <c r="BY96" s="182" t="s">
        <v>76</v>
      </c>
      <c r="BZ96" s="90" t="s">
        <v>77</v>
      </c>
      <c r="CA96" s="182" t="s">
        <v>78</v>
      </c>
      <c r="CB96" s="182" t="s">
        <v>79</v>
      </c>
      <c r="CC96" s="182" t="s">
        <v>80</v>
      </c>
      <c r="CD96" s="182" t="s">
        <v>81</v>
      </c>
      <c r="CE96" s="182" t="s">
        <v>82</v>
      </c>
      <c r="CF96" s="182" t="s">
        <v>83</v>
      </c>
      <c r="CG96" s="182" t="s">
        <v>85</v>
      </c>
      <c r="CJ96" s="182" t="s">
        <v>73</v>
      </c>
      <c r="CR96" s="20"/>
      <c r="CS96" s="20"/>
      <c r="CT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</row>
    <row r="97" spans="1:174" x14ac:dyDescent="0.2">
      <c r="BU97" s="182" t="s">
        <v>203</v>
      </c>
      <c r="BV97" s="182">
        <v>99.59</v>
      </c>
      <c r="BW97" s="189">
        <v>0.65649999999999997</v>
      </c>
      <c r="BX97" s="189">
        <v>0.94510000000000005</v>
      </c>
      <c r="BY97" s="189">
        <v>0.76629999999999998</v>
      </c>
      <c r="BZ97" s="189">
        <v>1243.5999999999999</v>
      </c>
      <c r="CA97" s="189">
        <v>19.73</v>
      </c>
      <c r="CB97" s="189">
        <v>1.0886</v>
      </c>
      <c r="CC97" s="189">
        <v>1.0509999999999999</v>
      </c>
      <c r="CD97" s="189">
        <v>6.6639999999999997</v>
      </c>
      <c r="CE97" s="189">
        <v>6.0643000000000002</v>
      </c>
      <c r="CF97" s="189">
        <v>5.7145999999999999</v>
      </c>
      <c r="CG97" s="189">
        <v>0.66491</v>
      </c>
      <c r="CH97" s="256"/>
      <c r="CI97" s="189"/>
      <c r="CJ97" s="182">
        <v>97.22</v>
      </c>
      <c r="CR97" s="20"/>
      <c r="CS97" s="20"/>
      <c r="CT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</row>
    <row r="98" spans="1:174" x14ac:dyDescent="0.2">
      <c r="A98" s="20"/>
      <c r="B98" s="20"/>
      <c r="Q98" s="20"/>
      <c r="BQ98" s="20"/>
      <c r="BS98" s="20"/>
      <c r="BT98" s="189"/>
      <c r="BU98" s="182" t="s">
        <v>204</v>
      </c>
      <c r="BV98" s="182">
        <v>99.68</v>
      </c>
      <c r="BW98" s="189">
        <v>0.6583</v>
      </c>
      <c r="BX98" s="189">
        <v>0.9476</v>
      </c>
      <c r="BY98" s="189">
        <v>0.76790000000000003</v>
      </c>
      <c r="BZ98" s="189">
        <v>1259.0999999999999</v>
      </c>
      <c r="CA98" s="189">
        <v>19.649999999999999</v>
      </c>
      <c r="CB98" s="189">
        <v>1.0886</v>
      </c>
      <c r="CC98" s="189">
        <v>1.0508999999999999</v>
      </c>
      <c r="CD98" s="189">
        <v>6.6860999999999997</v>
      </c>
      <c r="CE98" s="189">
        <v>6.1001000000000003</v>
      </c>
      <c r="CF98" s="189">
        <v>5.7271999999999998</v>
      </c>
      <c r="CG98" s="189">
        <v>0.66569</v>
      </c>
      <c r="CH98" s="256"/>
      <c r="CI98" s="189"/>
      <c r="CJ98" s="182">
        <v>98.14</v>
      </c>
      <c r="CK98" s="189"/>
      <c r="CL98" s="189"/>
      <c r="CM98" s="189"/>
      <c r="CN98" s="189"/>
      <c r="CO98" s="189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</row>
    <row r="99" spans="1:174" x14ac:dyDescent="0.2">
      <c r="A99" s="20"/>
      <c r="B99" s="20"/>
      <c r="Q99" s="20"/>
      <c r="BQ99" s="20"/>
      <c r="BS99" s="20"/>
      <c r="BT99" s="189"/>
      <c r="BU99" s="182" t="s">
        <v>205</v>
      </c>
      <c r="BV99" s="182">
        <v>99.77</v>
      </c>
      <c r="BW99" s="189">
        <v>0.65680000000000005</v>
      </c>
      <c r="BX99" s="189">
        <v>0.94969999999999999</v>
      </c>
      <c r="BY99" s="189">
        <v>0.77210000000000001</v>
      </c>
      <c r="BZ99" s="189">
        <v>1245.96</v>
      </c>
      <c r="CA99" s="189">
        <v>19.48</v>
      </c>
      <c r="CB99" s="189">
        <v>1.1016999999999999</v>
      </c>
      <c r="CC99" s="189">
        <v>1.0533999999999999</v>
      </c>
      <c r="CD99" s="189">
        <v>6.7222</v>
      </c>
      <c r="CE99" s="189">
        <v>6.0938999999999997</v>
      </c>
      <c r="CF99" s="189">
        <v>5.758</v>
      </c>
      <c r="CG99" s="189">
        <v>0.66618999999999995</v>
      </c>
      <c r="CH99" s="256"/>
      <c r="CI99" s="189"/>
      <c r="CJ99" s="182">
        <v>99.3</v>
      </c>
      <c r="CK99" s="189"/>
      <c r="CL99" s="189"/>
      <c r="CM99" s="189"/>
      <c r="CN99" s="189"/>
      <c r="CO99" s="189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</row>
    <row r="100" spans="1:174" x14ac:dyDescent="0.2">
      <c r="A100" s="20"/>
      <c r="B100" s="20"/>
      <c r="Q100" s="20"/>
      <c r="BQ100" s="20"/>
      <c r="BS100" s="20"/>
      <c r="BT100" s="189"/>
      <c r="BU100" s="182" t="s">
        <v>206</v>
      </c>
      <c r="BV100" s="182">
        <v>99.67</v>
      </c>
      <c r="BW100" s="189">
        <v>0.65600000000000003</v>
      </c>
      <c r="BX100" s="189">
        <v>0.94810000000000005</v>
      </c>
      <c r="BY100" s="189">
        <v>0.76919999999999999</v>
      </c>
      <c r="BZ100" s="189">
        <v>1249.26</v>
      </c>
      <c r="CA100" s="189">
        <v>19.57</v>
      </c>
      <c r="CB100" s="189">
        <v>1.0945</v>
      </c>
      <c r="CC100" s="189">
        <v>1.0511999999999999</v>
      </c>
      <c r="CD100" s="189">
        <v>6.6940999999999997</v>
      </c>
      <c r="CE100" s="189">
        <v>6.0910000000000002</v>
      </c>
      <c r="CF100" s="189">
        <v>5.7366999999999999</v>
      </c>
      <c r="CG100" s="189">
        <v>0.66715999999999998</v>
      </c>
      <c r="CH100" s="256"/>
      <c r="CI100" s="189"/>
      <c r="CJ100" s="182">
        <v>99.12</v>
      </c>
      <c r="CK100" s="189"/>
      <c r="CL100" s="189"/>
      <c r="CM100" s="189"/>
      <c r="CN100" s="189"/>
      <c r="CO100" s="189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</row>
    <row r="101" spans="1:174" x14ac:dyDescent="0.2">
      <c r="A101" s="20"/>
      <c r="B101" s="20"/>
      <c r="Q101" s="20"/>
      <c r="BQ101" s="20"/>
      <c r="BS101" s="20"/>
      <c r="BT101" s="189"/>
      <c r="BU101" s="182" t="s">
        <v>207</v>
      </c>
      <c r="BV101" s="182">
        <v>100</v>
      </c>
      <c r="BW101" s="189">
        <v>0.66759999999999997</v>
      </c>
      <c r="BX101" s="189">
        <v>0.95899999999999996</v>
      </c>
      <c r="BY101" s="189">
        <v>0.77659999999999996</v>
      </c>
      <c r="BZ101" s="189">
        <v>1234.1099999999999</v>
      </c>
      <c r="CA101" s="189">
        <v>19.14</v>
      </c>
      <c r="CB101" s="189">
        <v>1.0915999999999999</v>
      </c>
      <c r="CC101" s="189">
        <v>1.0528999999999999</v>
      </c>
      <c r="CD101" s="189">
        <v>6.7262000000000004</v>
      </c>
      <c r="CE101" s="189">
        <v>6.1559999999999997</v>
      </c>
      <c r="CF101" s="189">
        <v>5.7904999999999998</v>
      </c>
      <c r="CG101" s="189">
        <v>0.66715999999999998</v>
      </c>
      <c r="CH101" s="256"/>
      <c r="CI101" s="189"/>
      <c r="CJ101" s="182">
        <v>98.86</v>
      </c>
      <c r="CK101" s="189"/>
      <c r="CL101" s="189"/>
      <c r="CM101" s="189"/>
      <c r="CN101" s="189"/>
      <c r="CO101" s="189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</row>
    <row r="102" spans="1:174" x14ac:dyDescent="0.2">
      <c r="A102" s="20"/>
      <c r="B102" s="20"/>
      <c r="Q102" s="20"/>
      <c r="BQ102" s="20"/>
      <c r="BS102" s="20"/>
      <c r="BT102" s="189"/>
      <c r="BU102" s="182" t="s">
        <v>208</v>
      </c>
      <c r="BV102" s="182">
        <v>101.27</v>
      </c>
      <c r="BW102" s="189">
        <v>0.6714</v>
      </c>
      <c r="BX102" s="189">
        <v>0.96389999999999998</v>
      </c>
      <c r="BY102" s="189">
        <v>0.77849999999999997</v>
      </c>
      <c r="BZ102" s="189">
        <v>1225.4100000000001</v>
      </c>
      <c r="CA102" s="189">
        <v>18.940000000000001</v>
      </c>
      <c r="CB102" s="189">
        <v>1.1020000000000001</v>
      </c>
      <c r="CC102" s="189">
        <v>1.0561</v>
      </c>
      <c r="CD102" s="189">
        <v>6.8459000000000003</v>
      </c>
      <c r="CE102" s="189">
        <v>6.2263999999999999</v>
      </c>
      <c r="CF102" s="189">
        <v>5.8064999999999998</v>
      </c>
      <c r="CG102" s="189">
        <v>0.66715999999999998</v>
      </c>
      <c r="CH102" s="256"/>
      <c r="CI102" s="189"/>
      <c r="CJ102" s="182">
        <v>98.69</v>
      </c>
      <c r="CK102" s="189"/>
      <c r="CL102" s="189"/>
      <c r="CM102" s="189"/>
      <c r="CN102" s="189"/>
      <c r="CO102" s="189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</row>
    <row r="103" spans="1:174" x14ac:dyDescent="0.2">
      <c r="A103" s="20"/>
      <c r="B103" s="20"/>
      <c r="Q103" s="20"/>
      <c r="BQ103" s="20"/>
      <c r="BS103" s="20"/>
      <c r="BT103" s="189"/>
      <c r="BU103" s="182" t="s">
        <v>209</v>
      </c>
      <c r="BV103" s="182">
        <v>101.22</v>
      </c>
      <c r="BW103" s="189">
        <v>0.67179999999999995</v>
      </c>
      <c r="BX103" s="189">
        <v>0.96650000000000003</v>
      </c>
      <c r="BY103" s="189">
        <v>0.77680000000000005</v>
      </c>
      <c r="BZ103" s="189">
        <v>1252.71</v>
      </c>
      <c r="CA103" s="189">
        <v>19.260000000000002</v>
      </c>
      <c r="CB103" s="189">
        <v>1.0915999999999999</v>
      </c>
      <c r="CC103" s="189">
        <v>1.0548</v>
      </c>
      <c r="CD103" s="189">
        <v>6.7659000000000002</v>
      </c>
      <c r="CE103" s="189">
        <v>6.1242999999999999</v>
      </c>
      <c r="CF103" s="189">
        <v>5.7934999999999999</v>
      </c>
      <c r="CG103" s="189">
        <v>0.67171999999999998</v>
      </c>
      <c r="CH103" s="256"/>
      <c r="CI103" s="189"/>
      <c r="CJ103" s="182">
        <v>101.3</v>
      </c>
      <c r="CK103" s="189"/>
      <c r="CL103" s="189"/>
      <c r="CM103" s="189"/>
      <c r="CN103" s="189"/>
      <c r="CO103" s="189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</row>
    <row r="104" spans="1:174" x14ac:dyDescent="0.2">
      <c r="A104" s="20"/>
      <c r="B104" s="20"/>
      <c r="Q104" s="20"/>
      <c r="BQ104" s="20"/>
      <c r="BS104" s="20"/>
      <c r="BT104" s="189"/>
      <c r="BU104" s="182" t="s">
        <v>210</v>
      </c>
      <c r="BV104" s="182">
        <v>100.09</v>
      </c>
      <c r="BW104" s="189">
        <v>0.6714</v>
      </c>
      <c r="BX104" s="189">
        <v>0.96889999999999998</v>
      </c>
      <c r="BY104" s="189">
        <v>0.78039999999999998</v>
      </c>
      <c r="BZ104" s="189">
        <v>1253.3</v>
      </c>
      <c r="CA104" s="189">
        <v>19.18</v>
      </c>
      <c r="CB104" s="189">
        <v>1.0865</v>
      </c>
      <c r="CC104" s="189">
        <v>1.0512999999999999</v>
      </c>
      <c r="CD104" s="189">
        <v>6.7755999999999998</v>
      </c>
      <c r="CE104" s="189">
        <v>6.1177999999999999</v>
      </c>
      <c r="CF104" s="189">
        <v>5.8178000000000001</v>
      </c>
      <c r="CG104" s="189">
        <v>0.67179999999999995</v>
      </c>
      <c r="CH104" s="256"/>
      <c r="CI104" s="189"/>
      <c r="CJ104" s="182">
        <v>101.62</v>
      </c>
      <c r="CK104" s="189"/>
      <c r="CL104" s="189"/>
      <c r="CM104" s="189"/>
      <c r="CN104" s="189"/>
      <c r="CO104" s="189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</row>
    <row r="105" spans="1:174" x14ac:dyDescent="0.2">
      <c r="A105" s="20"/>
      <c r="B105" s="20"/>
      <c r="Q105" s="20"/>
      <c r="BQ105" s="20"/>
      <c r="BS105" s="20"/>
      <c r="BT105" s="189"/>
      <c r="BU105" s="182" t="s">
        <v>211</v>
      </c>
      <c r="BV105" s="182">
        <v>99.31</v>
      </c>
      <c r="BW105" s="189">
        <v>0.66269999999999996</v>
      </c>
      <c r="BX105" s="189">
        <v>0.95079999999999998</v>
      </c>
      <c r="BY105" s="189">
        <v>0.76670000000000005</v>
      </c>
      <c r="BZ105" s="189">
        <v>1282.3900000000001</v>
      </c>
      <c r="CA105" s="189">
        <v>19.91</v>
      </c>
      <c r="CB105" s="189">
        <v>1.0851</v>
      </c>
      <c r="CC105" s="189">
        <v>1.0382</v>
      </c>
      <c r="CD105" s="189">
        <v>6.67</v>
      </c>
      <c r="CE105" s="189">
        <v>6.0800999999999998</v>
      </c>
      <c r="CF105" s="189">
        <v>5.7145000000000001</v>
      </c>
      <c r="CG105" s="189">
        <v>0.67183000000000004</v>
      </c>
      <c r="CH105" s="256"/>
      <c r="CI105" s="189"/>
      <c r="CJ105" s="182">
        <v>101.45</v>
      </c>
      <c r="CK105" s="189"/>
      <c r="CL105" s="189"/>
      <c r="CM105" s="189"/>
      <c r="CN105" s="189"/>
      <c r="CO105" s="189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</row>
    <row r="106" spans="1:174" x14ac:dyDescent="0.2">
      <c r="A106" s="20"/>
      <c r="B106" s="20"/>
      <c r="Q106" s="20"/>
      <c r="BQ106" s="20"/>
      <c r="BS106" s="20"/>
      <c r="BT106" s="189"/>
      <c r="BU106" s="182" t="s">
        <v>212</v>
      </c>
      <c r="BV106" s="182">
        <v>99.12</v>
      </c>
      <c r="BW106" s="189">
        <v>0.66139999999999999</v>
      </c>
      <c r="BX106" s="189">
        <v>0.94979999999999998</v>
      </c>
      <c r="BY106" s="189">
        <v>0.76639999999999997</v>
      </c>
      <c r="BZ106" s="189">
        <v>1275.8</v>
      </c>
      <c r="CA106" s="189">
        <v>19.78</v>
      </c>
      <c r="CB106" s="189">
        <v>1.0952</v>
      </c>
      <c r="CC106" s="189">
        <v>1.0368999999999999</v>
      </c>
      <c r="CD106" s="189">
        <v>6.6676000000000002</v>
      </c>
      <c r="CE106" s="189">
        <v>6.0476999999999999</v>
      </c>
      <c r="CF106" s="189">
        <v>5.7149000000000001</v>
      </c>
      <c r="CG106" s="189">
        <v>0.66585000000000005</v>
      </c>
      <c r="CH106" s="256"/>
      <c r="CI106" s="189"/>
      <c r="CJ106" s="182">
        <v>102.35</v>
      </c>
      <c r="CK106" s="189"/>
      <c r="CL106" s="189"/>
      <c r="CM106" s="189"/>
      <c r="CN106" s="189"/>
      <c r="CO106" s="189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</row>
    <row r="107" spans="1:174" x14ac:dyDescent="0.2">
      <c r="A107" s="20"/>
      <c r="B107" s="20"/>
      <c r="Q107" s="20"/>
      <c r="BQ107" s="20"/>
      <c r="BS107" s="20"/>
      <c r="BT107" s="189"/>
      <c r="BU107" s="182" t="s">
        <v>213</v>
      </c>
      <c r="BV107" s="182">
        <v>99.74</v>
      </c>
      <c r="BW107" s="189">
        <v>0.66400000000000003</v>
      </c>
      <c r="BX107" s="189">
        <v>0.95020000000000004</v>
      </c>
      <c r="BY107" s="189">
        <v>0.76729999999999998</v>
      </c>
      <c r="BZ107" s="189">
        <v>1282.8599999999999</v>
      </c>
      <c r="CA107" s="189">
        <v>19.850000000000001</v>
      </c>
      <c r="CB107" s="189">
        <v>1.1007</v>
      </c>
      <c r="CC107" s="189">
        <v>1.0418000000000001</v>
      </c>
      <c r="CD107" s="189">
        <v>6.6768999999999998</v>
      </c>
      <c r="CE107" s="189">
        <v>6.0754000000000001</v>
      </c>
      <c r="CF107" s="189">
        <v>5.7214999999999998</v>
      </c>
      <c r="CG107" s="189">
        <v>0.66612000000000005</v>
      </c>
      <c r="CH107" s="256"/>
      <c r="CI107" s="189"/>
      <c r="CJ107" s="182">
        <v>102.59</v>
      </c>
      <c r="CK107" s="189"/>
      <c r="CL107" s="189"/>
      <c r="CM107" s="189"/>
      <c r="CN107" s="189"/>
      <c r="CO107" s="189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</row>
    <row r="108" spans="1:174" x14ac:dyDescent="0.2">
      <c r="A108" s="20"/>
      <c r="B108" s="20"/>
      <c r="Q108" s="20"/>
      <c r="BQ108" s="20"/>
      <c r="BS108" s="20"/>
      <c r="BT108" s="189"/>
      <c r="BU108" s="182" t="s">
        <v>214</v>
      </c>
      <c r="BV108" s="182">
        <v>99.62</v>
      </c>
      <c r="BW108" s="182">
        <v>0.66339999999999999</v>
      </c>
      <c r="BX108" s="182">
        <v>0.94640000000000002</v>
      </c>
      <c r="BY108" s="182">
        <v>0.76439999999999997</v>
      </c>
      <c r="BZ108" s="90">
        <v>1286.3900000000001</v>
      </c>
      <c r="CA108" s="182">
        <v>19.86</v>
      </c>
      <c r="CB108" s="182">
        <v>1.0847</v>
      </c>
      <c r="CC108" s="182">
        <v>1.0424</v>
      </c>
      <c r="CD108" s="182">
        <v>6.6547999999999998</v>
      </c>
      <c r="CE108" s="182">
        <v>6.0414000000000003</v>
      </c>
      <c r="CF108" s="182">
        <v>5.6997</v>
      </c>
      <c r="CG108" s="182">
        <v>0.66718</v>
      </c>
      <c r="CJ108" s="182">
        <v>102.35</v>
      </c>
      <c r="CK108" s="189"/>
      <c r="CL108" s="189"/>
      <c r="CM108" s="189"/>
      <c r="CN108" s="189"/>
      <c r="CO108" s="189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</row>
    <row r="109" spans="1:174" x14ac:dyDescent="0.2">
      <c r="A109" s="20"/>
      <c r="B109" s="20"/>
      <c r="Q109" s="20"/>
      <c r="BQ109" s="20"/>
      <c r="BS109" s="20"/>
      <c r="BT109" s="189"/>
      <c r="BU109" s="182" t="s">
        <v>215</v>
      </c>
      <c r="BV109" s="182">
        <v>99.56</v>
      </c>
      <c r="BW109" s="189">
        <v>0.65769999999999995</v>
      </c>
      <c r="BX109" s="189">
        <v>0.93779999999999997</v>
      </c>
      <c r="BY109" s="189">
        <v>0.76060000000000005</v>
      </c>
      <c r="BZ109" s="189">
        <v>1286.5</v>
      </c>
      <c r="CA109" s="189">
        <v>19.8</v>
      </c>
      <c r="CB109" s="189">
        <v>1.0859000000000001</v>
      </c>
      <c r="CC109" s="189">
        <v>1.3919999999999999</v>
      </c>
      <c r="CD109" s="189">
        <v>6.5895999999999999</v>
      </c>
      <c r="CE109" s="189">
        <v>5.9912000000000001</v>
      </c>
      <c r="CF109" s="189">
        <v>5.6704999999999997</v>
      </c>
      <c r="CG109" s="189">
        <v>0.66485000000000005</v>
      </c>
      <c r="CH109" s="256"/>
      <c r="CI109" s="189"/>
      <c r="CJ109" s="182">
        <v>102.55</v>
      </c>
      <c r="CK109" s="189"/>
      <c r="CL109" s="189"/>
      <c r="CM109" s="189"/>
      <c r="CN109" s="189"/>
      <c r="CO109" s="189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</row>
    <row r="110" spans="1:174" x14ac:dyDescent="0.2">
      <c r="A110" s="20"/>
      <c r="B110" s="20"/>
      <c r="Q110" s="20"/>
      <c r="BQ110" s="20"/>
      <c r="BS110" s="20"/>
      <c r="BT110" s="189"/>
      <c r="BU110" s="182" t="s">
        <v>216</v>
      </c>
      <c r="BV110" s="182">
        <v>100.06</v>
      </c>
      <c r="BW110" s="189">
        <v>0.65749999999999997</v>
      </c>
      <c r="BX110" s="189">
        <v>0.94240000000000002</v>
      </c>
      <c r="BY110" s="189">
        <v>0.76239999999999997</v>
      </c>
      <c r="BZ110" s="189">
        <v>1280.4100000000001</v>
      </c>
      <c r="CA110" s="189">
        <v>19.38</v>
      </c>
      <c r="CB110" s="189">
        <v>1.091</v>
      </c>
      <c r="CC110" s="189">
        <v>1.042</v>
      </c>
      <c r="CD110" s="189">
        <v>6.5679999999999996</v>
      </c>
      <c r="CE110" s="189">
        <v>5.9813000000000001</v>
      </c>
      <c r="CF110" s="189">
        <v>5.6840999999999999</v>
      </c>
      <c r="CG110" s="189">
        <v>0.66381000000000001</v>
      </c>
      <c r="CH110" s="256"/>
      <c r="CI110" s="189"/>
      <c r="CJ110" s="182">
        <v>102.66</v>
      </c>
      <c r="CK110" s="189"/>
      <c r="CL110" s="189"/>
      <c r="CM110" s="189"/>
      <c r="CN110" s="189"/>
      <c r="CO110" s="189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</row>
    <row r="111" spans="1:174" x14ac:dyDescent="0.2">
      <c r="A111" s="20"/>
      <c r="B111" s="20"/>
      <c r="Q111" s="20"/>
      <c r="BQ111" s="20"/>
      <c r="BS111" s="20"/>
      <c r="BT111" s="189"/>
      <c r="BU111" s="182" t="s">
        <v>217</v>
      </c>
      <c r="BV111" s="182">
        <v>100.45</v>
      </c>
      <c r="BW111" s="189">
        <v>0.65590000000000004</v>
      </c>
      <c r="BX111" s="189">
        <v>0.94369999999999998</v>
      </c>
      <c r="BY111" s="189">
        <v>0.76329999999999998</v>
      </c>
      <c r="BZ111" s="189">
        <v>1286.6099999999999</v>
      </c>
      <c r="CA111" s="189">
        <v>19.32</v>
      </c>
      <c r="CB111" s="189">
        <v>1.091</v>
      </c>
      <c r="CC111" s="189">
        <v>1.038</v>
      </c>
      <c r="CD111" s="189">
        <v>6.5639000000000003</v>
      </c>
      <c r="CE111" s="189">
        <v>5.9950000000000001</v>
      </c>
      <c r="CF111" s="189">
        <v>5.6910999999999996</v>
      </c>
      <c r="CG111" s="189">
        <v>0.66493000000000002</v>
      </c>
      <c r="CH111" s="256"/>
      <c r="CI111" s="189"/>
      <c r="CJ111" s="182">
        <v>102.82</v>
      </c>
      <c r="CK111" s="189"/>
      <c r="CL111" s="189"/>
      <c r="CM111" s="189"/>
      <c r="CN111" s="189"/>
      <c r="CO111" s="189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</row>
    <row r="112" spans="1:174" x14ac:dyDescent="0.2">
      <c r="A112" s="20"/>
      <c r="B112" s="20"/>
      <c r="Q112" s="20"/>
      <c r="BQ112" s="20"/>
      <c r="BS112" s="20"/>
      <c r="BT112" s="189"/>
      <c r="BU112" s="182" t="s">
        <v>218</v>
      </c>
      <c r="BV112" s="182">
        <v>100.01</v>
      </c>
      <c r="BW112" s="189">
        <v>0.6542</v>
      </c>
      <c r="BX112" s="189">
        <v>0.93930000000000002</v>
      </c>
      <c r="BY112" s="189">
        <v>0.75980000000000003</v>
      </c>
      <c r="BZ112" s="189">
        <v>1315</v>
      </c>
      <c r="CA112" s="189">
        <v>19.850000000000001</v>
      </c>
      <c r="CB112" s="189">
        <v>1.0880000000000001</v>
      </c>
      <c r="CC112" s="189">
        <v>1.0351999999999999</v>
      </c>
      <c r="CD112" s="189">
        <v>6.5110000000000001</v>
      </c>
      <c r="CE112" s="189">
        <v>5.9537000000000004</v>
      </c>
      <c r="CF112" s="189">
        <v>5.6653000000000002</v>
      </c>
      <c r="CG112" s="189">
        <v>0.66466999999999998</v>
      </c>
      <c r="CH112" s="256"/>
      <c r="CI112" s="189"/>
      <c r="CJ112" s="182">
        <v>101.33</v>
      </c>
      <c r="CK112" s="189"/>
      <c r="CL112" s="189"/>
      <c r="CM112" s="189"/>
      <c r="CN112" s="189"/>
      <c r="CO112" s="189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</row>
    <row r="113" spans="1:174" x14ac:dyDescent="0.2">
      <c r="A113" s="20"/>
      <c r="B113" s="20"/>
      <c r="Q113" s="20"/>
      <c r="BQ113" s="20"/>
      <c r="BS113" s="20"/>
      <c r="BT113" s="189"/>
      <c r="BU113" s="182" t="s">
        <v>219</v>
      </c>
      <c r="BV113" s="182">
        <v>99.82</v>
      </c>
      <c r="BW113" s="189">
        <v>0.65180000000000005</v>
      </c>
      <c r="BX113" s="189">
        <v>0.93869999999999998</v>
      </c>
      <c r="BY113" s="189">
        <v>0.75900000000000001</v>
      </c>
      <c r="BZ113" s="189">
        <v>1327.06</v>
      </c>
      <c r="CA113" s="189">
        <v>20.16</v>
      </c>
      <c r="CB113" s="189">
        <v>1.0819000000000001</v>
      </c>
      <c r="CC113" s="189">
        <v>1.034</v>
      </c>
      <c r="CD113" s="189">
        <v>6.4687000000000001</v>
      </c>
      <c r="CE113" s="189">
        <v>5.9269999999999996</v>
      </c>
      <c r="CF113" s="189">
        <v>5.6593</v>
      </c>
      <c r="CG113" s="189">
        <v>0.66273000000000004</v>
      </c>
      <c r="CH113" s="256"/>
      <c r="CI113" s="189"/>
      <c r="CJ113" s="182">
        <v>101.63</v>
      </c>
      <c r="CK113" s="189"/>
      <c r="CL113" s="189"/>
      <c r="CM113" s="189"/>
      <c r="CN113" s="189"/>
      <c r="CO113" s="189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</row>
    <row r="114" spans="1:174" x14ac:dyDescent="0.2">
      <c r="A114" s="20"/>
      <c r="B114" s="20"/>
      <c r="Q114" s="20"/>
      <c r="BQ114" s="20"/>
      <c r="BS114" s="20"/>
      <c r="BT114" s="189"/>
      <c r="BU114" s="182" t="s">
        <v>220</v>
      </c>
      <c r="BV114" s="182">
        <v>100.07</v>
      </c>
      <c r="BW114" s="189">
        <v>0.65110000000000001</v>
      </c>
      <c r="BX114" s="189">
        <v>0.93559999999999999</v>
      </c>
      <c r="BY114" s="189">
        <v>0.75549999999999995</v>
      </c>
      <c r="BZ114" s="189">
        <v>1339.21</v>
      </c>
      <c r="CA114" s="189">
        <v>20.32</v>
      </c>
      <c r="CB114" s="189">
        <v>1.0857000000000001</v>
      </c>
      <c r="CC114" s="189">
        <v>1.0295000000000001</v>
      </c>
      <c r="CD114" s="189">
        <v>6.4531999999999998</v>
      </c>
      <c r="CE114" s="189">
        <v>5.8792</v>
      </c>
      <c r="CF114" s="189">
        <v>5.6334999999999997</v>
      </c>
      <c r="CG114" s="189">
        <v>0.66291</v>
      </c>
      <c r="CH114" s="256"/>
      <c r="CI114" s="189"/>
      <c r="CJ114" s="182">
        <v>100.77</v>
      </c>
      <c r="CK114" s="189"/>
      <c r="CL114" s="189"/>
      <c r="CM114" s="189"/>
      <c r="CN114" s="189"/>
      <c r="CO114" s="189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</row>
    <row r="115" spans="1:174" x14ac:dyDescent="0.2">
      <c r="A115" s="20"/>
      <c r="B115" s="20"/>
      <c r="Q115" s="20"/>
      <c r="BQ115" s="20"/>
      <c r="BS115" s="20"/>
      <c r="BT115" s="189"/>
      <c r="BU115" s="182" t="s">
        <v>221</v>
      </c>
      <c r="BV115" s="182">
        <v>99.89</v>
      </c>
      <c r="BW115" s="189">
        <v>0.65369999999999995</v>
      </c>
      <c r="BX115" s="189">
        <v>0.93779999999999997</v>
      </c>
      <c r="BY115" s="189">
        <v>0.75839999999999996</v>
      </c>
      <c r="BZ115" s="189">
        <v>1312.71</v>
      </c>
      <c r="CA115" s="189">
        <v>19.88</v>
      </c>
      <c r="CB115" s="189">
        <v>1.0925</v>
      </c>
      <c r="CC115" s="189">
        <v>1.0299</v>
      </c>
      <c r="CD115" s="189">
        <v>6.5137999999999998</v>
      </c>
      <c r="CE115" s="189">
        <v>5.9265999999999996</v>
      </c>
      <c r="CF115" s="189">
        <v>5.6544999999999996</v>
      </c>
      <c r="CG115" s="189">
        <v>0.66171999999999997</v>
      </c>
      <c r="CH115" s="256"/>
      <c r="CI115" s="189"/>
      <c r="CJ115" s="182">
        <v>102.05</v>
      </c>
      <c r="CK115" s="189"/>
      <c r="CL115" s="189"/>
      <c r="CM115" s="189"/>
      <c r="CN115" s="189"/>
      <c r="CO115" s="189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</row>
    <row r="116" spans="1:174" x14ac:dyDescent="0.2">
      <c r="A116" s="20"/>
      <c r="B116" s="20"/>
      <c r="Q116" s="20"/>
      <c r="BQ116" s="20"/>
      <c r="BS116" s="20"/>
      <c r="BT116" s="189"/>
      <c r="BU116" s="182" t="s">
        <v>222</v>
      </c>
      <c r="BV116" s="182">
        <v>98.64</v>
      </c>
      <c r="BW116" s="189">
        <v>0.64949999999999997</v>
      </c>
      <c r="BX116" s="189">
        <v>0.92869999999999997</v>
      </c>
      <c r="BY116" s="189">
        <v>0.75260000000000005</v>
      </c>
      <c r="BZ116" s="189">
        <v>1328.49</v>
      </c>
      <c r="CA116" s="189">
        <v>20.09</v>
      </c>
      <c r="CB116" s="189">
        <v>1.0770999999999999</v>
      </c>
      <c r="CC116" s="189">
        <v>1.0262</v>
      </c>
      <c r="CD116" s="189">
        <v>6.4581</v>
      </c>
      <c r="CE116" s="189">
        <v>5.8983999999999996</v>
      </c>
      <c r="CF116" s="189">
        <v>5.6097000000000001</v>
      </c>
      <c r="CG116" s="189">
        <v>0.66263000000000005</v>
      </c>
      <c r="CH116" s="256"/>
      <c r="CI116" s="189"/>
      <c r="CJ116" s="182">
        <v>101.77</v>
      </c>
      <c r="CK116" s="189"/>
      <c r="CL116" s="189"/>
      <c r="CM116" s="189"/>
      <c r="CN116" s="189"/>
      <c r="CO116" s="189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</row>
    <row r="117" spans="1:174" x14ac:dyDescent="0.2">
      <c r="A117" s="20"/>
      <c r="B117" s="20"/>
      <c r="Q117" s="20"/>
      <c r="BQ117" s="20"/>
      <c r="BS117" s="20"/>
      <c r="BT117" s="189"/>
      <c r="BW117" s="189"/>
      <c r="BX117" s="189"/>
      <c r="BY117" s="189"/>
      <c r="BZ117" s="189"/>
      <c r="CA117" s="189"/>
      <c r="CB117" s="189"/>
      <c r="CC117" s="189"/>
      <c r="CD117" s="189"/>
      <c r="CE117" s="189"/>
      <c r="CF117" s="189"/>
      <c r="CG117" s="189"/>
      <c r="CH117" s="256"/>
      <c r="CI117" s="189"/>
      <c r="CK117" s="189"/>
      <c r="CL117" s="189"/>
      <c r="CM117" s="189"/>
      <c r="CN117" s="189"/>
      <c r="CO117" s="189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</row>
    <row r="118" spans="1:174" x14ac:dyDescent="0.2">
      <c r="A118" s="20"/>
      <c r="B118" s="20"/>
      <c r="Q118" s="20"/>
      <c r="BQ118" s="20"/>
      <c r="BS118" s="20"/>
      <c r="BT118" s="189"/>
      <c r="BW118" s="189"/>
      <c r="BX118" s="189"/>
      <c r="BY118" s="189"/>
      <c r="BZ118" s="189"/>
      <c r="CA118" s="189"/>
      <c r="CB118" s="189"/>
      <c r="CC118" s="189"/>
      <c r="CD118" s="189"/>
      <c r="CE118" s="189"/>
      <c r="CF118" s="189"/>
      <c r="CG118" s="189"/>
      <c r="CH118" s="256"/>
      <c r="CI118" s="189"/>
      <c r="CK118" s="189"/>
      <c r="CL118" s="189"/>
      <c r="CM118" s="189"/>
      <c r="CN118" s="189"/>
      <c r="CO118" s="189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</row>
    <row r="119" spans="1:174" x14ac:dyDescent="0.2">
      <c r="A119" s="20"/>
      <c r="B119" s="20"/>
      <c r="Q119" s="20"/>
      <c r="BQ119" s="20"/>
      <c r="BS119" s="20"/>
      <c r="BT119" s="189"/>
      <c r="BW119" s="189"/>
      <c r="BX119" s="189"/>
      <c r="BY119" s="189"/>
      <c r="BZ119" s="189"/>
      <c r="CA119" s="189"/>
      <c r="CB119" s="189"/>
      <c r="CC119" s="189"/>
      <c r="CD119" s="189"/>
      <c r="CE119" s="189"/>
      <c r="CF119" s="189"/>
      <c r="CG119" s="189"/>
      <c r="CH119" s="256"/>
      <c r="CI119" s="189"/>
      <c r="CK119" s="189"/>
      <c r="CL119" s="189"/>
      <c r="CM119" s="189"/>
      <c r="CN119" s="189"/>
      <c r="CO119" s="189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</row>
    <row r="120" spans="1:174" x14ac:dyDescent="0.2">
      <c r="A120" s="20"/>
      <c r="B120" s="20"/>
      <c r="Q120" s="20"/>
      <c r="BQ120" s="20"/>
      <c r="BS120" s="20"/>
      <c r="BT120" s="189"/>
      <c r="BV120" s="182" t="s">
        <v>131</v>
      </c>
      <c r="BW120" s="182" t="s">
        <v>73</v>
      </c>
      <c r="BX120" s="182" t="s">
        <v>74</v>
      </c>
      <c r="BY120" s="182" t="s">
        <v>75</v>
      </c>
      <c r="BZ120" s="182" t="s">
        <v>76</v>
      </c>
      <c r="CA120" s="182" t="s">
        <v>77</v>
      </c>
      <c r="CB120" s="182" t="s">
        <v>78</v>
      </c>
      <c r="CC120" s="182" t="s">
        <v>79</v>
      </c>
      <c r="CD120" s="182" t="s">
        <v>80</v>
      </c>
      <c r="CE120" s="182" t="s">
        <v>81</v>
      </c>
      <c r="CF120" s="182" t="s">
        <v>82</v>
      </c>
      <c r="CG120" s="182" t="s">
        <v>83</v>
      </c>
      <c r="CH120" s="255" t="s">
        <v>84</v>
      </c>
      <c r="CI120" s="182" t="s">
        <v>85</v>
      </c>
      <c r="CJ120" s="182" t="s">
        <v>131</v>
      </c>
      <c r="CK120" s="189"/>
      <c r="CL120" s="189"/>
      <c r="CM120" s="189"/>
      <c r="CN120" s="189"/>
      <c r="CO120" s="189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</row>
    <row r="121" spans="1:174" x14ac:dyDescent="0.2">
      <c r="A121" s="20"/>
      <c r="B121" s="20"/>
      <c r="Q121" s="20"/>
      <c r="BQ121" s="20"/>
      <c r="BS121" s="20"/>
      <c r="BT121" s="189"/>
      <c r="BU121" s="182" t="s">
        <v>203</v>
      </c>
      <c r="BW121" s="182">
        <v>108.38</v>
      </c>
      <c r="BX121" s="182">
        <v>164.42</v>
      </c>
      <c r="BY121" s="182">
        <v>114.21</v>
      </c>
      <c r="BZ121" s="182">
        <v>140.79</v>
      </c>
      <c r="CA121" s="182">
        <v>134233.41</v>
      </c>
      <c r="CB121" s="182">
        <v>2129.64</v>
      </c>
      <c r="CC121" s="182">
        <v>99.15</v>
      </c>
      <c r="CD121" s="182">
        <v>102.7</v>
      </c>
      <c r="CE121" s="182">
        <v>16.2</v>
      </c>
      <c r="CF121" s="182">
        <v>17.8</v>
      </c>
      <c r="CG121" s="182">
        <v>18.89</v>
      </c>
      <c r="CH121" s="255">
        <v>107.94</v>
      </c>
      <c r="CI121" s="182">
        <v>162.34</v>
      </c>
      <c r="CK121" s="189"/>
      <c r="CL121" s="189"/>
      <c r="CM121" s="189"/>
      <c r="CN121" s="189"/>
      <c r="CO121" s="189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</row>
    <row r="122" spans="1:174" x14ac:dyDescent="0.2">
      <c r="A122" s="20"/>
      <c r="B122" s="20"/>
      <c r="Q122" s="20"/>
      <c r="BQ122" s="20"/>
      <c r="BS122" s="20"/>
      <c r="BT122" s="189"/>
      <c r="BU122" s="182" t="s">
        <v>204</v>
      </c>
      <c r="BW122" s="182">
        <v>108.3</v>
      </c>
      <c r="BX122" s="182">
        <v>163.99</v>
      </c>
      <c r="BY122" s="182">
        <v>113.92</v>
      </c>
      <c r="BZ122" s="182">
        <v>140.72</v>
      </c>
      <c r="CA122" s="182">
        <v>135924.57</v>
      </c>
      <c r="CB122" s="182">
        <v>2121.29</v>
      </c>
      <c r="CC122" s="182">
        <v>99.17</v>
      </c>
      <c r="CD122" s="182">
        <v>102.73</v>
      </c>
      <c r="CE122" s="182">
        <v>16.149999999999999</v>
      </c>
      <c r="CF122" s="182">
        <v>17.7</v>
      </c>
      <c r="CG122" s="182">
        <v>18.850000000000001</v>
      </c>
      <c r="CH122" s="255">
        <v>107.95</v>
      </c>
      <c r="CI122" s="182">
        <v>162.16999999999999</v>
      </c>
      <c r="CK122" s="189"/>
      <c r="CL122" s="189"/>
      <c r="CM122" s="189"/>
      <c r="CN122" s="189"/>
      <c r="CO122" s="189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</row>
    <row r="123" spans="1:174" x14ac:dyDescent="0.2">
      <c r="A123" s="20"/>
      <c r="B123" s="20"/>
      <c r="Q123" s="20"/>
      <c r="BQ123" s="20"/>
      <c r="BS123" s="20"/>
      <c r="BT123" s="189"/>
      <c r="BU123" s="182" t="s">
        <v>205</v>
      </c>
      <c r="BW123" s="182">
        <v>108.71</v>
      </c>
      <c r="BX123" s="182">
        <v>165.14</v>
      </c>
      <c r="BY123" s="182">
        <v>114.2</v>
      </c>
      <c r="BZ123" s="182">
        <v>140.52000000000001</v>
      </c>
      <c r="CA123" s="182">
        <v>135135.26</v>
      </c>
      <c r="CB123" s="182">
        <v>2112.7800000000002</v>
      </c>
      <c r="CC123" s="182">
        <v>98.45</v>
      </c>
      <c r="CD123" s="182">
        <v>102.96</v>
      </c>
      <c r="CE123" s="182">
        <v>16.13</v>
      </c>
      <c r="CF123" s="182">
        <v>17.8</v>
      </c>
      <c r="CG123" s="182">
        <v>18.84</v>
      </c>
      <c r="CH123" s="255">
        <v>108.46</v>
      </c>
      <c r="CI123" s="182">
        <v>162.81</v>
      </c>
      <c r="CK123" s="189"/>
      <c r="CL123" s="189"/>
      <c r="CM123" s="189"/>
      <c r="CN123" s="189"/>
      <c r="CO123" s="189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</row>
    <row r="124" spans="1:174" x14ac:dyDescent="0.2">
      <c r="A124" s="20"/>
      <c r="B124" s="20"/>
      <c r="Q124" s="20"/>
      <c r="BQ124" s="20"/>
      <c r="BS124" s="20"/>
      <c r="BT124" s="189"/>
      <c r="BU124" s="182" t="s">
        <v>206</v>
      </c>
      <c r="BW124" s="182">
        <v>108.43</v>
      </c>
      <c r="BX124" s="182">
        <v>164.76</v>
      </c>
      <c r="BY124" s="182">
        <v>113.99</v>
      </c>
      <c r="BZ124" s="182">
        <v>140.52000000000001</v>
      </c>
      <c r="CA124" s="182">
        <v>135011.43</v>
      </c>
      <c r="CB124" s="182">
        <v>2114.9899999999998</v>
      </c>
      <c r="CC124" s="182">
        <v>98.75</v>
      </c>
      <c r="CD124" s="182">
        <v>102.81</v>
      </c>
      <c r="CE124" s="182">
        <v>16.14</v>
      </c>
      <c r="CF124" s="182">
        <v>17.739999999999998</v>
      </c>
      <c r="CG124" s="182">
        <v>18.84</v>
      </c>
      <c r="CH124" s="255">
        <v>108.07</v>
      </c>
      <c r="CI124" s="182">
        <v>161.99</v>
      </c>
      <c r="CK124" s="189"/>
      <c r="CL124" s="189"/>
      <c r="CM124" s="189"/>
      <c r="CN124" s="189"/>
      <c r="CO124" s="189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</row>
    <row r="125" spans="1:174" x14ac:dyDescent="0.2">
      <c r="A125" s="20"/>
      <c r="B125" s="20"/>
      <c r="Q125" s="20"/>
      <c r="BQ125" s="20"/>
      <c r="BS125" s="20"/>
      <c r="BT125" s="189"/>
      <c r="BU125" s="182" t="s">
        <v>207</v>
      </c>
      <c r="BW125" s="182">
        <v>108.67</v>
      </c>
      <c r="BX125" s="182">
        <v>162.79</v>
      </c>
      <c r="BY125" s="182">
        <v>113.32</v>
      </c>
      <c r="BZ125" s="182">
        <v>140.08000000000001</v>
      </c>
      <c r="CA125" s="182">
        <v>134110.73000000001</v>
      </c>
      <c r="CB125" s="182">
        <v>2079.94</v>
      </c>
      <c r="CC125" s="182">
        <v>99.55</v>
      </c>
      <c r="CD125" s="182">
        <v>103.21</v>
      </c>
      <c r="CE125" s="182">
        <v>16.16</v>
      </c>
      <c r="CF125" s="182">
        <v>17.649999999999999</v>
      </c>
      <c r="CG125" s="182">
        <v>18.77</v>
      </c>
      <c r="CH125" s="255">
        <v>108.67</v>
      </c>
      <c r="CI125" s="182">
        <v>162.88</v>
      </c>
      <c r="CK125" s="189"/>
      <c r="CL125" s="189"/>
      <c r="CM125" s="189"/>
      <c r="CN125" s="189"/>
      <c r="CO125" s="189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</row>
    <row r="126" spans="1:174" x14ac:dyDescent="0.2">
      <c r="A126" s="20"/>
      <c r="B126" s="20"/>
      <c r="Q126" s="20"/>
      <c r="BQ126" s="20"/>
      <c r="BS126" s="20"/>
      <c r="BT126" s="189"/>
      <c r="BU126" s="182" t="s">
        <v>208</v>
      </c>
      <c r="BW126" s="182">
        <v>107.51</v>
      </c>
      <c r="BX126" s="182">
        <v>162.16</v>
      </c>
      <c r="BY126" s="182">
        <v>112.95</v>
      </c>
      <c r="BZ126" s="182">
        <v>139.87</v>
      </c>
      <c r="CA126" s="182">
        <v>133415.75</v>
      </c>
      <c r="CB126" s="182">
        <v>2062.08</v>
      </c>
      <c r="CC126" s="182">
        <v>98.79</v>
      </c>
      <c r="CD126" s="182">
        <v>103.09</v>
      </c>
      <c r="CE126" s="182">
        <v>15.9</v>
      </c>
      <c r="CF126" s="182">
        <v>17.489999999999998</v>
      </c>
      <c r="CG126" s="182">
        <v>18.75</v>
      </c>
      <c r="CH126" s="255">
        <v>108.87</v>
      </c>
      <c r="CI126" s="182">
        <v>163.19</v>
      </c>
      <c r="CK126" s="189"/>
      <c r="CL126" s="189"/>
      <c r="CM126" s="189"/>
      <c r="CN126" s="189"/>
      <c r="CO126" s="189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</row>
    <row r="127" spans="1:174" x14ac:dyDescent="0.2">
      <c r="A127" s="20"/>
      <c r="B127" s="20"/>
      <c r="Q127" s="20"/>
      <c r="BQ127" s="20"/>
      <c r="BS127" s="20"/>
      <c r="BT127" s="189"/>
      <c r="BU127" s="182" t="s">
        <v>209</v>
      </c>
      <c r="BW127" s="182">
        <v>107.42</v>
      </c>
      <c r="BX127" s="182">
        <v>161.85</v>
      </c>
      <c r="BY127" s="182">
        <v>112.5</v>
      </c>
      <c r="BZ127" s="182">
        <v>140.01</v>
      </c>
      <c r="CA127" s="182">
        <v>136209.51</v>
      </c>
      <c r="CB127" s="182">
        <v>2094.1799999999998</v>
      </c>
      <c r="CC127" s="182">
        <v>99.61</v>
      </c>
      <c r="CD127" s="182">
        <v>103.08</v>
      </c>
      <c r="CE127" s="182">
        <v>16.07</v>
      </c>
      <c r="CF127" s="182">
        <v>17.75</v>
      </c>
      <c r="CG127" s="182">
        <v>18.77</v>
      </c>
      <c r="CH127" s="255">
        <v>108.73</v>
      </c>
      <c r="CI127" s="182">
        <v>161.87</v>
      </c>
      <c r="CK127" s="189"/>
      <c r="CL127" s="189"/>
      <c r="CM127" s="189"/>
      <c r="CN127" s="189"/>
      <c r="CO127" s="189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</row>
    <row r="128" spans="1:174" x14ac:dyDescent="0.2">
      <c r="A128" s="20"/>
      <c r="B128" s="20"/>
      <c r="Q128" s="20"/>
      <c r="BQ128" s="20"/>
      <c r="BS128" s="20"/>
      <c r="BT128" s="189"/>
      <c r="BU128" s="182" t="s">
        <v>210</v>
      </c>
      <c r="BW128" s="182">
        <v>109.17</v>
      </c>
      <c r="BX128" s="182">
        <v>162.76</v>
      </c>
      <c r="BY128" s="182">
        <v>112.78</v>
      </c>
      <c r="BZ128" s="182">
        <v>140.12</v>
      </c>
      <c r="CA128" s="182">
        <v>136948.87</v>
      </c>
      <c r="CB128" s="182">
        <v>2095.81</v>
      </c>
      <c r="CC128" s="182">
        <v>100.57</v>
      </c>
      <c r="CD128" s="182">
        <v>103.94</v>
      </c>
      <c r="CE128" s="182">
        <v>16.13</v>
      </c>
      <c r="CF128" s="182">
        <v>17.86</v>
      </c>
      <c r="CG128" s="182">
        <v>18.78</v>
      </c>
      <c r="CH128" s="255">
        <v>109.27</v>
      </c>
      <c r="CI128" s="182">
        <v>162.65</v>
      </c>
      <c r="CK128" s="189"/>
      <c r="CL128" s="189"/>
      <c r="CM128" s="189"/>
      <c r="CN128" s="189"/>
      <c r="CO128" s="189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</row>
    <row r="129" spans="1:174" x14ac:dyDescent="0.2">
      <c r="A129" s="20"/>
      <c r="B129" s="20"/>
      <c r="Q129" s="20"/>
      <c r="BQ129" s="20"/>
      <c r="BS129" s="20"/>
      <c r="BT129" s="189"/>
      <c r="BU129" s="182" t="s">
        <v>211</v>
      </c>
      <c r="BW129" s="182">
        <v>108.45</v>
      </c>
      <c r="BX129" s="182">
        <v>162.52000000000001</v>
      </c>
      <c r="BY129" s="182">
        <v>113.28</v>
      </c>
      <c r="BZ129" s="182">
        <v>140.41999999999999</v>
      </c>
      <c r="CA129" s="182">
        <v>138115.81</v>
      </c>
      <c r="CB129" s="182">
        <v>2144.34</v>
      </c>
      <c r="CC129" s="182">
        <v>99.26</v>
      </c>
      <c r="CD129" s="182">
        <v>103.74</v>
      </c>
      <c r="CE129" s="182">
        <v>16.149999999999999</v>
      </c>
      <c r="CF129" s="182">
        <v>17.71</v>
      </c>
      <c r="CG129" s="182">
        <v>18.850000000000001</v>
      </c>
      <c r="CH129" s="255">
        <v>107.7</v>
      </c>
      <c r="CI129" s="182">
        <v>160.31</v>
      </c>
      <c r="CK129" s="189"/>
      <c r="CL129" s="189"/>
      <c r="CM129" s="189"/>
      <c r="CN129" s="189"/>
      <c r="CO129" s="189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</row>
    <row r="130" spans="1:174" x14ac:dyDescent="0.2">
      <c r="A130" s="20"/>
      <c r="B130" s="20"/>
      <c r="Q130" s="20"/>
      <c r="BQ130" s="20"/>
      <c r="BS130" s="20"/>
      <c r="BT130" s="189"/>
      <c r="BU130" s="182" t="s">
        <v>212</v>
      </c>
      <c r="BW130" s="182">
        <v>108.53</v>
      </c>
      <c r="BX130" s="182">
        <v>162.65</v>
      </c>
      <c r="BY130" s="182">
        <v>113.26</v>
      </c>
      <c r="BZ130" s="182">
        <v>140.37</v>
      </c>
      <c r="CA130" s="182">
        <v>137241.79</v>
      </c>
      <c r="CB130" s="182">
        <v>2127.8000000000002</v>
      </c>
      <c r="CC130" s="182">
        <v>98.23</v>
      </c>
      <c r="CD130" s="182">
        <v>103.74</v>
      </c>
      <c r="CE130" s="182">
        <v>16.13</v>
      </c>
      <c r="CF130" s="182">
        <v>17.79</v>
      </c>
      <c r="CG130" s="182">
        <v>18.82</v>
      </c>
      <c r="CH130" s="255">
        <v>107.57</v>
      </c>
      <c r="CI130" s="182">
        <v>161.56</v>
      </c>
      <c r="CJ130" s="189"/>
      <c r="CK130" s="189"/>
      <c r="CL130" s="189"/>
      <c r="CM130" s="189"/>
      <c r="CN130" s="189"/>
      <c r="CO130" s="189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</row>
    <row r="131" spans="1:174" x14ac:dyDescent="0.2">
      <c r="A131" s="20"/>
      <c r="B131" s="20"/>
      <c r="Q131" s="20"/>
      <c r="BQ131" s="20"/>
      <c r="BS131" s="20"/>
      <c r="BT131" s="189"/>
      <c r="BU131" s="182" t="s">
        <v>213</v>
      </c>
      <c r="BW131" s="182">
        <v>107.88</v>
      </c>
      <c r="BX131" s="182">
        <v>162.06</v>
      </c>
      <c r="BY131" s="182">
        <v>113.24</v>
      </c>
      <c r="BZ131" s="182">
        <v>140.30000000000001</v>
      </c>
      <c r="CA131" s="182">
        <v>138034.93</v>
      </c>
      <c r="CB131" s="182">
        <v>2135.85</v>
      </c>
      <c r="CC131" s="182">
        <v>97.75</v>
      </c>
      <c r="CD131" s="182">
        <v>103.28</v>
      </c>
      <c r="CE131" s="182">
        <v>16.12</v>
      </c>
      <c r="CF131" s="182">
        <v>17.71</v>
      </c>
      <c r="CG131" s="182">
        <v>18.809999999999999</v>
      </c>
      <c r="CH131" s="255">
        <v>107.6</v>
      </c>
      <c r="CI131" s="182">
        <v>161.53</v>
      </c>
      <c r="CJ131" s="189"/>
      <c r="CK131" s="189"/>
      <c r="CL131" s="189"/>
      <c r="CM131" s="189"/>
      <c r="CN131" s="189"/>
      <c r="CO131" s="189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</row>
    <row r="132" spans="1:174" x14ac:dyDescent="0.2">
      <c r="A132" s="20"/>
      <c r="B132" s="20"/>
      <c r="Q132" s="20"/>
      <c r="BQ132" s="20"/>
      <c r="BS132" s="20"/>
      <c r="BT132" s="189"/>
      <c r="BU132" s="182" t="s">
        <v>214</v>
      </c>
      <c r="BW132" s="182">
        <v>107.76</v>
      </c>
      <c r="BX132" s="182">
        <v>161.81</v>
      </c>
      <c r="BY132" s="182">
        <v>113.43</v>
      </c>
      <c r="BZ132" s="182">
        <v>140.37</v>
      </c>
      <c r="CA132" s="182">
        <v>138089.95000000001</v>
      </c>
      <c r="CB132" s="182">
        <v>2131.91</v>
      </c>
      <c r="CC132" s="182">
        <v>98.96</v>
      </c>
      <c r="CD132" s="182">
        <v>102.98</v>
      </c>
      <c r="CE132" s="182">
        <v>16.13</v>
      </c>
      <c r="CF132" s="182">
        <v>17.77</v>
      </c>
      <c r="CG132" s="182">
        <v>18.829999999999998</v>
      </c>
      <c r="CH132" s="255">
        <v>107.35</v>
      </c>
      <c r="CI132" s="182">
        <v>160.9</v>
      </c>
      <c r="CJ132" s="189"/>
      <c r="CK132" s="189"/>
      <c r="CL132" s="189"/>
      <c r="CM132" s="189"/>
      <c r="CN132" s="189"/>
      <c r="CO132" s="189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</row>
    <row r="133" spans="1:174" x14ac:dyDescent="0.2">
      <c r="A133" s="20"/>
      <c r="B133" s="20"/>
      <c r="Q133" s="20"/>
      <c r="BQ133" s="20"/>
      <c r="BS133" s="20"/>
      <c r="BT133" s="189"/>
      <c r="BU133" s="182" t="s">
        <v>215</v>
      </c>
      <c r="BW133" s="182">
        <v>107.29</v>
      </c>
      <c r="BX133" s="182">
        <v>162.41</v>
      </c>
      <c r="BY133" s="182">
        <v>113.91</v>
      </c>
      <c r="BZ133" s="182">
        <v>140.41</v>
      </c>
      <c r="CA133" s="182">
        <v>137424.73000000001</v>
      </c>
      <c r="CB133" s="182">
        <v>2115.0500000000002</v>
      </c>
      <c r="CC133" s="182">
        <v>98.37</v>
      </c>
      <c r="CD133" s="182">
        <v>102.79</v>
      </c>
      <c r="CE133" s="182">
        <v>16.21</v>
      </c>
      <c r="CF133" s="182">
        <v>17.829999999999998</v>
      </c>
      <c r="CG133" s="182">
        <v>18.84</v>
      </c>
      <c r="CH133" s="255">
        <v>106.82</v>
      </c>
      <c r="CI133" s="182">
        <v>160.66999999999999</v>
      </c>
      <c r="CJ133" s="189"/>
      <c r="CK133" s="189"/>
      <c r="CL133" s="189"/>
      <c r="CM133" s="189"/>
      <c r="CN133" s="189"/>
      <c r="CO133" s="189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</row>
    <row r="134" spans="1:174" x14ac:dyDescent="0.2">
      <c r="A134" s="20"/>
      <c r="B134" s="20"/>
      <c r="Q134" s="20"/>
      <c r="BQ134" s="20"/>
      <c r="BS134" s="20"/>
      <c r="BT134" s="189"/>
      <c r="BU134" s="182" t="s">
        <v>216</v>
      </c>
      <c r="BW134" s="182">
        <v>107.04</v>
      </c>
      <c r="BX134" s="182">
        <v>162.88999999999999</v>
      </c>
      <c r="BY134" s="182">
        <v>113.65</v>
      </c>
      <c r="BZ134" s="182">
        <v>140.41999999999999</v>
      </c>
      <c r="CA134" s="182">
        <v>137139.10999999999</v>
      </c>
      <c r="CB134" s="182">
        <v>2075.71</v>
      </c>
      <c r="CC134" s="182">
        <v>98.17</v>
      </c>
      <c r="CD134" s="182">
        <v>102.79</v>
      </c>
      <c r="CE134" s="182">
        <v>16.309999999999999</v>
      </c>
      <c r="CF134" s="182">
        <v>17.91</v>
      </c>
      <c r="CG134" s="182">
        <v>18.84</v>
      </c>
      <c r="CH134" s="255">
        <v>107.11</v>
      </c>
      <c r="CI134" s="182">
        <v>161.35</v>
      </c>
      <c r="CJ134" s="189"/>
      <c r="CK134" s="189"/>
      <c r="CL134" s="189"/>
      <c r="CM134" s="189"/>
      <c r="CN134" s="189"/>
      <c r="CO134" s="189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</row>
    <row r="135" spans="1:174" x14ac:dyDescent="0.2">
      <c r="A135" s="20"/>
      <c r="B135" s="20"/>
      <c r="Q135" s="20"/>
      <c r="BQ135" s="20"/>
      <c r="BS135" s="20"/>
      <c r="BT135" s="189"/>
      <c r="BU135" s="182" t="s">
        <v>217</v>
      </c>
      <c r="BW135" s="182">
        <v>106.66</v>
      </c>
      <c r="BX135" s="182">
        <v>163.34</v>
      </c>
      <c r="BY135" s="182">
        <v>113.53</v>
      </c>
      <c r="BZ135" s="182">
        <v>140.38</v>
      </c>
      <c r="CA135" s="182">
        <v>137842.57</v>
      </c>
      <c r="CB135" s="182">
        <v>2069.87</v>
      </c>
      <c r="CC135" s="182">
        <v>98.2</v>
      </c>
      <c r="CD135" s="182">
        <v>103.21</v>
      </c>
      <c r="CE135" s="182">
        <v>16.32</v>
      </c>
      <c r="CF135" s="182">
        <v>17.87</v>
      </c>
      <c r="CG135" s="182">
        <v>18.829999999999998</v>
      </c>
      <c r="CH135" s="255">
        <v>107.14</v>
      </c>
      <c r="CI135" s="182">
        <v>161.12</v>
      </c>
      <c r="CJ135" s="189"/>
      <c r="CK135" s="189"/>
      <c r="CL135" s="189"/>
      <c r="CM135" s="189"/>
      <c r="CN135" s="189"/>
      <c r="CO135" s="189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</row>
    <row r="136" spans="1:174" x14ac:dyDescent="0.2">
      <c r="A136" s="20"/>
      <c r="B136" s="20"/>
      <c r="Q136" s="20"/>
      <c r="BQ136" s="20"/>
      <c r="BS136" s="20"/>
      <c r="BT136" s="189"/>
      <c r="BU136" s="182" t="s">
        <v>218</v>
      </c>
      <c r="BW136" s="182">
        <v>106.68</v>
      </c>
      <c r="BX136" s="182">
        <v>163.09</v>
      </c>
      <c r="BY136" s="182">
        <v>113.59</v>
      </c>
      <c r="BZ136" s="182">
        <v>140.35</v>
      </c>
      <c r="CA136" s="182">
        <v>140302.28</v>
      </c>
      <c r="CB136" s="182">
        <v>2117.87</v>
      </c>
      <c r="CC136" s="182">
        <v>98.06</v>
      </c>
      <c r="CD136" s="182">
        <v>103.07</v>
      </c>
      <c r="CE136" s="182">
        <v>16.39</v>
      </c>
      <c r="CF136" s="182">
        <v>17.920000000000002</v>
      </c>
      <c r="CG136" s="182">
        <v>18.829999999999998</v>
      </c>
      <c r="CH136" s="255">
        <v>106.69</v>
      </c>
      <c r="CI136" s="182">
        <v>160.52000000000001</v>
      </c>
      <c r="CJ136" s="189"/>
      <c r="CK136" s="189"/>
      <c r="CL136" s="189"/>
      <c r="CM136" s="189"/>
      <c r="CN136" s="189"/>
      <c r="CO136" s="189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</row>
    <row r="137" spans="1:174" x14ac:dyDescent="0.2">
      <c r="A137" s="20"/>
      <c r="B137" s="20"/>
      <c r="Q137" s="20"/>
      <c r="BQ137" s="20"/>
      <c r="BS137" s="20"/>
      <c r="BT137" s="189"/>
      <c r="BU137" s="182" t="s">
        <v>219</v>
      </c>
      <c r="BW137" s="182">
        <v>106.63</v>
      </c>
      <c r="BX137" s="182">
        <v>163.28</v>
      </c>
      <c r="BY137" s="182">
        <v>113.39</v>
      </c>
      <c r="BZ137" s="182">
        <v>140.24</v>
      </c>
      <c r="CA137" s="182">
        <v>141247.29</v>
      </c>
      <c r="CB137" s="182">
        <v>2145.75</v>
      </c>
      <c r="CC137" s="182">
        <v>98.38</v>
      </c>
      <c r="CD137" s="182">
        <v>102.94</v>
      </c>
      <c r="CE137" s="182">
        <v>16.45</v>
      </c>
      <c r="CF137" s="182">
        <v>17.96</v>
      </c>
      <c r="CG137" s="182">
        <v>18.809999999999999</v>
      </c>
      <c r="CH137" s="255">
        <v>106.44</v>
      </c>
      <c r="CI137" s="182">
        <v>160.6</v>
      </c>
      <c r="CJ137" s="189"/>
      <c r="CK137" s="189"/>
      <c r="CL137" s="189"/>
      <c r="CM137" s="189"/>
      <c r="CN137" s="189"/>
      <c r="CO137" s="189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</row>
    <row r="138" spans="1:174" x14ac:dyDescent="0.2">
      <c r="A138" s="20"/>
      <c r="B138" s="20"/>
      <c r="Q138" s="20"/>
      <c r="BQ138" s="20"/>
      <c r="BS138" s="20"/>
      <c r="BT138" s="189"/>
      <c r="BU138" s="182" t="s">
        <v>220</v>
      </c>
      <c r="BW138" s="182">
        <v>105.95</v>
      </c>
      <c r="BX138" s="182">
        <v>162.83000000000001</v>
      </c>
      <c r="BY138" s="182">
        <v>113.32</v>
      </c>
      <c r="BZ138" s="182">
        <v>140.27000000000001</v>
      </c>
      <c r="CA138" s="182">
        <v>141987.23000000001</v>
      </c>
      <c r="CB138" s="182">
        <v>2154.39</v>
      </c>
      <c r="CC138" s="182">
        <v>97.66</v>
      </c>
      <c r="CD138" s="182">
        <v>102.99</v>
      </c>
      <c r="CE138" s="182">
        <v>16.43</v>
      </c>
      <c r="CF138" s="182">
        <v>18.03</v>
      </c>
      <c r="CG138" s="182">
        <v>18.82</v>
      </c>
      <c r="CH138" s="255">
        <v>106.02</v>
      </c>
      <c r="CI138" s="182">
        <v>159.94</v>
      </c>
      <c r="CJ138" s="189"/>
      <c r="CK138" s="189"/>
      <c r="CL138" s="189"/>
      <c r="CM138" s="189"/>
      <c r="CN138" s="189"/>
      <c r="CO138" s="189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</row>
    <row r="139" spans="1:174" x14ac:dyDescent="0.2">
      <c r="A139" s="20"/>
      <c r="B139" s="20"/>
      <c r="Q139" s="20"/>
      <c r="BQ139" s="20"/>
      <c r="BS139" s="20"/>
      <c r="BT139" s="189"/>
      <c r="BU139" s="182" t="s">
        <v>221</v>
      </c>
      <c r="BW139" s="182">
        <v>106.44</v>
      </c>
      <c r="BX139" s="182">
        <v>162.65</v>
      </c>
      <c r="BY139" s="182">
        <v>113.37</v>
      </c>
      <c r="BZ139" s="182">
        <v>140.19999999999999</v>
      </c>
      <c r="CA139" s="182">
        <v>139570.60999999999</v>
      </c>
      <c r="CB139" s="182">
        <v>2113.69</v>
      </c>
      <c r="CC139" s="182">
        <v>97.32</v>
      </c>
      <c r="CD139" s="182">
        <v>103.24</v>
      </c>
      <c r="CE139" s="182">
        <v>16.32</v>
      </c>
      <c r="CF139" s="182">
        <v>17.940000000000001</v>
      </c>
      <c r="CG139" s="182">
        <v>18.8</v>
      </c>
      <c r="CH139" s="255">
        <v>106.32</v>
      </c>
      <c r="CI139" s="182">
        <v>160.68</v>
      </c>
      <c r="CJ139" s="189"/>
      <c r="CK139" s="189"/>
      <c r="CL139" s="189"/>
      <c r="CM139" s="189"/>
      <c r="CN139" s="189"/>
      <c r="CO139" s="189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</row>
    <row r="140" spans="1:174" x14ac:dyDescent="0.2">
      <c r="A140" s="20"/>
      <c r="B140" s="20"/>
      <c r="Q140" s="20"/>
      <c r="BQ140" s="20"/>
      <c r="BS140" s="20"/>
      <c r="BT140" s="189"/>
      <c r="BU140" s="182" t="s">
        <v>222</v>
      </c>
      <c r="BW140" s="182">
        <v>107.06</v>
      </c>
      <c r="BX140" s="182">
        <v>162.59</v>
      </c>
      <c r="BY140" s="182">
        <v>113.71</v>
      </c>
      <c r="BZ140" s="182">
        <v>140.26</v>
      </c>
      <c r="CA140" s="182">
        <v>140296.85</v>
      </c>
      <c r="CB140" s="182">
        <v>2121.63</v>
      </c>
      <c r="CC140" s="182">
        <v>98.04</v>
      </c>
      <c r="CD140" s="182">
        <v>102.91</v>
      </c>
      <c r="CE140" s="182">
        <v>16.350000000000001</v>
      </c>
      <c r="CF140" s="182">
        <v>17.899999999999999</v>
      </c>
      <c r="CG140" s="182">
        <v>18.829999999999998</v>
      </c>
      <c r="CH140" s="255">
        <v>105.61</v>
      </c>
      <c r="CI140" s="182">
        <v>159.37</v>
      </c>
      <c r="CJ140" s="189"/>
      <c r="CK140" s="189"/>
      <c r="CL140" s="189"/>
      <c r="CM140" s="189"/>
      <c r="CN140" s="189"/>
      <c r="CO140" s="189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</row>
    <row r="141" spans="1:174" x14ac:dyDescent="0.2">
      <c r="A141" s="20"/>
      <c r="B141" s="20"/>
      <c r="Q141" s="20"/>
      <c r="BQ141" s="20"/>
      <c r="BS141" s="20"/>
      <c r="BT141" s="189"/>
      <c r="BU141" s="189"/>
      <c r="CJ141" s="189"/>
      <c r="CK141" s="189"/>
      <c r="CL141" s="189"/>
      <c r="CM141" s="189"/>
      <c r="CN141" s="189"/>
      <c r="CO141" s="189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</row>
    <row r="145" spans="1:174" x14ac:dyDescent="0.2">
      <c r="A145" s="20"/>
      <c r="B145" s="20"/>
      <c r="Q145" s="20"/>
      <c r="BQ145" s="20"/>
      <c r="BS145" s="20"/>
      <c r="BT145" s="189"/>
      <c r="BU145" s="182" t="s">
        <v>203</v>
      </c>
      <c r="BV145" s="182">
        <f t="shared" ref="BV145:CG160" si="6">BV97-BW63</f>
        <v>0.93999999999999773</v>
      </c>
      <c r="BW145" s="182">
        <f t="shared" si="6"/>
        <v>-8.0000000000002292E-4</v>
      </c>
      <c r="BX145" s="182">
        <f t="shared" si="6"/>
        <v>1.540000000000008E-2</v>
      </c>
      <c r="BY145" s="182">
        <f t="shared" si="6"/>
        <v>1.1399999999999966E-2</v>
      </c>
      <c r="BZ145" s="182">
        <f t="shared" si="6"/>
        <v>-81.160000000000082</v>
      </c>
      <c r="CA145" s="182">
        <f t="shared" si="6"/>
        <v>-9.9999999999980105E-3</v>
      </c>
      <c r="CB145" s="182">
        <f t="shared" si="6"/>
        <v>-2.50999999999999E-2</v>
      </c>
      <c r="CC145" s="182">
        <f t="shared" si="6"/>
        <v>2.3099999999999898E-2</v>
      </c>
      <c r="CD145" s="182">
        <f t="shared" si="6"/>
        <v>0.1120000000000001</v>
      </c>
      <c r="CE145" s="182">
        <f t="shared" si="6"/>
        <v>0.15080000000000027</v>
      </c>
      <c r="CF145" s="182">
        <f t="shared" si="6"/>
        <v>8.8499999999999801E-2</v>
      </c>
      <c r="CG145" s="182">
        <f t="shared" si="6"/>
        <v>4.090000000000038E-3</v>
      </c>
      <c r="CJ145" s="189"/>
      <c r="CK145" s="189"/>
      <c r="CL145" s="189"/>
      <c r="CM145" s="189"/>
      <c r="CN145" s="189"/>
      <c r="CO145" s="189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</row>
    <row r="146" spans="1:174" x14ac:dyDescent="0.2">
      <c r="A146" s="20"/>
      <c r="B146" s="20"/>
      <c r="Q146" s="20"/>
      <c r="BQ146" s="20"/>
      <c r="BS146" s="20"/>
      <c r="BT146" s="189"/>
      <c r="BU146" s="182" t="s">
        <v>204</v>
      </c>
      <c r="BV146" s="182">
        <f t="shared" si="6"/>
        <v>7.000000000000739E-2</v>
      </c>
      <c r="BW146" s="182">
        <f t="shared" si="6"/>
        <v>-1.0000000000000009E-3</v>
      </c>
      <c r="BX146" s="182">
        <f t="shared" si="6"/>
        <v>1.1299999999999977E-2</v>
      </c>
      <c r="BY146" s="182">
        <f t="shared" si="6"/>
        <v>1.1600000000000055E-2</v>
      </c>
      <c r="BZ146" s="182">
        <f t="shared" si="6"/>
        <v>-27.600000000000136</v>
      </c>
      <c r="CA146" s="182">
        <f t="shared" si="6"/>
        <v>0.41000000000000014</v>
      </c>
      <c r="CB146" s="182">
        <f t="shared" si="6"/>
        <v>-3.6399999999999988E-2</v>
      </c>
      <c r="CC146" s="182">
        <f t="shared" si="6"/>
        <v>1.2899999999999912E-2</v>
      </c>
      <c r="CD146" s="182">
        <f t="shared" si="6"/>
        <v>6.1799999999999855E-2</v>
      </c>
      <c r="CE146" s="182">
        <f t="shared" si="6"/>
        <v>0.15589999999999993</v>
      </c>
      <c r="CF146" s="182">
        <f t="shared" si="6"/>
        <v>8.9799999999999436E-2</v>
      </c>
      <c r="CG146" s="182">
        <f t="shared" si="6"/>
        <v>3.6599999999999966E-3</v>
      </c>
      <c r="CH146" s="256"/>
      <c r="CI146" s="189"/>
      <c r="CJ146" s="189"/>
      <c r="CK146" s="189"/>
      <c r="CL146" s="189"/>
      <c r="CM146" s="189"/>
      <c r="CN146" s="189"/>
      <c r="CO146" s="189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</row>
    <row r="147" spans="1:174" x14ac:dyDescent="0.2">
      <c r="A147" s="20"/>
      <c r="B147" s="20"/>
      <c r="Q147" s="20"/>
      <c r="BQ147" s="20"/>
      <c r="BS147" s="20"/>
      <c r="BT147" s="189"/>
      <c r="BU147" s="182" t="s">
        <v>205</v>
      </c>
      <c r="BV147" s="182">
        <f t="shared" si="6"/>
        <v>1.4200000000000017</v>
      </c>
      <c r="BW147" s="182">
        <f t="shared" si="6"/>
        <v>6.0000000000000053E-3</v>
      </c>
      <c r="BX147" s="182">
        <f t="shared" si="6"/>
        <v>2.1399999999999975E-2</v>
      </c>
      <c r="BY147" s="182">
        <f t="shared" si="6"/>
        <v>1.9399999999999973E-2</v>
      </c>
      <c r="BZ147" s="182">
        <f t="shared" si="6"/>
        <v>-65.25</v>
      </c>
      <c r="CA147" s="182">
        <f t="shared" si="6"/>
        <v>-0.37000000000000099</v>
      </c>
      <c r="CB147" s="182">
        <f t="shared" si="6"/>
        <v>-2.1100000000000119E-2</v>
      </c>
      <c r="CC147" s="182">
        <f t="shared" si="6"/>
        <v>1.5299999999999869E-2</v>
      </c>
      <c r="CD147" s="182">
        <f t="shared" si="6"/>
        <v>0.13839999999999986</v>
      </c>
      <c r="CE147" s="182">
        <f t="shared" si="6"/>
        <v>0.18619999999999948</v>
      </c>
      <c r="CF147" s="182">
        <f t="shared" si="6"/>
        <v>0.14700000000000024</v>
      </c>
      <c r="CG147" s="182">
        <f t="shared" si="6"/>
        <v>2.9499999999998971E-3</v>
      </c>
      <c r="CH147" s="256"/>
      <c r="CI147" s="189"/>
      <c r="CJ147" s="189"/>
      <c r="CK147" s="189"/>
      <c r="CL147" s="189"/>
      <c r="CM147" s="189"/>
      <c r="CN147" s="189"/>
      <c r="CO147" s="189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</row>
    <row r="148" spans="1:174" x14ac:dyDescent="0.2">
      <c r="A148" s="20"/>
      <c r="B148" s="20"/>
      <c r="Q148" s="20"/>
      <c r="BQ148" s="20"/>
      <c r="BS148" s="20"/>
      <c r="BT148" s="189"/>
      <c r="BU148" s="182" t="s">
        <v>206</v>
      </c>
      <c r="BV148" s="182">
        <f t="shared" si="6"/>
        <v>1.480000000000004</v>
      </c>
      <c r="BW148" s="182">
        <f t="shared" si="6"/>
        <v>5.4000000000000714E-3</v>
      </c>
      <c r="BX148" s="182">
        <f t="shared" si="6"/>
        <v>2.090000000000003E-2</v>
      </c>
      <c r="BY148" s="182">
        <f t="shared" si="6"/>
        <v>1.6000000000000014E-2</v>
      </c>
      <c r="BZ148" s="182">
        <f t="shared" si="6"/>
        <v>-42.299999999999955</v>
      </c>
      <c r="CA148" s="182">
        <f t="shared" si="6"/>
        <v>-0.10999999999999943</v>
      </c>
      <c r="CB148" s="182">
        <f t="shared" si="6"/>
        <v>-1.6499999999999959E-2</v>
      </c>
      <c r="CC148" s="182">
        <f t="shared" si="6"/>
        <v>1.4699999999999935E-2</v>
      </c>
      <c r="CD148" s="182">
        <f t="shared" si="6"/>
        <v>0.13260000000000005</v>
      </c>
      <c r="CE148" s="182">
        <f t="shared" si="6"/>
        <v>0.16699999999999982</v>
      </c>
      <c r="CF148" s="182">
        <f t="shared" si="6"/>
        <v>0.12239999999999984</v>
      </c>
      <c r="CG148" s="182">
        <f t="shared" si="6"/>
        <v>6.8799999999999972E-3</v>
      </c>
      <c r="CH148" s="256"/>
      <c r="CI148" s="189"/>
      <c r="CJ148" s="189"/>
      <c r="CK148" s="189"/>
      <c r="CL148" s="189"/>
      <c r="CM148" s="189"/>
      <c r="CN148" s="189"/>
      <c r="CO148" s="189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</row>
    <row r="149" spans="1:174" x14ac:dyDescent="0.2">
      <c r="A149" s="20"/>
      <c r="B149" s="20"/>
      <c r="Q149" s="20"/>
      <c r="BQ149" s="20"/>
      <c r="BS149" s="20"/>
      <c r="BT149" s="189"/>
      <c r="BU149" s="182" t="s">
        <v>207</v>
      </c>
      <c r="BV149" s="182">
        <f t="shared" si="6"/>
        <v>2.9000000000000057</v>
      </c>
      <c r="BW149" s="182">
        <f t="shared" si="6"/>
        <v>1.0299999999999976E-2</v>
      </c>
      <c r="BX149" s="182">
        <f t="shared" si="6"/>
        <v>3.0599999999999961E-2</v>
      </c>
      <c r="BY149" s="182">
        <f t="shared" si="6"/>
        <v>2.3100000000000009E-2</v>
      </c>
      <c r="BZ149" s="182">
        <f t="shared" si="6"/>
        <v>-41.800000000000182</v>
      </c>
      <c r="CA149" s="182">
        <f t="shared" si="6"/>
        <v>-8.9999999999999858E-2</v>
      </c>
      <c r="CB149" s="182">
        <f t="shared" si="6"/>
        <v>-2.8200000000000003E-2</v>
      </c>
      <c r="CC149" s="182">
        <f t="shared" si="6"/>
        <v>1.0399999999999965E-2</v>
      </c>
      <c r="CD149" s="182">
        <f t="shared" si="6"/>
        <v>0.14590000000000014</v>
      </c>
      <c r="CE149" s="182">
        <f t="shared" si="6"/>
        <v>0.2229000000000001</v>
      </c>
      <c r="CF149" s="182">
        <f t="shared" si="6"/>
        <v>0.17349999999999977</v>
      </c>
      <c r="CG149" s="182">
        <f t="shared" si="6"/>
        <v>7.1599999999999442E-3</v>
      </c>
      <c r="CH149" s="256"/>
      <c r="CI149" s="189"/>
      <c r="CJ149" s="189"/>
      <c r="CK149" s="189"/>
      <c r="CL149" s="189"/>
      <c r="CM149" s="189"/>
      <c r="CN149" s="189"/>
      <c r="CO149" s="189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</row>
    <row r="150" spans="1:174" x14ac:dyDescent="0.2">
      <c r="A150" s="20"/>
      <c r="B150" s="20"/>
      <c r="Q150" s="20"/>
      <c r="BQ150" s="20"/>
      <c r="BS150" s="20"/>
      <c r="BT150" s="189"/>
      <c r="BU150" s="182" t="s">
        <v>208</v>
      </c>
      <c r="BV150" s="182">
        <f t="shared" si="6"/>
        <v>4.6599999999999966</v>
      </c>
      <c r="BW150" s="182">
        <f t="shared" si="6"/>
        <v>2.8299999999999992E-2</v>
      </c>
      <c r="BX150" s="182">
        <f t="shared" si="6"/>
        <v>4.379999999999995E-2</v>
      </c>
      <c r="BY150" s="182">
        <f t="shared" si="6"/>
        <v>3.1200000000000006E-2</v>
      </c>
      <c r="BZ150" s="182">
        <f t="shared" si="6"/>
        <v>-83.899999999999864</v>
      </c>
      <c r="CA150" s="182">
        <f t="shared" si="6"/>
        <v>-1.3499999999999979</v>
      </c>
      <c r="CB150" s="182">
        <f t="shared" si="6"/>
        <v>9.8000000000000309E-3</v>
      </c>
      <c r="CC150" s="182">
        <f t="shared" si="6"/>
        <v>2.6000000000000023E-2</v>
      </c>
      <c r="CD150" s="182">
        <f t="shared" si="6"/>
        <v>0.37070000000000025</v>
      </c>
      <c r="CE150" s="182">
        <f t="shared" si="6"/>
        <v>0.37479999999999958</v>
      </c>
      <c r="CF150" s="182">
        <f t="shared" si="6"/>
        <v>0.23459999999999948</v>
      </c>
      <c r="CG150" s="182">
        <f t="shared" si="6"/>
        <v>1.0479999999999934E-2</v>
      </c>
      <c r="CH150" s="256"/>
      <c r="CI150" s="189"/>
      <c r="CJ150" s="189"/>
      <c r="CK150" s="189"/>
      <c r="CL150" s="189"/>
      <c r="CM150" s="189"/>
      <c r="CN150" s="189"/>
      <c r="CO150" s="189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</row>
    <row r="151" spans="1:174" x14ac:dyDescent="0.2">
      <c r="A151" s="20"/>
      <c r="B151" s="20"/>
      <c r="Q151" s="20"/>
      <c r="BQ151" s="20"/>
      <c r="BS151" s="20"/>
      <c r="BT151" s="189"/>
      <c r="BU151" s="182" t="s">
        <v>209</v>
      </c>
      <c r="BV151" s="182">
        <f t="shared" si="6"/>
        <v>4.5</v>
      </c>
      <c r="BW151" s="182">
        <f t="shared" si="6"/>
        <v>2.5799999999999934E-2</v>
      </c>
      <c r="BX151" s="182">
        <f t="shared" si="6"/>
        <v>3.9900000000000047E-2</v>
      </c>
      <c r="BY151" s="182">
        <f t="shared" si="6"/>
        <v>2.4500000000000077E-2</v>
      </c>
      <c r="BZ151" s="182">
        <f t="shared" si="6"/>
        <v>-75.399999999999864</v>
      </c>
      <c r="CA151" s="182">
        <f t="shared" si="6"/>
        <v>-1.7199999999999989</v>
      </c>
      <c r="CB151" s="182">
        <f t="shared" si="6"/>
        <v>0</v>
      </c>
      <c r="CC151" s="182">
        <f t="shared" si="6"/>
        <v>2.4199999999999999E-2</v>
      </c>
      <c r="CD151" s="182">
        <f t="shared" si="6"/>
        <v>0.24570000000000025</v>
      </c>
      <c r="CE151" s="182">
        <f t="shared" si="6"/>
        <v>0.25539999999999985</v>
      </c>
      <c r="CF151" s="182">
        <f t="shared" si="6"/>
        <v>0.18360000000000021</v>
      </c>
      <c r="CG151" s="182">
        <f t="shared" si="6"/>
        <v>1.534000000000002E-2</v>
      </c>
      <c r="CH151" s="256"/>
      <c r="CI151" s="189"/>
      <c r="CJ151" s="189"/>
      <c r="CK151" s="189"/>
      <c r="CL151" s="189"/>
      <c r="CM151" s="189"/>
      <c r="CN151" s="189"/>
      <c r="CO151" s="189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</row>
    <row r="152" spans="1:174" x14ac:dyDescent="0.2">
      <c r="A152" s="20"/>
      <c r="B152" s="20"/>
      <c r="Q152" s="20"/>
      <c r="BQ152" s="20"/>
      <c r="BS152" s="20"/>
      <c r="BT152" s="189"/>
      <c r="BU152" s="182" t="s">
        <v>210</v>
      </c>
      <c r="BV152" s="182">
        <f t="shared" si="6"/>
        <v>2.2199999999999989</v>
      </c>
      <c r="BW152" s="182">
        <f t="shared" si="6"/>
        <v>2.4900000000000033E-2</v>
      </c>
      <c r="BX152" s="182">
        <f t="shared" si="6"/>
        <v>4.1699999999999959E-2</v>
      </c>
      <c r="BY152" s="182">
        <f t="shared" si="6"/>
        <v>2.9100000000000015E-2</v>
      </c>
      <c r="BZ152" s="182">
        <f t="shared" si="6"/>
        <v>-80.559999999999945</v>
      </c>
      <c r="CA152" s="182">
        <f t="shared" si="6"/>
        <v>-2.4400000000000013</v>
      </c>
      <c r="CB152" s="182">
        <f t="shared" si="6"/>
        <v>-7.8000000000000291E-3</v>
      </c>
      <c r="CC152" s="182">
        <f t="shared" si="6"/>
        <v>1.8999999999999906E-2</v>
      </c>
      <c r="CD152" s="182">
        <f t="shared" si="6"/>
        <v>0.26419999999999977</v>
      </c>
      <c r="CE152" s="182">
        <f t="shared" si="6"/>
        <v>0.25520000000000032</v>
      </c>
      <c r="CF152" s="182">
        <f t="shared" si="6"/>
        <v>0.21370000000000022</v>
      </c>
      <c r="CG152" s="182">
        <f t="shared" si="6"/>
        <v>1.364999999999994E-2</v>
      </c>
      <c r="CH152" s="256"/>
      <c r="CI152" s="189"/>
      <c r="CJ152" s="189"/>
      <c r="CK152" s="189"/>
      <c r="CL152" s="189"/>
      <c r="CM152" s="189"/>
      <c r="CN152" s="189"/>
      <c r="CO152" s="189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</row>
    <row r="153" spans="1:174" x14ac:dyDescent="0.2">
      <c r="A153" s="20"/>
      <c r="B153" s="20"/>
      <c r="Q153" s="20"/>
      <c r="BQ153" s="20"/>
      <c r="BS153" s="20"/>
      <c r="BT153" s="189"/>
      <c r="BU153" s="182" t="s">
        <v>211</v>
      </c>
      <c r="BV153" s="182">
        <f t="shared" si="6"/>
        <v>1.1500000000000057</v>
      </c>
      <c r="BW153" s="182">
        <f t="shared" si="6"/>
        <v>1.6299999999999981E-2</v>
      </c>
      <c r="BX153" s="182">
        <f t="shared" si="6"/>
        <v>1.3799999999999923E-2</v>
      </c>
      <c r="BY153" s="182">
        <f t="shared" si="6"/>
        <v>1.1900000000000022E-2</v>
      </c>
      <c r="BZ153" s="182">
        <f t="shared" si="6"/>
        <v>-41.759999999999991</v>
      </c>
      <c r="CA153" s="182">
        <f t="shared" si="6"/>
        <v>-1.5599999999999987</v>
      </c>
      <c r="CB153" s="182">
        <f t="shared" si="6"/>
        <v>-1.5000000000000124E-2</v>
      </c>
      <c r="CC153" s="182">
        <f t="shared" si="6"/>
        <v>3.1000000000001027E-3</v>
      </c>
      <c r="CD153" s="182">
        <f t="shared" si="6"/>
        <v>0.15379999999999949</v>
      </c>
      <c r="CE153" s="182">
        <f t="shared" si="6"/>
        <v>0.17819999999999947</v>
      </c>
      <c r="CF153" s="182">
        <f t="shared" si="6"/>
        <v>8.5200000000000387E-2</v>
      </c>
      <c r="CG153" s="182">
        <f t="shared" si="6"/>
        <v>1.2770000000000059E-2</v>
      </c>
      <c r="CH153" s="256"/>
      <c r="CI153" s="189"/>
      <c r="CJ153" s="189"/>
      <c r="CK153" s="189"/>
      <c r="CL153" s="189"/>
      <c r="CM153" s="189"/>
      <c r="CN153" s="189"/>
      <c r="CO153" s="189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</row>
    <row r="154" spans="1:174" x14ac:dyDescent="0.2">
      <c r="A154" s="20"/>
      <c r="B154" s="20"/>
      <c r="Q154" s="20"/>
      <c r="BQ154" s="20"/>
      <c r="BS154" s="20"/>
      <c r="BT154" s="189"/>
      <c r="BU154" s="182" t="s">
        <v>212</v>
      </c>
      <c r="BV154" s="182">
        <f t="shared" si="6"/>
        <v>1.2400000000000091</v>
      </c>
      <c r="BW154" s="182">
        <f t="shared" si="6"/>
        <v>1.969999999999994E-2</v>
      </c>
      <c r="BX154" s="182">
        <f t="shared" si="6"/>
        <v>1.6199999999999992E-2</v>
      </c>
      <c r="BY154" s="182">
        <f t="shared" si="6"/>
        <v>1.3699999999999934E-2</v>
      </c>
      <c r="BZ154" s="182">
        <f t="shared" si="6"/>
        <v>-64.220000000000027</v>
      </c>
      <c r="CA154" s="182">
        <f t="shared" si="6"/>
        <v>-2.3299999999999983</v>
      </c>
      <c r="CB154" s="182">
        <f t="shared" si="6"/>
        <v>6.0000000000000053E-3</v>
      </c>
      <c r="CC154" s="182">
        <f t="shared" si="6"/>
        <v>6.5999999999999392E-3</v>
      </c>
      <c r="CD154" s="182">
        <f t="shared" si="6"/>
        <v>0.17750000000000021</v>
      </c>
      <c r="CE154" s="182">
        <f t="shared" si="6"/>
        <v>0.17569999999999997</v>
      </c>
      <c r="CF154" s="182">
        <f t="shared" si="6"/>
        <v>0.10289999999999999</v>
      </c>
      <c r="CG154" s="182">
        <f t="shared" si="6"/>
        <v>5.9600000000000763E-3</v>
      </c>
      <c r="CH154" s="256"/>
      <c r="CI154" s="189"/>
      <c r="CJ154" s="189"/>
      <c r="CK154" s="189"/>
      <c r="CL154" s="189"/>
      <c r="CM154" s="189"/>
      <c r="CN154" s="189"/>
      <c r="CO154" s="189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</row>
    <row r="155" spans="1:174" x14ac:dyDescent="0.2">
      <c r="A155" s="20"/>
      <c r="B155" s="20"/>
      <c r="Q155" s="20"/>
      <c r="BQ155" s="20"/>
      <c r="BS155" s="20"/>
      <c r="BT155" s="189"/>
      <c r="BU155" s="182" t="s">
        <v>213</v>
      </c>
      <c r="BV155" s="182">
        <f t="shared" si="6"/>
        <v>2.2599999999999909</v>
      </c>
      <c r="BW155" s="182">
        <f t="shared" si="6"/>
        <v>2.4299999999999988E-2</v>
      </c>
      <c r="BX155" s="182">
        <f t="shared" si="6"/>
        <v>2.2700000000000053E-2</v>
      </c>
      <c r="BY155" s="182">
        <f t="shared" si="6"/>
        <v>1.7100000000000004E-2</v>
      </c>
      <c r="BZ155" s="182">
        <f t="shared" si="6"/>
        <v>-78.600000000000136</v>
      </c>
      <c r="CA155" s="182">
        <f t="shared" si="6"/>
        <v>-2.9599999999999973</v>
      </c>
      <c r="CB155" s="182">
        <f t="shared" si="6"/>
        <v>8.599999999999941E-3</v>
      </c>
      <c r="CC155" s="182">
        <f t="shared" si="6"/>
        <v>8.90000000000013E-3</v>
      </c>
      <c r="CD155" s="182">
        <f t="shared" si="6"/>
        <v>0.15969999999999995</v>
      </c>
      <c r="CE155" s="182">
        <f t="shared" si="6"/>
        <v>0.16330000000000044</v>
      </c>
      <c r="CF155" s="182">
        <f t="shared" si="6"/>
        <v>0.12789999999999946</v>
      </c>
      <c r="CG155" s="182">
        <f t="shared" si="6"/>
        <v>7.4200000000000932E-3</v>
      </c>
      <c r="CH155" s="256"/>
      <c r="CI155" s="189"/>
      <c r="CJ155" s="189"/>
      <c r="CK155" s="189"/>
      <c r="CL155" s="189"/>
      <c r="CM155" s="189"/>
      <c r="CN155" s="189"/>
      <c r="CO155" s="189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</row>
    <row r="156" spans="1:174" x14ac:dyDescent="0.2">
      <c r="A156" s="20"/>
      <c r="B156" s="20"/>
      <c r="Q156" s="20"/>
      <c r="BQ156" s="20"/>
      <c r="BS156" s="20"/>
      <c r="BT156" s="189"/>
      <c r="BU156" s="182" t="s">
        <v>214</v>
      </c>
      <c r="BV156" s="182">
        <f t="shared" si="6"/>
        <v>1.8800000000000097</v>
      </c>
      <c r="BW156" s="182">
        <f t="shared" si="6"/>
        <v>2.4499999999999966E-2</v>
      </c>
      <c r="BX156" s="182">
        <f t="shared" si="6"/>
        <v>2.0100000000000007E-2</v>
      </c>
      <c r="BY156" s="182">
        <f t="shared" si="6"/>
        <v>1.4599999999999946E-2</v>
      </c>
      <c r="BZ156" s="182">
        <f t="shared" si="6"/>
        <v>-90.349999999999909</v>
      </c>
      <c r="CA156" s="182">
        <f t="shared" si="6"/>
        <v>-3.4499999999999993</v>
      </c>
      <c r="CB156" s="182">
        <f t="shared" si="6"/>
        <v>-2.4999999999999467E-3</v>
      </c>
      <c r="CC156" s="182">
        <f t="shared" si="6"/>
        <v>1.0399999999999965E-2</v>
      </c>
      <c r="CD156" s="182">
        <f t="shared" si="6"/>
        <v>0.13410000000000011</v>
      </c>
      <c r="CE156" s="182">
        <f t="shared" si="6"/>
        <v>0.12220000000000031</v>
      </c>
      <c r="CF156" s="182">
        <f t="shared" si="6"/>
        <v>0.1097999999999999</v>
      </c>
      <c r="CG156" s="182">
        <f t="shared" si="6"/>
        <v>1.0149999999999992E-2</v>
      </c>
      <c r="CH156" s="256"/>
      <c r="CI156" s="189"/>
      <c r="CJ156" s="189"/>
      <c r="CK156" s="189"/>
      <c r="CL156" s="189"/>
      <c r="CM156" s="189"/>
      <c r="CN156" s="189"/>
      <c r="CO156" s="189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</row>
    <row r="157" spans="1:174" x14ac:dyDescent="0.2">
      <c r="A157" s="20"/>
      <c r="B157" s="20"/>
      <c r="Q157" s="20"/>
      <c r="BQ157" s="20"/>
      <c r="BS157" s="20"/>
      <c r="BT157" s="189"/>
      <c r="BU157" s="182" t="s">
        <v>215</v>
      </c>
      <c r="BV157" s="182">
        <f t="shared" si="6"/>
        <v>2.1200000000000045</v>
      </c>
      <c r="BW157" s="182">
        <f t="shared" si="6"/>
        <v>1.9499999999999962E-2</v>
      </c>
      <c r="BX157" s="182">
        <f t="shared" si="6"/>
        <v>1.7699999999999938E-2</v>
      </c>
      <c r="BY157" s="182">
        <f t="shared" si="6"/>
        <v>1.3900000000000023E-2</v>
      </c>
      <c r="BZ157" s="182">
        <f t="shared" si="6"/>
        <v>-77.940000000000055</v>
      </c>
      <c r="CA157" s="182">
        <f t="shared" si="6"/>
        <v>-3.0700000000000003</v>
      </c>
      <c r="CB157" s="182">
        <f t="shared" si="6"/>
        <v>-1.8299999999999983E-2</v>
      </c>
      <c r="CC157" s="182">
        <f t="shared" si="6"/>
        <v>0.35589999999999988</v>
      </c>
      <c r="CD157" s="182">
        <f t="shared" si="6"/>
        <v>8.3800000000000097E-2</v>
      </c>
      <c r="CE157" s="182">
        <f t="shared" si="6"/>
        <v>1.839999999999975E-2</v>
      </c>
      <c r="CF157" s="182">
        <f t="shared" si="6"/>
        <v>0.10339999999999971</v>
      </c>
      <c r="CG157" s="182">
        <f t="shared" si="6"/>
        <v>7.9400000000000581E-3</v>
      </c>
      <c r="CH157" s="256"/>
      <c r="CI157" s="189"/>
      <c r="CJ157" s="189"/>
      <c r="CK157" s="189"/>
      <c r="CL157" s="189"/>
      <c r="CM157" s="189"/>
      <c r="CN157" s="189"/>
      <c r="CO157" s="189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</row>
    <row r="158" spans="1:174" x14ac:dyDescent="0.2">
      <c r="A158" s="20"/>
      <c r="B158" s="20"/>
      <c r="Q158" s="20"/>
      <c r="BQ158" s="20"/>
      <c r="BS158" s="20"/>
      <c r="BT158" s="189"/>
      <c r="BU158" s="182" t="s">
        <v>216</v>
      </c>
      <c r="BV158" s="182">
        <f t="shared" si="6"/>
        <v>2.5600000000000023</v>
      </c>
      <c r="BW158" s="182">
        <f t="shared" si="6"/>
        <v>1.9499999999999962E-2</v>
      </c>
      <c r="BX158" s="182">
        <f t="shared" si="6"/>
        <v>2.3800000000000043E-2</v>
      </c>
      <c r="BY158" s="182">
        <f t="shared" si="6"/>
        <v>1.5899999999999914E-2</v>
      </c>
      <c r="BZ158" s="182">
        <f t="shared" si="6"/>
        <v>-80.529999999999973</v>
      </c>
      <c r="CA158" s="182">
        <f t="shared" si="6"/>
        <v>-3.4600000000000009</v>
      </c>
      <c r="CB158" s="182">
        <f t="shared" si="6"/>
        <v>-1.8799999999999928E-2</v>
      </c>
      <c r="CC158" s="182">
        <f t="shared" si="6"/>
        <v>-1.6000000000000458E-3</v>
      </c>
      <c r="CD158" s="182">
        <f t="shared" si="6"/>
        <v>4.7899999999999388E-2</v>
      </c>
      <c r="CE158" s="182">
        <f t="shared" si="6"/>
        <v>-2.770000000000028E-2</v>
      </c>
      <c r="CF158" s="182">
        <f t="shared" si="6"/>
        <v>0.11589999999999989</v>
      </c>
      <c r="CG158" s="182">
        <f t="shared" si="6"/>
        <v>7.8000000000000291E-3</v>
      </c>
      <c r="CH158" s="256"/>
      <c r="CI158" s="189"/>
      <c r="CJ158" s="189"/>
      <c r="CK158" s="189"/>
      <c r="CL158" s="189"/>
      <c r="CM158" s="189"/>
      <c r="CN158" s="189"/>
      <c r="CO158" s="189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</row>
    <row r="159" spans="1:174" x14ac:dyDescent="0.2">
      <c r="A159" s="20"/>
      <c r="B159" s="20"/>
      <c r="Q159" s="20"/>
      <c r="BQ159" s="20"/>
      <c r="BS159" s="20"/>
      <c r="BT159" s="189"/>
      <c r="BU159" s="182" t="s">
        <v>217</v>
      </c>
      <c r="BV159" s="182">
        <f t="shared" si="6"/>
        <v>1.7400000000000091</v>
      </c>
      <c r="BW159" s="182">
        <f t="shared" si="6"/>
        <v>1.3600000000000056E-2</v>
      </c>
      <c r="BX159" s="182">
        <f t="shared" si="6"/>
        <v>1.749999999999996E-2</v>
      </c>
      <c r="BY159" s="182">
        <f t="shared" si="6"/>
        <v>1.2800000000000034E-2</v>
      </c>
      <c r="BZ159" s="182">
        <f t="shared" si="6"/>
        <v>-82.090000000000146</v>
      </c>
      <c r="CA159" s="182">
        <f t="shared" si="6"/>
        <v>-3.7899999999999991</v>
      </c>
      <c r="CB159" s="182">
        <f t="shared" si="6"/>
        <v>-2.2599999999999953E-2</v>
      </c>
      <c r="CC159" s="182">
        <f t="shared" si="6"/>
        <v>-1.1500000000000066E-2</v>
      </c>
      <c r="CD159" s="182">
        <f t="shared" si="6"/>
        <v>3.6500000000000199E-2</v>
      </c>
      <c r="CE159" s="182">
        <f t="shared" si="6"/>
        <v>-9.0700000000000003E-2</v>
      </c>
      <c r="CF159" s="182">
        <f t="shared" si="6"/>
        <v>9.4399999999999373E-2</v>
      </c>
      <c r="CG159" s="182">
        <f t="shared" si="6"/>
        <v>8.900000000000019E-3</v>
      </c>
      <c r="CH159" s="256"/>
      <c r="CI159" s="189"/>
      <c r="CJ159" s="189"/>
      <c r="CK159" s="189"/>
      <c r="CL159" s="189"/>
      <c r="CM159" s="189"/>
      <c r="CN159" s="189"/>
      <c r="CO159" s="189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</row>
    <row r="160" spans="1:174" x14ac:dyDescent="0.2">
      <c r="A160" s="20"/>
      <c r="B160" s="20"/>
      <c r="Q160" s="20"/>
      <c r="BQ160" s="20"/>
      <c r="BS160" s="20"/>
      <c r="BT160" s="189"/>
      <c r="BU160" s="182" t="s">
        <v>218</v>
      </c>
      <c r="BV160" s="182">
        <f t="shared" si="6"/>
        <v>1.0900000000000034</v>
      </c>
      <c r="BW160" s="182">
        <f t="shared" si="6"/>
        <v>1.4000000000000012E-2</v>
      </c>
      <c r="BX160" s="182">
        <f t="shared" si="6"/>
        <v>1.5500000000000069E-2</v>
      </c>
      <c r="BY160" s="182">
        <f t="shared" si="6"/>
        <v>1.1700000000000044E-2</v>
      </c>
      <c r="BZ160" s="182">
        <f t="shared" si="6"/>
        <v>-60.200000000000045</v>
      </c>
      <c r="CA160" s="182">
        <f t="shared" si="6"/>
        <v>-3.2299999999999969</v>
      </c>
      <c r="CB160" s="182">
        <f t="shared" si="6"/>
        <v>-2.3599999999999843E-2</v>
      </c>
      <c r="CC160" s="182">
        <f t="shared" si="6"/>
        <v>-2.0900000000000141E-2</v>
      </c>
      <c r="CD160" s="182">
        <f t="shared" si="6"/>
        <v>-1.8200000000000216E-2</v>
      </c>
      <c r="CE160" s="182">
        <f t="shared" si="6"/>
        <v>-0.11479999999999979</v>
      </c>
      <c r="CF160" s="182">
        <f t="shared" si="6"/>
        <v>8.680000000000021E-2</v>
      </c>
      <c r="CG160" s="182">
        <f t="shared" si="6"/>
        <v>6.1799999999999633E-3</v>
      </c>
      <c r="CH160" s="256"/>
      <c r="CI160" s="189"/>
      <c r="CJ160" s="189"/>
      <c r="CK160" s="189"/>
      <c r="CL160" s="189"/>
      <c r="CM160" s="189"/>
      <c r="CN160" s="189"/>
      <c r="CO160" s="189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</row>
    <row r="161" spans="1:174" x14ac:dyDescent="0.2">
      <c r="A161" s="20"/>
      <c r="B161" s="20"/>
      <c r="Q161" s="20"/>
      <c r="BQ161" s="20"/>
      <c r="BS161" s="20"/>
      <c r="BT161" s="189"/>
      <c r="BU161" s="182" t="s">
        <v>219</v>
      </c>
      <c r="BV161" s="182">
        <f t="shared" ref="BV161:CG164" si="7">BV113-BW79</f>
        <v>1.269999999999996</v>
      </c>
      <c r="BW161" s="182">
        <f t="shared" si="7"/>
        <v>9.9000000000000199E-3</v>
      </c>
      <c r="BX161" s="182">
        <f t="shared" si="7"/>
        <v>1.5599999999999947E-2</v>
      </c>
      <c r="BY161" s="182">
        <f t="shared" si="7"/>
        <v>1.1199999999999988E-2</v>
      </c>
      <c r="BZ161" s="182">
        <f t="shared" si="7"/>
        <v>-69.049999999999955</v>
      </c>
      <c r="CA161" s="182">
        <f t="shared" si="7"/>
        <v>-3.8999999999999986</v>
      </c>
      <c r="CB161" s="182">
        <f t="shared" si="7"/>
        <v>-2.6599999999999957E-2</v>
      </c>
      <c r="CC161" s="182">
        <f t="shared" si="7"/>
        <v>-1.7900000000000027E-2</v>
      </c>
      <c r="CD161" s="182">
        <f t="shared" si="7"/>
        <v>-4.7399999999999665E-2</v>
      </c>
      <c r="CE161" s="182">
        <f t="shared" si="7"/>
        <v>-0.11520000000000064</v>
      </c>
      <c r="CF161" s="182">
        <f t="shared" si="7"/>
        <v>8.3199999999999719E-2</v>
      </c>
      <c r="CG161" s="182">
        <f t="shared" si="7"/>
        <v>5.0200000000000244E-3</v>
      </c>
      <c r="CH161" s="256"/>
      <c r="CI161" s="189"/>
      <c r="CJ161" s="189"/>
      <c r="CK161" s="189"/>
      <c r="CL161" s="189"/>
      <c r="CM161" s="189"/>
      <c r="CN161" s="189"/>
      <c r="CO161" s="189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</row>
    <row r="162" spans="1:174" x14ac:dyDescent="0.2">
      <c r="A162" s="20"/>
      <c r="B162" s="20"/>
      <c r="Q162" s="20"/>
      <c r="BQ162" s="20"/>
      <c r="BS162" s="20"/>
      <c r="BT162" s="189"/>
      <c r="BU162" s="182" t="s">
        <v>220</v>
      </c>
      <c r="BV162" s="182">
        <f t="shared" si="7"/>
        <v>2.2599999999999909</v>
      </c>
      <c r="BW162" s="182">
        <f t="shared" si="7"/>
        <v>6.3999999999999613E-3</v>
      </c>
      <c r="BX162" s="182">
        <f t="shared" si="7"/>
        <v>1.3399999999999967E-2</v>
      </c>
      <c r="BY162" s="182">
        <f t="shared" si="7"/>
        <v>5.7999999999999163E-3</v>
      </c>
      <c r="BZ162" s="182">
        <f t="shared" si="7"/>
        <v>-71.75</v>
      </c>
      <c r="CA162" s="182">
        <f t="shared" si="7"/>
        <v>-3.9499999999999993</v>
      </c>
      <c r="CB162" s="182">
        <f t="shared" si="7"/>
        <v>-3.1899999999999817E-2</v>
      </c>
      <c r="CC162" s="182">
        <f t="shared" si="7"/>
        <v>-2.2599999999999953E-2</v>
      </c>
      <c r="CD162" s="182">
        <f t="shared" si="7"/>
        <v>-6.7899999999999849E-2</v>
      </c>
      <c r="CE162" s="182">
        <f t="shared" si="7"/>
        <v>-0.17429999999999968</v>
      </c>
      <c r="CF162" s="182">
        <f t="shared" si="7"/>
        <v>4.2300000000000004E-2</v>
      </c>
      <c r="CG162" s="182">
        <f t="shared" si="7"/>
        <v>5.4199999999999804E-3</v>
      </c>
      <c r="CK162" s="189"/>
      <c r="CL162" s="189"/>
      <c r="CM162" s="189"/>
      <c r="CN162" s="189"/>
      <c r="CO162" s="189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</row>
    <row r="163" spans="1:174" x14ac:dyDescent="0.2">
      <c r="A163" s="20"/>
      <c r="B163" s="20"/>
      <c r="Q163" s="20"/>
      <c r="BQ163" s="20"/>
      <c r="BS163" s="20"/>
      <c r="BT163" s="189"/>
      <c r="BU163" s="182" t="s">
        <v>221</v>
      </c>
      <c r="BV163" s="182">
        <f t="shared" si="7"/>
        <v>2.4899999999999949</v>
      </c>
      <c r="BW163" s="182">
        <f t="shared" si="7"/>
        <v>8.3999999999999631E-3</v>
      </c>
      <c r="BX163" s="182">
        <f t="shared" si="7"/>
        <v>1.9000000000000017E-2</v>
      </c>
      <c r="BY163" s="182">
        <f t="shared" si="7"/>
        <v>1.0599999999999943E-2</v>
      </c>
      <c r="BZ163" s="182">
        <f t="shared" si="7"/>
        <v>-112.78999999999996</v>
      </c>
      <c r="CA163" s="182">
        <f t="shared" si="7"/>
        <v>-4.870000000000001</v>
      </c>
      <c r="CB163" s="182">
        <f t="shared" si="7"/>
        <v>-2.6899999999999924E-2</v>
      </c>
      <c r="CC163" s="182">
        <f t="shared" si="7"/>
        <v>-1.9600000000000062E-2</v>
      </c>
      <c r="CD163" s="182">
        <f t="shared" si="7"/>
        <v>2.8699999999999726E-2</v>
      </c>
      <c r="CE163" s="182">
        <f t="shared" si="7"/>
        <v>-9.2500000000000249E-2</v>
      </c>
      <c r="CF163" s="182">
        <f t="shared" si="7"/>
        <v>7.7099999999999724E-2</v>
      </c>
      <c r="CG163" s="182">
        <f t="shared" si="7"/>
        <v>4.0000000000000036E-3</v>
      </c>
      <c r="CK163" s="189"/>
      <c r="CL163" s="189"/>
      <c r="CM163" s="189"/>
      <c r="CN163" s="189"/>
      <c r="CO163" s="189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</row>
    <row r="164" spans="1:174" x14ac:dyDescent="0.2">
      <c r="A164" s="20"/>
      <c r="B164" s="20"/>
      <c r="Q164" s="20"/>
      <c r="BQ164" s="20"/>
      <c r="BS164" s="20"/>
      <c r="BT164" s="189"/>
      <c r="BU164" s="182" t="s">
        <v>222</v>
      </c>
      <c r="BV164" s="182">
        <f t="shared" si="7"/>
        <v>0.45000000000000284</v>
      </c>
      <c r="BW164" s="182">
        <f t="shared" si="7"/>
        <v>4.4999999999999485E-3</v>
      </c>
      <c r="BX164" s="182">
        <f t="shared" si="7"/>
        <v>1.0999999999999899E-3</v>
      </c>
      <c r="BY164" s="182">
        <f t="shared" si="7"/>
        <v>-1.2999999999999678E-3</v>
      </c>
      <c r="BZ164" s="182">
        <f t="shared" si="7"/>
        <v>-78.970000000000027</v>
      </c>
      <c r="CA164" s="182">
        <f t="shared" si="7"/>
        <v>-3.8300000000000018</v>
      </c>
      <c r="CB164" s="182">
        <f t="shared" si="7"/>
        <v>-4.2100000000000026E-2</v>
      </c>
      <c r="CC164" s="182">
        <f t="shared" si="7"/>
        <v>-2.3700000000000054E-2</v>
      </c>
      <c r="CD164" s="182">
        <f t="shared" si="7"/>
        <v>-9.5500000000000362E-2</v>
      </c>
      <c r="CE164" s="182">
        <f t="shared" si="7"/>
        <v>-0.15750000000000064</v>
      </c>
      <c r="CF164" s="182">
        <f t="shared" si="7"/>
        <v>-1.2999999999999901E-2</v>
      </c>
      <c r="CG164" s="182">
        <f t="shared" si="7"/>
        <v>4.99000000000005E-3</v>
      </c>
      <c r="CK164" s="189"/>
      <c r="CL164" s="189"/>
      <c r="CM164" s="189"/>
      <c r="CN164" s="189"/>
      <c r="CO164" s="189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</row>
    <row r="169" spans="1:174" x14ac:dyDescent="0.2">
      <c r="A169" s="20"/>
      <c r="B169" s="20"/>
      <c r="Q169" s="20"/>
      <c r="BQ169" s="20"/>
      <c r="BS169" s="20"/>
      <c r="BT169" s="189"/>
      <c r="BU169" s="182" t="s">
        <v>203</v>
      </c>
      <c r="BV169" s="182">
        <f t="shared" ref="BV169:CH184" si="8">BW121-BW27</f>
        <v>1.1899999999999977</v>
      </c>
      <c r="BW169" s="182">
        <f t="shared" si="8"/>
        <v>3.539999999999992</v>
      </c>
      <c r="BX169" s="182">
        <f t="shared" si="8"/>
        <v>0.46999999999999886</v>
      </c>
      <c r="BY169" s="182">
        <f t="shared" si="8"/>
        <v>0.70999999999997954</v>
      </c>
      <c r="BZ169" s="182">
        <f t="shared" si="8"/>
        <v>-5850.8500000000058</v>
      </c>
      <c r="CA169" s="182">
        <f t="shared" si="8"/>
        <v>42.269999999999982</v>
      </c>
      <c r="CB169" s="182">
        <f t="shared" si="8"/>
        <v>4.2000000000000028</v>
      </c>
      <c r="CC169" s="182">
        <f t="shared" si="8"/>
        <v>-0.17000000000000171</v>
      </c>
      <c r="CD169" s="182">
        <f t="shared" si="8"/>
        <v>5.9999999999998721E-2</v>
      </c>
      <c r="CE169" s="182">
        <f t="shared" si="8"/>
        <v>-7.9999999999998295E-2</v>
      </c>
      <c r="CF169" s="182">
        <f t="shared" si="8"/>
        <v>8.9999999999999858E-2</v>
      </c>
      <c r="CG169" s="182">
        <f t="shared" si="8"/>
        <v>-52.080000000000013</v>
      </c>
      <c r="CH169" s="255">
        <f t="shared" si="8"/>
        <v>56.600000000000009</v>
      </c>
      <c r="CI169" s="182">
        <f>CH169+CG169</f>
        <v>4.519999999999996</v>
      </c>
      <c r="CJ169" s="182">
        <f t="shared" ref="CJ169:CJ188" si="9">CK121-CK27</f>
        <v>0</v>
      </c>
      <c r="CK169" s="189"/>
      <c r="CL169" s="189"/>
      <c r="CM169" s="189"/>
      <c r="CN169" s="189"/>
      <c r="CO169" s="189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</row>
    <row r="170" spans="1:174" x14ac:dyDescent="0.2">
      <c r="A170" s="20"/>
      <c r="B170" s="20"/>
      <c r="Q170" s="20"/>
      <c r="BQ170" s="20"/>
      <c r="BS170" s="20"/>
      <c r="BT170" s="189"/>
      <c r="BU170" s="182" t="s">
        <v>204</v>
      </c>
      <c r="BV170" s="182">
        <f t="shared" si="8"/>
        <v>1.9899999999999949</v>
      </c>
      <c r="BW170" s="182">
        <f t="shared" si="8"/>
        <v>3.3600000000000136</v>
      </c>
      <c r="BX170" s="182">
        <f t="shared" si="8"/>
        <v>0.82000000000000739</v>
      </c>
      <c r="BY170" s="182">
        <f t="shared" si="8"/>
        <v>0.68999999999999773</v>
      </c>
      <c r="BZ170" s="182">
        <f t="shared" si="8"/>
        <v>-336.95999999999185</v>
      </c>
      <c r="CA170" s="182">
        <f t="shared" si="8"/>
        <v>83.769999999999982</v>
      </c>
      <c r="CB170" s="182">
        <f t="shared" si="8"/>
        <v>5.0400000000000063</v>
      </c>
      <c r="CC170" s="182">
        <f t="shared" si="8"/>
        <v>0.71000000000000796</v>
      </c>
      <c r="CD170" s="182">
        <f t="shared" si="8"/>
        <v>0.15999999999999837</v>
      </c>
      <c r="CE170" s="182">
        <f t="shared" si="8"/>
        <v>-0.12000000000000099</v>
      </c>
      <c r="CF170" s="182">
        <f t="shared" si="8"/>
        <v>6.0000000000002274E-2</v>
      </c>
      <c r="CG170" s="182">
        <f t="shared" si="8"/>
        <v>-52.010000000000005</v>
      </c>
      <c r="CH170" s="255">
        <f t="shared" si="8"/>
        <v>56.269999999999982</v>
      </c>
      <c r="CI170" s="182">
        <f t="shared" ref="CI170:CI188" si="10">CH170+CG170</f>
        <v>4.2599999999999767</v>
      </c>
      <c r="CJ170" s="182">
        <f t="shared" si="9"/>
        <v>0</v>
      </c>
      <c r="CK170" s="189"/>
      <c r="CL170" s="189"/>
      <c r="CM170" s="189"/>
      <c r="CN170" s="189"/>
      <c r="CO170" s="189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</row>
    <row r="171" spans="1:174" x14ac:dyDescent="0.2">
      <c r="A171" s="20"/>
      <c r="B171" s="20"/>
      <c r="Q171" s="20"/>
      <c r="BQ171" s="20"/>
      <c r="BS171" s="20"/>
      <c r="BT171" s="189"/>
      <c r="BU171" s="182" t="s">
        <v>205</v>
      </c>
      <c r="BV171" s="182">
        <f t="shared" si="8"/>
        <v>1.7599999999999909</v>
      </c>
      <c r="BW171" s="182">
        <f t="shared" si="8"/>
        <v>3.5099999999999909</v>
      </c>
      <c r="BX171" s="182">
        <f t="shared" si="8"/>
        <v>0.89000000000000057</v>
      </c>
      <c r="BY171" s="182">
        <f t="shared" si="8"/>
        <v>0.83000000000001251</v>
      </c>
      <c r="BZ171" s="182">
        <f t="shared" si="8"/>
        <v>-2785.179999999993</v>
      </c>
      <c r="CA171" s="182">
        <f t="shared" si="8"/>
        <v>24.850000000000364</v>
      </c>
      <c r="CB171" s="182">
        <f t="shared" si="8"/>
        <v>4.769999999999996</v>
      </c>
      <c r="CC171" s="182">
        <f t="shared" si="8"/>
        <v>1.6299999999999955</v>
      </c>
      <c r="CD171" s="182">
        <f t="shared" si="8"/>
        <v>0.14999999999999858</v>
      </c>
      <c r="CE171" s="182">
        <f t="shared" si="8"/>
        <v>0</v>
      </c>
      <c r="CF171" s="182">
        <f t="shared" si="8"/>
        <v>8.9999999999999858E-2</v>
      </c>
      <c r="CG171" s="182">
        <f t="shared" si="8"/>
        <v>-50.13000000000001</v>
      </c>
      <c r="CH171" s="255">
        <f t="shared" si="8"/>
        <v>57.620000000000005</v>
      </c>
      <c r="CI171" s="182">
        <f t="shared" si="10"/>
        <v>7.4899999999999949</v>
      </c>
      <c r="CJ171" s="182">
        <f t="shared" si="9"/>
        <v>0</v>
      </c>
      <c r="CK171" s="189"/>
      <c r="CL171" s="189"/>
      <c r="CM171" s="189"/>
      <c r="CN171" s="189"/>
      <c r="CO171" s="189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</row>
    <row r="172" spans="1:174" x14ac:dyDescent="0.2">
      <c r="A172" s="20"/>
      <c r="B172" s="20"/>
      <c r="Q172" s="20"/>
      <c r="BQ172" s="20"/>
      <c r="BS172" s="20"/>
      <c r="BT172" s="189"/>
      <c r="BU172" s="182" t="s">
        <v>206</v>
      </c>
      <c r="BV172" s="182">
        <f t="shared" si="8"/>
        <v>1.1300000000000097</v>
      </c>
      <c r="BW172" s="182">
        <f t="shared" si="8"/>
        <v>2.8199999999999932</v>
      </c>
      <c r="BX172" s="182">
        <f t="shared" si="8"/>
        <v>0.35999999999999943</v>
      </c>
      <c r="BY172" s="182">
        <f t="shared" si="8"/>
        <v>0.70000000000001705</v>
      </c>
      <c r="BZ172" s="182">
        <f t="shared" si="8"/>
        <v>-1067.3300000000163</v>
      </c>
      <c r="CA172" s="182">
        <f t="shared" si="8"/>
        <v>41.509999999999764</v>
      </c>
      <c r="CB172" s="182">
        <f t="shared" si="8"/>
        <v>3.9200000000000017</v>
      </c>
      <c r="CC172" s="182">
        <f t="shared" si="8"/>
        <v>1.1599999999999966</v>
      </c>
      <c r="CD172" s="182">
        <f t="shared" si="8"/>
        <v>8.0000000000001847E-2</v>
      </c>
      <c r="CE172" s="182">
        <f t="shared" si="8"/>
        <v>-5.0000000000000711E-2</v>
      </c>
      <c r="CF172" s="182">
        <f t="shared" si="8"/>
        <v>7.0000000000000284E-2</v>
      </c>
      <c r="CG172" s="182">
        <f t="shared" si="8"/>
        <v>-51.5</v>
      </c>
      <c r="CH172" s="255">
        <f t="shared" si="8"/>
        <v>56.63000000000001</v>
      </c>
      <c r="CI172" s="182">
        <f t="shared" si="10"/>
        <v>5.1300000000000097</v>
      </c>
      <c r="CJ172" s="182">
        <f t="shared" si="9"/>
        <v>0</v>
      </c>
      <c r="CK172" s="189"/>
      <c r="CL172" s="189"/>
      <c r="CM172" s="189"/>
      <c r="CN172" s="189"/>
      <c r="CO172" s="189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</row>
    <row r="173" spans="1:174" x14ac:dyDescent="0.2">
      <c r="A173" s="20"/>
      <c r="B173" s="20"/>
      <c r="Q173" s="20"/>
      <c r="BQ173" s="20"/>
      <c r="BS173" s="20"/>
      <c r="BT173" s="189"/>
      <c r="BU173" s="182" t="s">
        <v>207</v>
      </c>
      <c r="BV173" s="182">
        <f t="shared" si="8"/>
        <v>7.9999999999998295E-2</v>
      </c>
      <c r="BW173" s="182">
        <f t="shared" si="8"/>
        <v>2.3700000000000045</v>
      </c>
      <c r="BX173" s="182">
        <f t="shared" si="8"/>
        <v>-0.25</v>
      </c>
      <c r="BY173" s="182">
        <f t="shared" si="8"/>
        <v>0.16000000000002501</v>
      </c>
      <c r="BZ173" s="182">
        <f t="shared" si="8"/>
        <v>-424.41000000000349</v>
      </c>
      <c r="CA173" s="182">
        <f t="shared" si="8"/>
        <v>52.279999999999973</v>
      </c>
      <c r="CB173" s="182">
        <f t="shared" si="8"/>
        <v>5.3900000000000006</v>
      </c>
      <c r="CC173" s="182">
        <f t="shared" si="8"/>
        <v>2.0699999999999932</v>
      </c>
      <c r="CD173" s="182">
        <f t="shared" si="8"/>
        <v>0.14000000000000057</v>
      </c>
      <c r="CE173" s="182">
        <f t="shared" si="8"/>
        <v>-0.12000000000000099</v>
      </c>
      <c r="CF173" s="182">
        <f t="shared" si="8"/>
        <v>0</v>
      </c>
      <c r="CG173" s="182">
        <f t="shared" si="8"/>
        <v>-51.089999999999989</v>
      </c>
      <c r="CH173" s="255">
        <f t="shared" si="8"/>
        <v>57.44</v>
      </c>
      <c r="CI173" s="182">
        <f t="shared" si="10"/>
        <v>6.3500000000000085</v>
      </c>
      <c r="CJ173" s="182">
        <f t="shared" si="9"/>
        <v>0</v>
      </c>
      <c r="CK173" s="189"/>
      <c r="CL173" s="189"/>
      <c r="CM173" s="189"/>
      <c r="CN173" s="189"/>
      <c r="CO173" s="189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</row>
    <row r="174" spans="1:174" x14ac:dyDescent="0.2">
      <c r="A174" s="20"/>
      <c r="B174" s="20"/>
      <c r="Q174" s="20"/>
      <c r="BQ174" s="20"/>
      <c r="BS174" s="20"/>
      <c r="BT174" s="189"/>
      <c r="BU174" s="182" t="s">
        <v>208</v>
      </c>
      <c r="BV174" s="182">
        <f t="shared" si="8"/>
        <v>-0.69999999999998863</v>
      </c>
      <c r="BW174" s="182">
        <f t="shared" si="8"/>
        <v>-0.40999999999999659</v>
      </c>
      <c r="BX174" s="182">
        <f t="shared" si="8"/>
        <v>-0.67000000000000171</v>
      </c>
      <c r="BY174" s="182">
        <f t="shared" si="8"/>
        <v>6.0000000000002274E-2</v>
      </c>
      <c r="BZ174" s="182">
        <f t="shared" si="8"/>
        <v>-3464.429999999993</v>
      </c>
      <c r="CA174" s="182">
        <f t="shared" si="8"/>
        <v>-59.110000000000127</v>
      </c>
      <c r="CB174" s="182">
        <f t="shared" si="8"/>
        <v>3.0700000000000074</v>
      </c>
      <c r="CC174" s="182">
        <f t="shared" si="8"/>
        <v>1.6000000000000085</v>
      </c>
      <c r="CD174" s="182">
        <f t="shared" si="8"/>
        <v>-0.24999999999999822</v>
      </c>
      <c r="CE174" s="182">
        <f t="shared" si="8"/>
        <v>-0.38000000000000256</v>
      </c>
      <c r="CF174" s="182">
        <f t="shared" si="8"/>
        <v>-1.0000000000001563E-2</v>
      </c>
      <c r="CG174" s="182">
        <f t="shared" si="8"/>
        <v>-50.329999999999984</v>
      </c>
      <c r="CH174" s="255">
        <f t="shared" si="8"/>
        <v>58.649999999999991</v>
      </c>
      <c r="CI174" s="182">
        <f t="shared" si="10"/>
        <v>8.3200000000000074</v>
      </c>
      <c r="CJ174" s="182">
        <f t="shared" si="9"/>
        <v>0</v>
      </c>
      <c r="CK174" s="189"/>
      <c r="CL174" s="189"/>
      <c r="CM174" s="189"/>
      <c r="CN174" s="189"/>
      <c r="CO174" s="189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</row>
    <row r="175" spans="1:174" x14ac:dyDescent="0.2">
      <c r="A175" s="20"/>
      <c r="B175" s="20"/>
      <c r="Q175" s="20"/>
      <c r="BQ175" s="20"/>
      <c r="BS175" s="20"/>
      <c r="BT175" s="189"/>
      <c r="BU175" s="182" t="s">
        <v>209</v>
      </c>
      <c r="BV175" s="182">
        <f t="shared" si="8"/>
        <v>-1.2000000000000028</v>
      </c>
      <c r="BW175" s="182">
        <f t="shared" si="8"/>
        <v>-0.77000000000001023</v>
      </c>
      <c r="BX175" s="182">
        <f t="shared" si="8"/>
        <v>-0.87000000000000455</v>
      </c>
      <c r="BY175" s="182">
        <f t="shared" si="8"/>
        <v>0.34999999999999432</v>
      </c>
      <c r="BZ175" s="182">
        <f t="shared" si="8"/>
        <v>-3312.5999999999767</v>
      </c>
      <c r="CA175" s="182">
        <f t="shared" si="8"/>
        <v>-109.83000000000038</v>
      </c>
      <c r="CB175" s="182">
        <f t="shared" si="8"/>
        <v>3.3700000000000045</v>
      </c>
      <c r="CC175" s="182">
        <f t="shared" si="8"/>
        <v>1.1499999999999915</v>
      </c>
      <c r="CD175" s="182">
        <f t="shared" si="8"/>
        <v>-3.9999999999999147E-2</v>
      </c>
      <c r="CE175" s="182">
        <f t="shared" si="8"/>
        <v>-0.14999999999999858</v>
      </c>
      <c r="CF175" s="182">
        <f t="shared" si="8"/>
        <v>3.9999999999999147E-2</v>
      </c>
      <c r="CG175" s="182">
        <f t="shared" si="8"/>
        <v>-51.320000000000007</v>
      </c>
      <c r="CH175" s="255">
        <f t="shared" si="8"/>
        <v>56.820000000000007</v>
      </c>
      <c r="CI175" s="182">
        <f t="shared" si="10"/>
        <v>5.5</v>
      </c>
      <c r="CJ175" s="182">
        <f t="shared" si="9"/>
        <v>0</v>
      </c>
      <c r="CK175" s="189"/>
      <c r="CL175" s="189"/>
      <c r="CM175" s="189"/>
      <c r="CN175" s="189"/>
      <c r="CO175" s="189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</row>
    <row r="176" spans="1:174" x14ac:dyDescent="0.2">
      <c r="A176" s="20"/>
      <c r="B176" s="20"/>
      <c r="Q176" s="20"/>
      <c r="BQ176" s="20"/>
      <c r="BS176" s="20"/>
      <c r="BT176" s="189"/>
      <c r="BU176" s="182" t="s">
        <v>210</v>
      </c>
      <c r="BV176" s="182">
        <f t="shared" si="8"/>
        <v>1.9000000000000057</v>
      </c>
      <c r="BW176" s="182">
        <f t="shared" si="8"/>
        <v>0.37999999999999545</v>
      </c>
      <c r="BX176" s="182">
        <f t="shared" si="8"/>
        <v>-0.45000000000000284</v>
      </c>
      <c r="BY176" s="182">
        <f t="shared" si="8"/>
        <v>0.40000000000000568</v>
      </c>
      <c r="BZ176" s="182">
        <f t="shared" si="8"/>
        <v>-3084.75</v>
      </c>
      <c r="CA176" s="182">
        <f t="shared" si="8"/>
        <v>-173.94000000000005</v>
      </c>
      <c r="CB176" s="182">
        <f t="shared" si="8"/>
        <v>4.6399999999999864</v>
      </c>
      <c r="CC176" s="182">
        <f t="shared" si="8"/>
        <v>2.2399999999999949</v>
      </c>
      <c r="CD176" s="182">
        <f t="shared" si="8"/>
        <v>9.9999999999980105E-3</v>
      </c>
      <c r="CE176" s="182">
        <f t="shared" si="8"/>
        <v>-5.0000000000000711E-2</v>
      </c>
      <c r="CF176" s="182">
        <f t="shared" si="8"/>
        <v>5.0000000000000711E-2</v>
      </c>
      <c r="CG176" s="182">
        <f t="shared" si="8"/>
        <v>-50.239999999999995</v>
      </c>
      <c r="CH176" s="255">
        <f t="shared" si="8"/>
        <v>57.67</v>
      </c>
      <c r="CI176" s="182">
        <f t="shared" si="10"/>
        <v>7.4300000000000068</v>
      </c>
      <c r="CJ176" s="182">
        <f t="shared" si="9"/>
        <v>0</v>
      </c>
      <c r="CK176" s="189"/>
      <c r="CL176" s="189"/>
      <c r="CM176" s="189"/>
      <c r="CN176" s="189"/>
      <c r="CO176" s="189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</row>
    <row r="177" spans="1:174" x14ac:dyDescent="0.2">
      <c r="A177" s="20"/>
      <c r="B177" s="20"/>
      <c r="Q177" s="20"/>
      <c r="BQ177" s="20"/>
      <c r="BS177" s="20"/>
      <c r="BT177" s="189"/>
      <c r="BU177" s="182" t="s">
        <v>211</v>
      </c>
      <c r="BV177" s="182">
        <f t="shared" si="8"/>
        <v>0.96999999999999886</v>
      </c>
      <c r="BW177" s="182">
        <f t="shared" si="8"/>
        <v>-0.68999999999999773</v>
      </c>
      <c r="BX177" s="182">
        <f t="shared" si="8"/>
        <v>0.68999999999999773</v>
      </c>
      <c r="BY177" s="182">
        <f t="shared" si="8"/>
        <v>0.61999999999997613</v>
      </c>
      <c r="BZ177" s="182">
        <f t="shared" si="8"/>
        <v>-1582.8399999999965</v>
      </c>
      <c r="CA177" s="182">
        <f t="shared" si="8"/>
        <v>-120.75999999999976</v>
      </c>
      <c r="CB177" s="182">
        <f t="shared" si="8"/>
        <v>3.3599999999999994</v>
      </c>
      <c r="CC177" s="182">
        <f t="shared" si="8"/>
        <v>1.8199999999999932</v>
      </c>
      <c r="CD177" s="182">
        <f t="shared" si="8"/>
        <v>-4.00000000000027E-2</v>
      </c>
      <c r="CE177" s="182">
        <f t="shared" si="8"/>
        <v>-0.16999999999999815</v>
      </c>
      <c r="CF177" s="182">
        <f t="shared" si="8"/>
        <v>0.11000000000000298</v>
      </c>
      <c r="CG177" s="182">
        <f t="shared" si="8"/>
        <v>-52.38000000000001</v>
      </c>
      <c r="CH177" s="255">
        <f t="shared" si="8"/>
        <v>54.81</v>
      </c>
      <c r="CI177" s="182">
        <f t="shared" si="10"/>
        <v>2.4299999999999926</v>
      </c>
      <c r="CJ177" s="182">
        <f t="shared" si="9"/>
        <v>0</v>
      </c>
      <c r="CK177" s="189"/>
      <c r="CL177" s="189"/>
      <c r="CM177" s="189"/>
      <c r="CN177" s="189"/>
      <c r="CO177" s="189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</row>
    <row r="178" spans="1:174" x14ac:dyDescent="0.2">
      <c r="A178" s="20"/>
      <c r="B178" s="20"/>
      <c r="Q178" s="20"/>
      <c r="BQ178" s="20"/>
      <c r="BS178" s="20"/>
      <c r="BT178" s="189"/>
      <c r="BU178" s="182" t="s">
        <v>212</v>
      </c>
      <c r="BV178" s="182">
        <f t="shared" si="8"/>
        <v>0.92000000000000171</v>
      </c>
      <c r="BW178" s="182">
        <f t="shared" si="8"/>
        <v>-1.4799999999999898</v>
      </c>
      <c r="BX178" s="182">
        <f t="shared" si="8"/>
        <v>0.44000000000001194</v>
      </c>
      <c r="BY178" s="182">
        <f t="shared" si="8"/>
        <v>0.45000000000001705</v>
      </c>
      <c r="BZ178" s="182">
        <f t="shared" si="8"/>
        <v>-3896.6499999999942</v>
      </c>
      <c r="CA178" s="182">
        <f t="shared" si="8"/>
        <v>-200.94999999999982</v>
      </c>
      <c r="CB178" s="182">
        <f t="shared" si="8"/>
        <v>1.5300000000000011</v>
      </c>
      <c r="CC178" s="182">
        <f t="shared" si="8"/>
        <v>1.5099999999999909</v>
      </c>
      <c r="CD178" s="182">
        <f t="shared" si="8"/>
        <v>-0.10000000000000142</v>
      </c>
      <c r="CE178" s="182">
        <f t="shared" si="8"/>
        <v>-0.15000000000000213</v>
      </c>
      <c r="CF178" s="182">
        <f t="shared" si="8"/>
        <v>5.0000000000000711E-2</v>
      </c>
      <c r="CG178" s="182">
        <f t="shared" si="8"/>
        <v>-52.04000000000002</v>
      </c>
      <c r="CH178" s="255">
        <f t="shared" si="8"/>
        <v>56.230000000000004</v>
      </c>
      <c r="CI178" s="182">
        <f t="shared" si="10"/>
        <v>4.1899999999999835</v>
      </c>
      <c r="CJ178" s="182">
        <f t="shared" si="9"/>
        <v>0</v>
      </c>
      <c r="CK178" s="189"/>
      <c r="CL178" s="189"/>
      <c r="CM178" s="189"/>
      <c r="CN178" s="189"/>
      <c r="CO178" s="189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</row>
    <row r="179" spans="1:174" x14ac:dyDescent="0.2">
      <c r="A179" s="20"/>
      <c r="B179" s="20"/>
      <c r="Q179" s="20"/>
      <c r="BQ179" s="20"/>
      <c r="BS179" s="20"/>
      <c r="BT179" s="189"/>
      <c r="BU179" s="182" t="s">
        <v>213</v>
      </c>
      <c r="BV179" s="182">
        <f t="shared" si="8"/>
        <v>0.17000000000000171</v>
      </c>
      <c r="BW179" s="182">
        <f t="shared" si="8"/>
        <v>-2.0799999999999841</v>
      </c>
      <c r="BX179" s="182">
        <f t="shared" si="8"/>
        <v>3.0000000000001137E-2</v>
      </c>
      <c r="BY179" s="182">
        <f t="shared" si="8"/>
        <v>0.36000000000001364</v>
      </c>
      <c r="BZ179" s="182">
        <f t="shared" si="8"/>
        <v>-4915.820000000007</v>
      </c>
      <c r="CA179" s="182">
        <f t="shared" si="8"/>
        <v>-259.16000000000031</v>
      </c>
      <c r="CB179" s="182">
        <f t="shared" si="8"/>
        <v>1.5999999999999943</v>
      </c>
      <c r="CC179" s="182">
        <f t="shared" si="8"/>
        <v>1.6299999999999955</v>
      </c>
      <c r="CD179" s="182">
        <f t="shared" si="8"/>
        <v>1.0000000000001563E-2</v>
      </c>
      <c r="CE179" s="182">
        <f t="shared" si="8"/>
        <v>-5.0000000000000711E-2</v>
      </c>
      <c r="CF179" s="182">
        <f t="shared" si="8"/>
        <v>3.9999999999999147E-2</v>
      </c>
      <c r="CG179" s="182">
        <f t="shared" si="8"/>
        <v>-51.800000000000011</v>
      </c>
      <c r="CH179" s="255">
        <f t="shared" si="8"/>
        <v>56.53</v>
      </c>
      <c r="CI179" s="182">
        <f t="shared" si="10"/>
        <v>4.7299999999999898</v>
      </c>
      <c r="CJ179" s="182">
        <f t="shared" si="9"/>
        <v>0</v>
      </c>
      <c r="CK179" s="189"/>
      <c r="CL179" s="189"/>
      <c r="CM179" s="189"/>
      <c r="CN179" s="189"/>
      <c r="CO179" s="189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</row>
    <row r="180" spans="1:174" x14ac:dyDescent="0.2">
      <c r="A180" s="20"/>
      <c r="B180" s="20"/>
      <c r="Q180" s="20"/>
      <c r="BQ180" s="20"/>
      <c r="BS180" s="20"/>
      <c r="BT180" s="189"/>
      <c r="BU180" s="182" t="s">
        <v>214</v>
      </c>
      <c r="BV180" s="182">
        <f t="shared" si="8"/>
        <v>0.30000000000001137</v>
      </c>
      <c r="BW180" s="182">
        <f t="shared" si="8"/>
        <v>-2.5900000000000034</v>
      </c>
      <c r="BX180" s="182">
        <f t="shared" si="8"/>
        <v>5.0000000000011369E-2</v>
      </c>
      <c r="BY180" s="182">
        <f t="shared" si="8"/>
        <v>0.36000000000001364</v>
      </c>
      <c r="BZ180" s="182">
        <f t="shared" si="8"/>
        <v>-6505.609999999986</v>
      </c>
      <c r="CA180" s="182">
        <f t="shared" si="8"/>
        <v>-316.2800000000002</v>
      </c>
      <c r="CB180" s="182">
        <f t="shared" si="8"/>
        <v>2.3599999999999994</v>
      </c>
      <c r="CC180" s="182">
        <f t="shared" si="8"/>
        <v>1.210000000000008</v>
      </c>
      <c r="CD180" s="182">
        <f t="shared" si="8"/>
        <v>1.9999999999999574E-2</v>
      </c>
      <c r="CE180" s="182">
        <f t="shared" si="8"/>
        <v>3.0000000000001137E-2</v>
      </c>
      <c r="CF180" s="182">
        <f t="shared" si="8"/>
        <v>3.9999999999999147E-2</v>
      </c>
      <c r="CG180" s="182">
        <f t="shared" si="8"/>
        <v>-52.5</v>
      </c>
      <c r="CH180" s="255">
        <f t="shared" si="8"/>
        <v>55.870000000000005</v>
      </c>
      <c r="CI180" s="182">
        <f t="shared" si="10"/>
        <v>3.3700000000000045</v>
      </c>
      <c r="CJ180" s="182">
        <f t="shared" si="9"/>
        <v>0</v>
      </c>
      <c r="CK180" s="189"/>
      <c r="CL180" s="189"/>
      <c r="CM180" s="189"/>
      <c r="CN180" s="189"/>
      <c r="CO180" s="189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</row>
    <row r="181" spans="1:174" x14ac:dyDescent="0.2">
      <c r="A181" s="20"/>
      <c r="B181" s="20"/>
      <c r="Q181" s="20"/>
      <c r="BQ181" s="20"/>
      <c r="BS181" s="20"/>
      <c r="BT181" s="189"/>
      <c r="BU181" s="182" t="s">
        <v>215</v>
      </c>
      <c r="BV181" s="182">
        <f t="shared" si="8"/>
        <v>-0.17999999999999261</v>
      </c>
      <c r="BW181" s="182">
        <f t="shared" si="8"/>
        <v>-1.6800000000000068</v>
      </c>
      <c r="BX181" s="182">
        <f t="shared" si="8"/>
        <v>9.9999999999994316E-2</v>
      </c>
      <c r="BY181" s="182">
        <f t="shared" si="8"/>
        <v>0.25999999999999091</v>
      </c>
      <c r="BZ181" s="182">
        <f t="shared" si="8"/>
        <v>-5457.7200000000012</v>
      </c>
      <c r="CA181" s="182">
        <f t="shared" si="8"/>
        <v>-279.86999999999989</v>
      </c>
      <c r="CB181" s="182">
        <f t="shared" si="8"/>
        <v>3.5400000000000063</v>
      </c>
      <c r="CC181" s="182">
        <f t="shared" si="8"/>
        <v>1.7200000000000131</v>
      </c>
      <c r="CD181" s="182">
        <f t="shared" si="8"/>
        <v>0.10999999999999943</v>
      </c>
      <c r="CE181" s="182">
        <f t="shared" si="8"/>
        <v>0.29999999999999716</v>
      </c>
      <c r="CF181" s="182">
        <f t="shared" si="8"/>
        <v>3.0000000000001137E-2</v>
      </c>
      <c r="CG181" s="182">
        <f t="shared" si="8"/>
        <v>-52.59</v>
      </c>
      <c r="CH181" s="255">
        <f t="shared" si="8"/>
        <v>55.949999999999989</v>
      </c>
      <c r="CI181" s="182">
        <f t="shared" si="10"/>
        <v>3.3599999999999852</v>
      </c>
      <c r="CJ181" s="182">
        <f t="shared" si="9"/>
        <v>0</v>
      </c>
      <c r="CK181" s="189"/>
      <c r="CL181" s="189"/>
      <c r="CM181" s="189"/>
      <c r="CN181" s="189"/>
      <c r="CO181" s="189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</row>
    <row r="182" spans="1:174" x14ac:dyDescent="0.2">
      <c r="A182" s="20"/>
      <c r="B182" s="20"/>
      <c r="Q182" s="20"/>
      <c r="BQ182" s="20"/>
      <c r="BS182" s="20"/>
      <c r="BT182" s="189"/>
      <c r="BU182" s="182" t="s">
        <v>216</v>
      </c>
      <c r="BV182" s="182">
        <f t="shared" si="8"/>
        <v>-0.39999999999999147</v>
      </c>
      <c r="BW182" s="182">
        <f t="shared" si="8"/>
        <v>-1.3100000000000023</v>
      </c>
      <c r="BX182" s="182">
        <f t="shared" si="8"/>
        <v>-0.39000000000000057</v>
      </c>
      <c r="BY182" s="182">
        <f t="shared" si="8"/>
        <v>0.18999999999999773</v>
      </c>
      <c r="BZ182" s="182">
        <f t="shared" si="8"/>
        <v>-5425.3100000000268</v>
      </c>
      <c r="CA182" s="182">
        <f t="shared" si="8"/>
        <v>-316.88000000000011</v>
      </c>
      <c r="CB182" s="182">
        <f t="shared" si="8"/>
        <v>3.7800000000000011</v>
      </c>
      <c r="CC182" s="182">
        <f t="shared" si="8"/>
        <v>2.4100000000000108</v>
      </c>
      <c r="CD182" s="182">
        <f t="shared" si="8"/>
        <v>0.23999999999999844</v>
      </c>
      <c r="CE182" s="182">
        <f t="shared" si="8"/>
        <v>0.48000000000000043</v>
      </c>
      <c r="CF182" s="182">
        <f t="shared" si="8"/>
        <v>3.0000000000001137E-2</v>
      </c>
      <c r="CG182" s="182">
        <f t="shared" si="8"/>
        <v>-52.570000000000007</v>
      </c>
      <c r="CH182" s="255">
        <f t="shared" si="8"/>
        <v>56.599999999999994</v>
      </c>
      <c r="CI182" s="182">
        <f t="shared" si="10"/>
        <v>4.0299999999999869</v>
      </c>
      <c r="CJ182" s="182">
        <f t="shared" si="9"/>
        <v>0</v>
      </c>
      <c r="CK182" s="189"/>
      <c r="CL182" s="189"/>
      <c r="CM182" s="189"/>
      <c r="CN182" s="189"/>
      <c r="CO182" s="189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</row>
    <row r="183" spans="1:174" x14ac:dyDescent="0.2">
      <c r="A183" s="20"/>
      <c r="B183" s="20"/>
      <c r="Q183" s="20"/>
      <c r="BQ183" s="20"/>
      <c r="BS183" s="20"/>
      <c r="BT183" s="189"/>
      <c r="BU183" s="182" t="s">
        <v>217</v>
      </c>
      <c r="BV183" s="182">
        <f t="shared" si="8"/>
        <v>0</v>
      </c>
      <c r="BW183" s="182">
        <f t="shared" si="8"/>
        <v>-0.56999999999999318</v>
      </c>
      <c r="BX183" s="182">
        <f t="shared" si="8"/>
        <v>-0.15000000000000568</v>
      </c>
      <c r="BY183" s="182">
        <f t="shared" si="8"/>
        <v>4.9999999999982947E-2</v>
      </c>
      <c r="BZ183" s="182">
        <f t="shared" si="8"/>
        <v>-6265.289999999979</v>
      </c>
      <c r="CA183" s="182">
        <f t="shared" si="8"/>
        <v>-363.34000000000015</v>
      </c>
      <c r="CB183" s="182">
        <f t="shared" si="8"/>
        <v>3.6500000000000057</v>
      </c>
      <c r="CC183" s="182">
        <f t="shared" si="8"/>
        <v>2.8900000000000006</v>
      </c>
      <c r="CD183" s="182">
        <f t="shared" si="8"/>
        <v>0.19000000000000128</v>
      </c>
      <c r="CE183" s="182">
        <f t="shared" si="8"/>
        <v>0.57000000000000028</v>
      </c>
      <c r="CF183" s="182">
        <f t="shared" si="8"/>
        <v>1.9999999999999574E-2</v>
      </c>
      <c r="CG183" s="182">
        <f t="shared" si="8"/>
        <v>-53.350000000000009</v>
      </c>
      <c r="CH183" s="255">
        <f t="shared" si="8"/>
        <v>55.83</v>
      </c>
      <c r="CI183" s="182">
        <f t="shared" si="10"/>
        <v>2.4799999999999898</v>
      </c>
      <c r="CJ183" s="182">
        <f t="shared" si="9"/>
        <v>0</v>
      </c>
      <c r="CK183" s="189"/>
      <c r="CL183" s="189"/>
      <c r="CM183" s="189"/>
      <c r="CN183" s="189"/>
      <c r="CO183" s="189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</row>
    <row r="184" spans="1:174" x14ac:dyDescent="0.2">
      <c r="A184" s="20"/>
      <c r="B184" s="20"/>
      <c r="Q184" s="20"/>
      <c r="BQ184" s="20"/>
      <c r="BS184" s="20"/>
      <c r="BT184" s="189"/>
      <c r="BU184" s="182" t="s">
        <v>218</v>
      </c>
      <c r="BV184" s="182">
        <f t="shared" si="8"/>
        <v>0.52000000000001023</v>
      </c>
      <c r="BW184" s="182">
        <f t="shared" si="8"/>
        <v>-0.93000000000000682</v>
      </c>
      <c r="BX184" s="182">
        <f t="shared" si="8"/>
        <v>-9.0000000000003411E-2</v>
      </c>
      <c r="BY184" s="182">
        <f t="shared" si="8"/>
        <v>6.0000000000002274E-2</v>
      </c>
      <c r="BZ184" s="182">
        <f t="shared" si="8"/>
        <v>-4115.2099999999919</v>
      </c>
      <c r="CA184" s="182">
        <f t="shared" si="8"/>
        <v>-305.89000000000033</v>
      </c>
      <c r="CB184" s="182">
        <f t="shared" si="8"/>
        <v>3.5900000000000034</v>
      </c>
      <c r="CC184" s="182">
        <f t="shared" si="8"/>
        <v>3.6299999999999955</v>
      </c>
      <c r="CD184" s="182">
        <f t="shared" si="8"/>
        <v>0.31000000000000227</v>
      </c>
      <c r="CE184" s="182">
        <f t="shared" si="8"/>
        <v>0.61000000000000298</v>
      </c>
      <c r="CF184" s="182">
        <f t="shared" si="8"/>
        <v>0</v>
      </c>
      <c r="CG184" s="182">
        <f t="shared" si="8"/>
        <v>-52.789999999999992</v>
      </c>
      <c r="CH184" s="255">
        <f t="shared" si="8"/>
        <v>55.500000000000014</v>
      </c>
      <c r="CI184" s="182">
        <f t="shared" si="10"/>
        <v>2.7100000000000222</v>
      </c>
      <c r="CJ184" s="182">
        <f t="shared" si="9"/>
        <v>0</v>
      </c>
      <c r="CK184" s="189"/>
      <c r="CL184" s="189"/>
      <c r="CM184" s="189"/>
      <c r="CN184" s="189"/>
      <c r="CO184" s="189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</row>
    <row r="185" spans="1:174" x14ac:dyDescent="0.2">
      <c r="A185" s="20"/>
      <c r="B185" s="20"/>
      <c r="Q185" s="20"/>
      <c r="BQ185" s="20"/>
      <c r="BS185" s="20"/>
      <c r="BT185" s="189"/>
      <c r="BU185" s="182" t="s">
        <v>219</v>
      </c>
      <c r="BV185" s="182">
        <f t="shared" ref="BV185:CH188" si="11">BW137-BW43</f>
        <v>0.14000000000000057</v>
      </c>
      <c r="BW185" s="182">
        <f t="shared" si="11"/>
        <v>-0.21999999999999886</v>
      </c>
      <c r="BX185" s="182">
        <f t="shared" si="11"/>
        <v>-0.29999999999999716</v>
      </c>
      <c r="BY185" s="182">
        <f t="shared" si="11"/>
        <v>0</v>
      </c>
      <c r="BZ185" s="182">
        <f t="shared" si="11"/>
        <v>-5274.4499999999825</v>
      </c>
      <c r="CA185" s="182">
        <f t="shared" si="11"/>
        <v>-379.34999999999991</v>
      </c>
      <c r="CB185" s="182">
        <f t="shared" si="11"/>
        <v>3.6999999999999886</v>
      </c>
      <c r="CC185" s="182">
        <f t="shared" si="11"/>
        <v>3.1700000000000017</v>
      </c>
      <c r="CD185" s="182">
        <f t="shared" si="11"/>
        <v>0.33999999999999986</v>
      </c>
      <c r="CE185" s="182">
        <f t="shared" si="11"/>
        <v>0.58999999999999986</v>
      </c>
      <c r="CF185" s="182">
        <f t="shared" si="11"/>
        <v>-1.0000000000001563E-2</v>
      </c>
      <c r="CG185" s="182">
        <f t="shared" si="11"/>
        <v>-53.129999999999995</v>
      </c>
      <c r="CH185" s="255">
        <f t="shared" si="11"/>
        <v>55.649999999999991</v>
      </c>
      <c r="CI185" s="182">
        <f t="shared" si="10"/>
        <v>2.519999999999996</v>
      </c>
      <c r="CJ185" s="182">
        <f t="shared" si="9"/>
        <v>0</v>
      </c>
      <c r="CK185" s="189"/>
      <c r="CL185" s="189"/>
      <c r="CM185" s="189"/>
      <c r="CN185" s="189"/>
      <c r="CO185" s="189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</row>
    <row r="186" spans="1:174" x14ac:dyDescent="0.2">
      <c r="A186" s="20"/>
      <c r="B186" s="20"/>
      <c r="Q186" s="20"/>
      <c r="BQ186" s="20"/>
      <c r="BS186" s="20"/>
      <c r="BT186" s="189"/>
      <c r="BU186" s="182" t="s">
        <v>220</v>
      </c>
      <c r="BV186" s="182">
        <f t="shared" si="11"/>
        <v>-1.5300000000000011</v>
      </c>
      <c r="BW186" s="182">
        <f t="shared" si="11"/>
        <v>-0.23999999999998067</v>
      </c>
      <c r="BX186" s="182">
        <f t="shared" si="11"/>
        <v>-0.67000000000000171</v>
      </c>
      <c r="BY186" s="182">
        <f t="shared" si="11"/>
        <v>2.0000000000010232E-2</v>
      </c>
      <c r="BZ186" s="182">
        <f t="shared" si="11"/>
        <v>-6340.8199999999779</v>
      </c>
      <c r="CA186" s="182">
        <f t="shared" si="11"/>
        <v>-397.01000000000022</v>
      </c>
      <c r="CB186" s="182">
        <f t="shared" si="11"/>
        <v>3.5900000000000034</v>
      </c>
      <c r="CC186" s="182">
        <f t="shared" si="11"/>
        <v>3.0699999999999932</v>
      </c>
      <c r="CD186" s="182">
        <f t="shared" si="11"/>
        <v>0.30999999999999872</v>
      </c>
      <c r="CE186" s="182">
        <f t="shared" si="11"/>
        <v>0.66000000000000014</v>
      </c>
      <c r="CF186" s="182">
        <f t="shared" si="11"/>
        <v>1.9999999999999574E-2</v>
      </c>
      <c r="CG186" s="182">
        <f t="shared" si="11"/>
        <v>-53.86999999999999</v>
      </c>
      <c r="CH186" s="255">
        <f t="shared" si="11"/>
        <v>54.81</v>
      </c>
      <c r="CI186" s="182">
        <f t="shared" si="10"/>
        <v>0.94000000000001194</v>
      </c>
      <c r="CJ186" s="182">
        <f t="shared" si="9"/>
        <v>0</v>
      </c>
      <c r="CK186" s="189"/>
      <c r="CL186" s="189"/>
      <c r="CM186" s="189"/>
      <c r="CN186" s="189"/>
      <c r="CO186" s="189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</row>
    <row r="187" spans="1:174" x14ac:dyDescent="0.2">
      <c r="A187" s="20"/>
      <c r="B187" s="20"/>
      <c r="Q187" s="20"/>
      <c r="BQ187" s="20"/>
      <c r="BS187" s="20"/>
      <c r="BT187" s="189"/>
      <c r="BU187" s="182" t="s">
        <v>221</v>
      </c>
      <c r="BV187" s="182">
        <f t="shared" si="11"/>
        <v>-1.2900000000000063</v>
      </c>
      <c r="BW187" s="182">
        <f t="shared" si="11"/>
        <v>5.0000000000011369E-2</v>
      </c>
      <c r="BX187" s="182">
        <f t="shared" si="11"/>
        <v>-0.82999999999999829</v>
      </c>
      <c r="BY187" s="182">
        <f t="shared" si="11"/>
        <v>-4.0000000000020464E-2</v>
      </c>
      <c r="BZ187" s="182">
        <f t="shared" si="11"/>
        <v>-10008</v>
      </c>
      <c r="CA187" s="182">
        <f t="shared" si="11"/>
        <v>-483.34000000000015</v>
      </c>
      <c r="CB187" s="182">
        <f t="shared" si="11"/>
        <v>3.5899999999999892</v>
      </c>
      <c r="CC187" s="182">
        <f t="shared" si="11"/>
        <v>3.2599999999999909</v>
      </c>
      <c r="CD187" s="182">
        <f t="shared" si="11"/>
        <v>0.14000000000000057</v>
      </c>
      <c r="CE187" s="182">
        <f t="shared" si="11"/>
        <v>0.51000000000000156</v>
      </c>
      <c r="CF187" s="182">
        <f t="shared" si="11"/>
        <v>-9.9999999999980105E-3</v>
      </c>
      <c r="CG187" s="182">
        <f t="shared" si="11"/>
        <v>-53.22</v>
      </c>
      <c r="CH187" s="255">
        <f t="shared" si="11"/>
        <v>55.75</v>
      </c>
      <c r="CI187" s="182">
        <f t="shared" si="10"/>
        <v>2.5300000000000011</v>
      </c>
      <c r="CJ187" s="182">
        <f t="shared" si="9"/>
        <v>0</v>
      </c>
      <c r="CK187" s="189"/>
      <c r="CL187" s="189"/>
      <c r="CM187" s="189"/>
      <c r="CN187" s="189"/>
      <c r="CO187" s="189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</row>
    <row r="188" spans="1:174" x14ac:dyDescent="0.2">
      <c r="A188" s="20"/>
      <c r="B188" s="20"/>
      <c r="Q188" s="20"/>
      <c r="BQ188" s="20"/>
      <c r="BS188" s="20"/>
      <c r="BT188" s="189"/>
      <c r="BU188" s="182" t="s">
        <v>222</v>
      </c>
      <c r="BV188" s="182">
        <f t="shared" si="11"/>
        <v>-0.45000000000000284</v>
      </c>
      <c r="BW188" s="182">
        <f t="shared" si="11"/>
        <v>-1.0900000000000034</v>
      </c>
      <c r="BX188" s="182">
        <f t="shared" si="11"/>
        <v>-0.10000000000000853</v>
      </c>
      <c r="BY188" s="182">
        <f t="shared" si="11"/>
        <v>0.16999999999998749</v>
      </c>
      <c r="BZ188" s="182">
        <f t="shared" si="11"/>
        <v>-8283.4199999999837</v>
      </c>
      <c r="CA188" s="182">
        <f t="shared" si="11"/>
        <v>-403.50999999999976</v>
      </c>
      <c r="CB188" s="182">
        <f t="shared" si="11"/>
        <v>3.7200000000000131</v>
      </c>
      <c r="CC188" s="182">
        <f t="shared" si="11"/>
        <v>2.3599999999999994</v>
      </c>
      <c r="CD188" s="182">
        <f t="shared" si="11"/>
        <v>0.24000000000000199</v>
      </c>
      <c r="CE188" s="182">
        <f t="shared" si="11"/>
        <v>0.46999999999999886</v>
      </c>
      <c r="CF188" s="182">
        <f t="shared" si="11"/>
        <v>4.9999999999997158E-2</v>
      </c>
      <c r="CG188" s="182">
        <f t="shared" si="11"/>
        <v>-54.910000000000011</v>
      </c>
      <c r="CH188" s="255">
        <f t="shared" si="11"/>
        <v>53.800000000000011</v>
      </c>
      <c r="CI188" s="182">
        <f t="shared" si="10"/>
        <v>-1.1099999999999994</v>
      </c>
      <c r="CJ188" s="182">
        <f t="shared" si="9"/>
        <v>0</v>
      </c>
      <c r="CK188" s="189"/>
      <c r="CL188" s="189"/>
      <c r="CM188" s="189"/>
      <c r="CN188" s="189"/>
      <c r="CO188" s="189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</row>
    <row r="189" spans="1:174" x14ac:dyDescent="0.2">
      <c r="A189" s="20"/>
      <c r="B189" s="20"/>
      <c r="Q189" s="20"/>
      <c r="BQ189" s="20"/>
      <c r="BS189" s="20"/>
      <c r="BT189" s="189"/>
      <c r="BZ189" s="182"/>
      <c r="CK189" s="189"/>
      <c r="CL189" s="189"/>
      <c r="CM189" s="189"/>
      <c r="CN189" s="189"/>
      <c r="CO189" s="189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</row>
    <row r="190" spans="1:174" x14ac:dyDescent="0.2">
      <c r="A190" s="20"/>
      <c r="B190" s="20"/>
      <c r="Q190" s="20"/>
      <c r="BQ190" s="20"/>
      <c r="BS190" s="20"/>
      <c r="BT190" s="189"/>
      <c r="BZ190" s="182"/>
      <c r="CK190" s="189"/>
      <c r="CL190" s="189"/>
      <c r="CM190" s="189"/>
      <c r="CN190" s="189"/>
      <c r="CO190" s="189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</row>
    <row r="191" spans="1:174" x14ac:dyDescent="0.2">
      <c r="A191" s="20"/>
      <c r="B191" s="20"/>
      <c r="Q191" s="20"/>
      <c r="BQ191" s="20"/>
      <c r="BS191" s="20"/>
      <c r="BT191" s="189"/>
      <c r="BZ191" s="182"/>
      <c r="CK191" s="189"/>
      <c r="CL191" s="189"/>
      <c r="CM191" s="189"/>
      <c r="CN191" s="189"/>
      <c r="CO191" s="189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</row>
    <row r="192" spans="1:174" x14ac:dyDescent="0.2">
      <c r="A192" s="20"/>
      <c r="B192" s="20"/>
      <c r="Q192" s="20"/>
      <c r="BQ192" s="20"/>
      <c r="BS192" s="20"/>
      <c r="BT192" s="189"/>
      <c r="BZ192" s="182"/>
      <c r="CK192" s="189"/>
      <c r="CL192" s="189"/>
      <c r="CM192" s="189"/>
      <c r="CN192" s="189"/>
      <c r="CO192" s="189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</row>
    <row r="193" spans="1:174" x14ac:dyDescent="0.2">
      <c r="A193" s="20"/>
      <c r="B193" s="20"/>
      <c r="Q193" s="20"/>
      <c r="BQ193" s="20"/>
      <c r="BS193" s="20"/>
      <c r="BT193" s="189"/>
      <c r="BZ193" s="182"/>
      <c r="CK193" s="189"/>
      <c r="CL193" s="189"/>
      <c r="CM193" s="189"/>
      <c r="CN193" s="189"/>
      <c r="CO193" s="189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</row>
    <row r="194" spans="1:174" x14ac:dyDescent="0.2">
      <c r="A194" s="20"/>
      <c r="B194" s="20"/>
      <c r="Q194" s="20"/>
      <c r="BQ194" s="20"/>
      <c r="BS194" s="20"/>
      <c r="BT194" s="189"/>
      <c r="BU194" s="189"/>
      <c r="BV194" s="189"/>
      <c r="BW194" s="189"/>
      <c r="BX194" s="189"/>
      <c r="BY194" s="189"/>
      <c r="BZ194" s="182"/>
      <c r="CA194" s="189"/>
      <c r="CB194" s="189"/>
      <c r="CC194" s="189"/>
      <c r="CD194" s="189"/>
      <c r="CE194" s="189"/>
      <c r="CF194" s="189"/>
      <c r="CG194" s="189"/>
      <c r="CH194" s="256"/>
      <c r="CI194" s="189"/>
      <c r="CJ194" s="189"/>
      <c r="CK194" s="189"/>
      <c r="CL194" s="189"/>
      <c r="CM194" s="189"/>
      <c r="CN194" s="189"/>
      <c r="CO194" s="189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</row>
  </sheetData>
  <mergeCells count="22">
    <mergeCell ref="BE5:BF5"/>
    <mergeCell ref="BH5:BI5"/>
    <mergeCell ref="BK5:BL5"/>
    <mergeCell ref="BN5:BO5"/>
    <mergeCell ref="AM5:AN5"/>
    <mergeCell ref="AP5:AQ5"/>
    <mergeCell ref="AS5:AT5"/>
    <mergeCell ref="AV5:AW5"/>
    <mergeCell ref="AY5:AZ5"/>
    <mergeCell ref="BB5:BC5"/>
    <mergeCell ref="AJ5:AK5"/>
    <mergeCell ref="C5:D5"/>
    <mergeCell ref="F5:G5"/>
    <mergeCell ref="I5:J5"/>
    <mergeCell ref="L5:M5"/>
    <mergeCell ref="O5:P5"/>
    <mergeCell ref="R5:S5"/>
    <mergeCell ref="U5:V5"/>
    <mergeCell ref="X5:Y5"/>
    <mergeCell ref="AA5:AB5"/>
    <mergeCell ref="AD5:AE5"/>
    <mergeCell ref="AG5:A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Janar</vt:lpstr>
      <vt:lpstr>Shkurt</vt:lpstr>
      <vt:lpstr>Mars</vt:lpstr>
      <vt:lpstr>Prill</vt:lpstr>
      <vt:lpstr>Maj</vt:lpstr>
      <vt:lpstr>Qershor</vt:lpstr>
      <vt:lpstr>Korrik</vt:lpstr>
      <vt:lpstr>Gusht</vt:lpstr>
      <vt:lpstr>Shtator</vt:lpstr>
      <vt:lpstr>Tetor</vt:lpstr>
      <vt:lpstr>Nëntor</vt:lpstr>
      <vt:lpstr>Dhjetor</vt:lpstr>
      <vt:lpstr>Janar!Print_Area</vt:lpstr>
      <vt:lpstr>Janar!Print_Titles</vt:lpstr>
    </vt:vector>
  </TitlesOfParts>
  <Company>BoA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Najada  Samarxhi</dc:creator>
  <cp:lastModifiedBy>Najada  Samarxhiu</cp:lastModifiedBy>
  <cp:lastPrinted>2013-09-02T06:26:04Z</cp:lastPrinted>
  <dcterms:created xsi:type="dcterms:W3CDTF">2009-01-05T07:46:50Z</dcterms:created>
  <dcterms:modified xsi:type="dcterms:W3CDTF">2018-03-05T12:23:38Z</dcterms:modified>
</cp:coreProperties>
</file>