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 tabRatio="60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ëntor" sheetId="11" r:id="rId11"/>
    <sheet name="Dhjetor" sheetId="12" r:id="rId12"/>
  </sheets>
  <definedNames>
    <definedName name="_xlnm.Print_Area" localSheetId="0">Janar!$A$1:$BQ$27</definedName>
    <definedName name="_xlnm.Print_Titles" localSheetId="0">Janar!$A:$B</definedName>
  </definedNames>
  <calcPr calcId="145621"/>
</workbook>
</file>

<file path=xl/calcChain.xml><?xml version="1.0" encoding="utf-8"?>
<calcChain xmlns="http://schemas.openxmlformats.org/spreadsheetml/2006/main">
  <c r="BV54" i="12" l="1"/>
  <c r="BW54" i="12"/>
  <c r="BX54" i="12"/>
  <c r="BY54" i="12"/>
  <c r="BZ54" i="12"/>
  <c r="BZ56" i="12" s="1"/>
  <c r="CA54" i="12"/>
  <c r="CB54" i="12"/>
  <c r="CC54" i="12"/>
  <c r="CC56" i="12" s="1"/>
  <c r="CD54" i="12"/>
  <c r="CE54" i="12"/>
  <c r="CF54" i="12"/>
  <c r="CG54" i="12"/>
  <c r="BU54" i="12"/>
  <c r="BU56" i="12" s="1"/>
  <c r="BV88" i="12"/>
  <c r="BW88" i="12"/>
  <c r="BX88" i="12"/>
  <c r="BY88" i="12"/>
  <c r="BZ88" i="12"/>
  <c r="CA88" i="12"/>
  <c r="CB88" i="12"/>
  <c r="CC88" i="12"/>
  <c r="CD88" i="12"/>
  <c r="CE88" i="12"/>
  <c r="CF88" i="12"/>
  <c r="CG88" i="12"/>
  <c r="BU88" i="12"/>
  <c r="BU90" i="12" s="1"/>
  <c r="CG90" i="12"/>
  <c r="CF90" i="12"/>
  <c r="CE90" i="12"/>
  <c r="CD90" i="12"/>
  <c r="CC90" i="12"/>
  <c r="CB90" i="12"/>
  <c r="CA90" i="12"/>
  <c r="BZ90" i="12"/>
  <c r="BY90" i="12"/>
  <c r="BX90" i="12"/>
  <c r="BW90" i="12"/>
  <c r="BV90" i="12"/>
  <c r="CG56" i="12"/>
  <c r="CF56" i="12"/>
  <c r="CE56" i="12"/>
  <c r="CD56" i="12"/>
  <c r="CB56" i="12"/>
  <c r="CA56" i="12"/>
  <c r="BY56" i="12"/>
  <c r="BX56" i="12"/>
  <c r="BW56" i="12"/>
  <c r="BV56" i="12"/>
  <c r="BO27" i="12"/>
  <c r="BR27" i="12" s="1"/>
  <c r="BN27" i="12"/>
  <c r="BQ27" i="12" s="1"/>
  <c r="BO26" i="12"/>
  <c r="BR26" i="12" s="1"/>
  <c r="BN26" i="12"/>
  <c r="BQ26" i="12" s="1"/>
  <c r="BO25" i="12"/>
  <c r="BR25" i="12" s="1"/>
  <c r="BN25" i="12"/>
  <c r="BQ25" i="12" s="1"/>
  <c r="BO24" i="12"/>
  <c r="BR24" i="12" s="1"/>
  <c r="BN24" i="12"/>
  <c r="BQ24" i="12" s="1"/>
  <c r="BO23" i="12"/>
  <c r="BR23" i="12" s="1"/>
  <c r="BN23" i="12"/>
  <c r="BQ23" i="12" s="1"/>
  <c r="BO22" i="12"/>
  <c r="BR22" i="12" s="1"/>
  <c r="BN22" i="12"/>
  <c r="BQ22" i="12" s="1"/>
  <c r="BO21" i="12"/>
  <c r="BR21" i="12" s="1"/>
  <c r="BN21" i="12"/>
  <c r="BQ21" i="12" s="1"/>
  <c r="BO20" i="12"/>
  <c r="BR20" i="12" s="1"/>
  <c r="BN20" i="12"/>
  <c r="BQ20" i="12" s="1"/>
  <c r="BO19" i="12"/>
  <c r="BR19" i="12" s="1"/>
  <c r="BN19" i="12"/>
  <c r="BQ19" i="12" s="1"/>
  <c r="BO18" i="12"/>
  <c r="BR18" i="12" s="1"/>
  <c r="BN18" i="12"/>
  <c r="BQ18" i="12" s="1"/>
  <c r="BO17" i="12"/>
  <c r="BR17" i="12" s="1"/>
  <c r="BN17" i="12"/>
  <c r="BQ17" i="12" s="1"/>
  <c r="BO16" i="12"/>
  <c r="BR16" i="12" s="1"/>
  <c r="BN16" i="12"/>
  <c r="BQ16" i="12" s="1"/>
  <c r="BO15" i="12"/>
  <c r="BR15" i="12" s="1"/>
  <c r="BN15" i="12"/>
  <c r="BQ15" i="12" s="1"/>
  <c r="BO48" i="11" l="1"/>
  <c r="CA78" i="11" l="1"/>
  <c r="CA80" i="11" s="1"/>
  <c r="BZ78" i="11"/>
  <c r="BZ80" i="11" s="1"/>
  <c r="BY78" i="11"/>
  <c r="BY80" i="11" s="1"/>
  <c r="BX78" i="11"/>
  <c r="BX80" i="11" s="1"/>
  <c r="BW78" i="11"/>
  <c r="BW80" i="11" s="1"/>
  <c r="BV78" i="11"/>
  <c r="BV80" i="11" s="1"/>
  <c r="BU78" i="11"/>
  <c r="BU80" i="11" s="1"/>
  <c r="BT78" i="11"/>
  <c r="BT80" i="11" s="1"/>
  <c r="BS78" i="11"/>
  <c r="BS80" i="11" s="1"/>
  <c r="BR78" i="11"/>
  <c r="BR80" i="11" s="1"/>
  <c r="BQ78" i="11"/>
  <c r="BQ80" i="11" s="1"/>
  <c r="BP78" i="11"/>
  <c r="BP80" i="11" s="1"/>
  <c r="BO78" i="11"/>
  <c r="BO80" i="11" s="1"/>
  <c r="CA48" i="11"/>
  <c r="CA50" i="11" s="1"/>
  <c r="BZ48" i="11"/>
  <c r="BZ50" i="11" s="1"/>
  <c r="BY48" i="11"/>
  <c r="BY50" i="11" s="1"/>
  <c r="BX48" i="11"/>
  <c r="BX50" i="11" s="1"/>
  <c r="BW48" i="11"/>
  <c r="BW50" i="11" s="1"/>
  <c r="BV48" i="11"/>
  <c r="BV50" i="11" s="1"/>
  <c r="BU48" i="11"/>
  <c r="BU50" i="11" s="1"/>
  <c r="BT48" i="11"/>
  <c r="BT50" i="11" s="1"/>
  <c r="BS48" i="11"/>
  <c r="BS50" i="11" s="1"/>
  <c r="BR48" i="11"/>
  <c r="BR50" i="11" s="1"/>
  <c r="BQ48" i="11"/>
  <c r="BQ50" i="11" s="1"/>
  <c r="BP48" i="11"/>
  <c r="BP50" i="11" s="1"/>
  <c r="BO50" i="11"/>
  <c r="BI25" i="11"/>
  <c r="BH25" i="11"/>
  <c r="BI24" i="11"/>
  <c r="BH24" i="11"/>
  <c r="BI23" i="11"/>
  <c r="BH23" i="11"/>
  <c r="BI22" i="11"/>
  <c r="BH22" i="11"/>
  <c r="BI21" i="11"/>
  <c r="BH21" i="11"/>
  <c r="BI20" i="11"/>
  <c r="BH20" i="11"/>
  <c r="BI19" i="11"/>
  <c r="BH19" i="11"/>
  <c r="BI18" i="11"/>
  <c r="BH18" i="11"/>
  <c r="BI17" i="11"/>
  <c r="BH17" i="11"/>
  <c r="BI16" i="11"/>
  <c r="BH16" i="11"/>
  <c r="BI15" i="11"/>
  <c r="BH15" i="11"/>
  <c r="BI14" i="11"/>
  <c r="BH14" i="11"/>
  <c r="BI13" i="11"/>
  <c r="BH13" i="11"/>
  <c r="CB86" i="10" l="1"/>
  <c r="CB88" i="10" s="1"/>
  <c r="CC86" i="10"/>
  <c r="CC88" i="10" s="1"/>
  <c r="CD86" i="10"/>
  <c r="CD88" i="10" s="1"/>
  <c r="CE86" i="10"/>
  <c r="CE88" i="10" s="1"/>
  <c r="CF86" i="10"/>
  <c r="CF88" i="10" s="1"/>
  <c r="CG86" i="10"/>
  <c r="CG88" i="10" s="1"/>
  <c r="CH86" i="10"/>
  <c r="CH88" i="10" s="1"/>
  <c r="CI86" i="10"/>
  <c r="CI88" i="10" s="1"/>
  <c r="CJ86" i="10"/>
  <c r="CJ88" i="10" s="1"/>
  <c r="CK86" i="10"/>
  <c r="CK88" i="10" s="1"/>
  <c r="CL86" i="10"/>
  <c r="CL88" i="10" s="1"/>
  <c r="CM86" i="10"/>
  <c r="CM88" i="10" s="1"/>
  <c r="CA86" i="10"/>
  <c r="CA88" i="10" s="1"/>
  <c r="CB52" i="10"/>
  <c r="CB54" i="10" s="1"/>
  <c r="CC52" i="10"/>
  <c r="CC54" i="10" s="1"/>
  <c r="CD52" i="10"/>
  <c r="CD54" i="10" s="1"/>
  <c r="CE52" i="10"/>
  <c r="CE54" i="10" s="1"/>
  <c r="CF52" i="10"/>
  <c r="CF54" i="10" s="1"/>
  <c r="CG52" i="10"/>
  <c r="CG54" i="10" s="1"/>
  <c r="CH52" i="10"/>
  <c r="CH54" i="10" s="1"/>
  <c r="CI52" i="10"/>
  <c r="CI54" i="10" s="1"/>
  <c r="CJ52" i="10"/>
  <c r="CJ54" i="10" s="1"/>
  <c r="CK52" i="10"/>
  <c r="CK54" i="10" s="1"/>
  <c r="CL52" i="10"/>
  <c r="CL54" i="10" s="1"/>
  <c r="CM52" i="10"/>
  <c r="CM54" i="10" s="1"/>
  <c r="CA52" i="10"/>
  <c r="CA54" i="10" s="1"/>
  <c r="BU25" i="10"/>
  <c r="BT25" i="10"/>
  <c r="BU24" i="10"/>
  <c r="BT24" i="10"/>
  <c r="BU23" i="10"/>
  <c r="BT23" i="10"/>
  <c r="BU22" i="10"/>
  <c r="BT22" i="10"/>
  <c r="BU21" i="10"/>
  <c r="BT21" i="10"/>
  <c r="BU20" i="10"/>
  <c r="BT20" i="10"/>
  <c r="BU19" i="10"/>
  <c r="BT19" i="10"/>
  <c r="BU18" i="10"/>
  <c r="BT18" i="10"/>
  <c r="BU17" i="10"/>
  <c r="BT17" i="10"/>
  <c r="BU16" i="10"/>
  <c r="BT16" i="10"/>
  <c r="BU15" i="10"/>
  <c r="BT15" i="10"/>
  <c r="BU14" i="10"/>
  <c r="BT14" i="10"/>
  <c r="BU13" i="10"/>
  <c r="BT13" i="10"/>
  <c r="BY85" i="9" l="1"/>
  <c r="BY90" i="9" s="1"/>
  <c r="BZ85" i="9"/>
  <c r="BZ90" i="9" s="1"/>
  <c r="CA85" i="9"/>
  <c r="CA90" i="9" s="1"/>
  <c r="CB85" i="9"/>
  <c r="CB90" i="9" s="1"/>
  <c r="CC85" i="9"/>
  <c r="CC90" i="9" s="1"/>
  <c r="CD85" i="9"/>
  <c r="CD90" i="9" s="1"/>
  <c r="CE85" i="9"/>
  <c r="CE90" i="9" s="1"/>
  <c r="CF85" i="9"/>
  <c r="CF90" i="9" s="1"/>
  <c r="CG85" i="9"/>
  <c r="CG90" i="9" s="1"/>
  <c r="CH85" i="9"/>
  <c r="CH90" i="9" s="1"/>
  <c r="CI85" i="9"/>
  <c r="CI90" i="9" s="1"/>
  <c r="CJ85" i="9"/>
  <c r="CJ90" i="9" s="1"/>
  <c r="BX85" i="9"/>
  <c r="BX90" i="9" s="1"/>
  <c r="BY51" i="9"/>
  <c r="BY55" i="9" s="1"/>
  <c r="BZ51" i="9"/>
  <c r="BZ55" i="9" s="1"/>
  <c r="CA51" i="9"/>
  <c r="CA55" i="9" s="1"/>
  <c r="CB51" i="9"/>
  <c r="CB55" i="9" s="1"/>
  <c r="CC51" i="9"/>
  <c r="CC55" i="9" s="1"/>
  <c r="CD51" i="9"/>
  <c r="CD55" i="9" s="1"/>
  <c r="CE51" i="9"/>
  <c r="CE55" i="9" s="1"/>
  <c r="CF51" i="9"/>
  <c r="CF55" i="9" s="1"/>
  <c r="CG51" i="9"/>
  <c r="CG55" i="9" s="1"/>
  <c r="CH51" i="9"/>
  <c r="CH55" i="9" s="1"/>
  <c r="CI51" i="9"/>
  <c r="CI55" i="9" s="1"/>
  <c r="CJ51" i="9"/>
  <c r="CJ55" i="9" s="1"/>
  <c r="BX51" i="9"/>
  <c r="BX55" i="9" s="1"/>
  <c r="BR25" i="9" l="1"/>
  <c r="BQ25" i="9"/>
  <c r="BR24" i="9"/>
  <c r="BQ24" i="9"/>
  <c r="BR23" i="9"/>
  <c r="BQ23" i="9"/>
  <c r="BR22" i="9"/>
  <c r="BQ22" i="9"/>
  <c r="BR21" i="9"/>
  <c r="BQ21" i="9"/>
  <c r="BR20" i="9"/>
  <c r="BQ20" i="9"/>
  <c r="BR19" i="9"/>
  <c r="BQ19" i="9"/>
  <c r="BR18" i="9"/>
  <c r="BQ18" i="9"/>
  <c r="BR17" i="9"/>
  <c r="BQ17" i="9"/>
  <c r="BR16" i="9"/>
  <c r="BQ16" i="9"/>
  <c r="BR15" i="9"/>
  <c r="BQ15" i="9"/>
  <c r="BR14" i="9"/>
  <c r="BQ14" i="9"/>
  <c r="BR13" i="9"/>
  <c r="BQ13" i="9"/>
  <c r="BU84" i="8" l="1"/>
  <c r="BU87" i="8" s="1"/>
  <c r="BU50" i="8" l="1"/>
  <c r="BU52" i="8" s="1"/>
  <c r="BN13" i="8"/>
  <c r="CG84" i="8"/>
  <c r="CG87" i="8" s="1"/>
  <c r="CF84" i="8"/>
  <c r="CF87" i="8" s="1"/>
  <c r="CE84" i="8"/>
  <c r="CE87" i="8" s="1"/>
  <c r="CD84" i="8"/>
  <c r="CD87" i="8" s="1"/>
  <c r="CC84" i="8"/>
  <c r="CC87" i="8" s="1"/>
  <c r="CB84" i="8"/>
  <c r="CB87" i="8" s="1"/>
  <c r="CA84" i="8"/>
  <c r="CA87" i="8" s="1"/>
  <c r="BZ84" i="8"/>
  <c r="BZ87" i="8" s="1"/>
  <c r="BY84" i="8"/>
  <c r="BY87" i="8" s="1"/>
  <c r="BX84" i="8"/>
  <c r="BX87" i="8" s="1"/>
  <c r="BW84" i="8"/>
  <c r="BW87" i="8" s="1"/>
  <c r="BV84" i="8"/>
  <c r="BV87" i="8" s="1"/>
  <c r="CG50" i="8"/>
  <c r="CG52" i="8" s="1"/>
  <c r="CF50" i="8"/>
  <c r="CF52" i="8" s="1"/>
  <c r="CE50" i="8"/>
  <c r="CE52" i="8" s="1"/>
  <c r="CD50" i="8"/>
  <c r="CD52" i="8" s="1"/>
  <c r="CC50" i="8"/>
  <c r="CC52" i="8" s="1"/>
  <c r="CB50" i="8"/>
  <c r="CB52" i="8" s="1"/>
  <c r="CA50" i="8"/>
  <c r="CA52" i="8" s="1"/>
  <c r="BZ50" i="8"/>
  <c r="BZ52" i="8" s="1"/>
  <c r="BY50" i="8"/>
  <c r="BY52" i="8" s="1"/>
  <c r="BX50" i="8"/>
  <c r="BX52" i="8" s="1"/>
  <c r="BW50" i="8"/>
  <c r="BW52" i="8" s="1"/>
  <c r="BV50" i="8"/>
  <c r="BV52" i="8" s="1"/>
  <c r="BO25" i="8"/>
  <c r="BN25" i="8"/>
  <c r="BO24" i="8"/>
  <c r="BN24" i="8"/>
  <c r="BO23" i="8"/>
  <c r="BN23" i="8"/>
  <c r="BO22" i="8"/>
  <c r="BN22" i="8"/>
  <c r="BO21" i="8"/>
  <c r="BN21" i="8"/>
  <c r="BO20" i="8"/>
  <c r="BN20" i="8"/>
  <c r="BO19" i="8"/>
  <c r="BN19" i="8"/>
  <c r="BO18" i="8"/>
  <c r="BN18" i="8"/>
  <c r="BO17" i="8"/>
  <c r="BN17" i="8"/>
  <c r="BO16" i="8"/>
  <c r="BN16" i="8"/>
  <c r="BO15" i="8"/>
  <c r="BN15" i="8"/>
  <c r="BO14" i="8"/>
  <c r="BN14" i="8"/>
  <c r="BO13" i="8"/>
  <c r="BY51" i="7" l="1"/>
  <c r="BZ51" i="7"/>
  <c r="CA51" i="7"/>
  <c r="CB51" i="7"/>
  <c r="CC51" i="7"/>
  <c r="CD51" i="7"/>
  <c r="CE51" i="7"/>
  <c r="CF51" i="7"/>
  <c r="CG51" i="7"/>
  <c r="CH51" i="7"/>
  <c r="CI51" i="7"/>
  <c r="CJ51" i="7"/>
  <c r="BY85" i="7" l="1"/>
  <c r="BY87" i="7" s="1"/>
  <c r="BZ85" i="7"/>
  <c r="BZ87" i="7" s="1"/>
  <c r="CA85" i="7"/>
  <c r="CA87" i="7" s="1"/>
  <c r="CB85" i="7"/>
  <c r="CB87" i="7" s="1"/>
  <c r="CC85" i="7"/>
  <c r="CC87" i="7" s="1"/>
  <c r="CD85" i="7"/>
  <c r="CD87" i="7" s="1"/>
  <c r="CE85" i="7"/>
  <c r="CE87" i="7" s="1"/>
  <c r="CF85" i="7"/>
  <c r="CF87" i="7" s="1"/>
  <c r="CG85" i="7"/>
  <c r="CG87" i="7" s="1"/>
  <c r="CH85" i="7"/>
  <c r="CH87" i="7" s="1"/>
  <c r="CI85" i="7"/>
  <c r="CI87" i="7" s="1"/>
  <c r="CJ85" i="7"/>
  <c r="CJ87" i="7" s="1"/>
  <c r="BX85" i="7"/>
  <c r="BX87" i="7" s="1"/>
  <c r="BY53" i="7"/>
  <c r="BZ53" i="7"/>
  <c r="CA53" i="7"/>
  <c r="CB53" i="7"/>
  <c r="CC53" i="7"/>
  <c r="CD53" i="7"/>
  <c r="CE53" i="7"/>
  <c r="CF53" i="7"/>
  <c r="CG53" i="7"/>
  <c r="CH53" i="7"/>
  <c r="CI53" i="7"/>
  <c r="CJ53" i="7"/>
  <c r="BX51" i="7"/>
  <c r="BX53" i="7" s="1"/>
  <c r="BR25" i="7" l="1"/>
  <c r="BQ25" i="7"/>
  <c r="BR24" i="7"/>
  <c r="BQ24" i="7"/>
  <c r="BR23" i="7"/>
  <c r="BQ23" i="7"/>
  <c r="BR22" i="7"/>
  <c r="BQ22" i="7"/>
  <c r="BR21" i="7"/>
  <c r="BQ21" i="7"/>
  <c r="BR20" i="7"/>
  <c r="BQ20" i="7"/>
  <c r="BR19" i="7"/>
  <c r="BQ19" i="7"/>
  <c r="BR18" i="7"/>
  <c r="BQ18" i="7"/>
  <c r="BR17" i="7"/>
  <c r="BQ17" i="7"/>
  <c r="BR16" i="7"/>
  <c r="BQ16" i="7"/>
  <c r="BR15" i="7"/>
  <c r="BQ15" i="7"/>
  <c r="BR14" i="7"/>
  <c r="BQ14" i="7"/>
  <c r="BR13" i="7"/>
  <c r="BQ13" i="7"/>
  <c r="CG84" i="6" l="1"/>
  <c r="CG87" i="6" s="1"/>
  <c r="CF84" i="6"/>
  <c r="CF87" i="6" s="1"/>
  <c r="CE84" i="6"/>
  <c r="CE87" i="6" s="1"/>
  <c r="CD84" i="6"/>
  <c r="CD87" i="6" s="1"/>
  <c r="CC84" i="6"/>
  <c r="CC87" i="6" s="1"/>
  <c r="CB84" i="6"/>
  <c r="CB87" i="6" s="1"/>
  <c r="CA84" i="6"/>
  <c r="CA87" i="6" s="1"/>
  <c r="BZ84" i="6"/>
  <c r="BZ87" i="6" s="1"/>
  <c r="BY84" i="6"/>
  <c r="BY87" i="6" s="1"/>
  <c r="BX84" i="6"/>
  <c r="BX87" i="6" s="1"/>
  <c r="BW84" i="6"/>
  <c r="BW87" i="6" s="1"/>
  <c r="BV84" i="6"/>
  <c r="BV87" i="6" s="1"/>
  <c r="BU84" i="6"/>
  <c r="BU87" i="6" s="1"/>
  <c r="CG50" i="6"/>
  <c r="CG52" i="6" s="1"/>
  <c r="CF50" i="6"/>
  <c r="CF52" i="6" s="1"/>
  <c r="CE50" i="6"/>
  <c r="CE52" i="6" s="1"/>
  <c r="CD50" i="6"/>
  <c r="CD52" i="6" s="1"/>
  <c r="CC50" i="6"/>
  <c r="CC52" i="6" s="1"/>
  <c r="CB50" i="6"/>
  <c r="CB52" i="6" s="1"/>
  <c r="CA50" i="6"/>
  <c r="CA52" i="6" s="1"/>
  <c r="BZ50" i="6"/>
  <c r="BZ52" i="6" s="1"/>
  <c r="BY50" i="6"/>
  <c r="BY52" i="6" s="1"/>
  <c r="BX50" i="6"/>
  <c r="BX52" i="6" s="1"/>
  <c r="BW50" i="6"/>
  <c r="BW52" i="6" s="1"/>
  <c r="BV50" i="6"/>
  <c r="BV52" i="6" s="1"/>
  <c r="BU50" i="6"/>
  <c r="BU52" i="6" s="1"/>
  <c r="BO25" i="6"/>
  <c r="BN25" i="6"/>
  <c r="BO24" i="6"/>
  <c r="BN24" i="6"/>
  <c r="BO23" i="6"/>
  <c r="BN23" i="6"/>
  <c r="BO22" i="6"/>
  <c r="BN22" i="6"/>
  <c r="BO21" i="6"/>
  <c r="BN21" i="6"/>
  <c r="BO20" i="6"/>
  <c r="BN20" i="6"/>
  <c r="BO19" i="6"/>
  <c r="BN19" i="6"/>
  <c r="BO18" i="6"/>
  <c r="BN18" i="6"/>
  <c r="BO17" i="6"/>
  <c r="BN17" i="6"/>
  <c r="BO16" i="6"/>
  <c r="BN16" i="6"/>
  <c r="BO15" i="6"/>
  <c r="BN15" i="6"/>
  <c r="BO14" i="6"/>
  <c r="BN14" i="6"/>
  <c r="BO13" i="6"/>
  <c r="BN13" i="6"/>
  <c r="BV51" i="5" l="1"/>
  <c r="BW51" i="5"/>
  <c r="BX51" i="5"/>
  <c r="BY51" i="5"/>
  <c r="BZ51" i="5"/>
  <c r="CA51" i="5"/>
  <c r="CB51" i="5"/>
  <c r="CC51" i="5"/>
  <c r="CD51" i="5"/>
  <c r="CE51" i="5"/>
  <c r="CF51" i="5"/>
  <c r="CG51" i="5"/>
  <c r="BU51" i="5"/>
  <c r="CG84" i="5" l="1"/>
  <c r="CG87" i="5" s="1"/>
  <c r="CF84" i="5"/>
  <c r="CF87" i="5" s="1"/>
  <c r="CE84" i="5"/>
  <c r="CE87" i="5" s="1"/>
  <c r="CD84" i="5"/>
  <c r="CD87" i="5" s="1"/>
  <c r="CC84" i="5"/>
  <c r="CC87" i="5" s="1"/>
  <c r="CB84" i="5"/>
  <c r="CB87" i="5" s="1"/>
  <c r="CA84" i="5"/>
  <c r="CA87" i="5" s="1"/>
  <c r="BZ84" i="5"/>
  <c r="BZ87" i="5" s="1"/>
  <c r="BY84" i="5"/>
  <c r="BY87" i="5" s="1"/>
  <c r="BX84" i="5"/>
  <c r="BX87" i="5" s="1"/>
  <c r="BW84" i="5"/>
  <c r="BW87" i="5" s="1"/>
  <c r="BV84" i="5"/>
  <c r="BV87" i="5" s="1"/>
  <c r="BU84" i="5"/>
  <c r="BU87" i="5" s="1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O25" i="5"/>
  <c r="BN25" i="5"/>
  <c r="BO24" i="5"/>
  <c r="BN24" i="5"/>
  <c r="BO23" i="5"/>
  <c r="BN23" i="5"/>
  <c r="BO22" i="5"/>
  <c r="BN22" i="5"/>
  <c r="BO21" i="5"/>
  <c r="BN21" i="5"/>
  <c r="BO20" i="5"/>
  <c r="BN20" i="5"/>
  <c r="BO19" i="5"/>
  <c r="BN19" i="5"/>
  <c r="BO18" i="5"/>
  <c r="BN18" i="5"/>
  <c r="BO17" i="5"/>
  <c r="BN17" i="5"/>
  <c r="BO16" i="5"/>
  <c r="BN16" i="5"/>
  <c r="BO15" i="5"/>
  <c r="BN15" i="5"/>
  <c r="BO14" i="5"/>
  <c r="BN14" i="5"/>
  <c r="BO13" i="5"/>
  <c r="BN13" i="5"/>
  <c r="BY85" i="4" l="1"/>
  <c r="BY88" i="4" s="1"/>
  <c r="BZ85" i="4"/>
  <c r="BZ88" i="4" s="1"/>
  <c r="CA85" i="4"/>
  <c r="CA88" i="4" s="1"/>
  <c r="CB85" i="4"/>
  <c r="CB88" i="4" s="1"/>
  <c r="CC85" i="4"/>
  <c r="CC88" i="4" s="1"/>
  <c r="CD85" i="4"/>
  <c r="CD88" i="4" s="1"/>
  <c r="CE85" i="4"/>
  <c r="CE88" i="4" s="1"/>
  <c r="CF85" i="4"/>
  <c r="CF88" i="4" s="1"/>
  <c r="CG85" i="4"/>
  <c r="CG88" i="4" s="1"/>
  <c r="CH85" i="4"/>
  <c r="CH88" i="4" s="1"/>
  <c r="CI85" i="4"/>
  <c r="CI88" i="4" s="1"/>
  <c r="CJ85" i="4"/>
  <c r="CJ88" i="4" s="1"/>
  <c r="BX85" i="4"/>
  <c r="BX88" i="4" s="1"/>
  <c r="BY51" i="4"/>
  <c r="BY53" i="4" s="1"/>
  <c r="BZ51" i="4"/>
  <c r="BZ53" i="4" s="1"/>
  <c r="CA51" i="4"/>
  <c r="CA53" i="4" s="1"/>
  <c r="CB51" i="4"/>
  <c r="CB53" i="4" s="1"/>
  <c r="CC51" i="4"/>
  <c r="CC53" i="4" s="1"/>
  <c r="CD51" i="4"/>
  <c r="CD53" i="4" s="1"/>
  <c r="CE51" i="4"/>
  <c r="CE53" i="4" s="1"/>
  <c r="CF51" i="4"/>
  <c r="CF53" i="4" s="1"/>
  <c r="CG51" i="4"/>
  <c r="CG53" i="4" s="1"/>
  <c r="CH51" i="4"/>
  <c r="CH53" i="4" s="1"/>
  <c r="CI51" i="4"/>
  <c r="CI53" i="4" s="1"/>
  <c r="CJ51" i="4"/>
  <c r="CJ53" i="4" s="1"/>
  <c r="BX51" i="4"/>
  <c r="BX53" i="4" s="1"/>
  <c r="BR25" i="4" l="1"/>
  <c r="BQ25" i="4"/>
  <c r="BR24" i="4"/>
  <c r="BQ24" i="4"/>
  <c r="BR23" i="4"/>
  <c r="BQ23" i="4"/>
  <c r="BR22" i="4"/>
  <c r="BQ22" i="4"/>
  <c r="BR21" i="4"/>
  <c r="BQ21" i="4"/>
  <c r="BR20" i="4"/>
  <c r="BQ20" i="4"/>
  <c r="BR19" i="4"/>
  <c r="BQ19" i="4"/>
  <c r="BR18" i="4"/>
  <c r="BQ18" i="4"/>
  <c r="BR17" i="4"/>
  <c r="BQ17" i="4"/>
  <c r="BR16" i="4"/>
  <c r="BQ16" i="4"/>
  <c r="BR15" i="4"/>
  <c r="BQ15" i="4"/>
  <c r="BR14" i="4"/>
  <c r="BQ14" i="4"/>
  <c r="BR13" i="4"/>
  <c r="BQ13" i="4"/>
  <c r="BK14" i="3" l="1"/>
  <c r="BL14" i="3"/>
  <c r="BK15" i="3"/>
  <c r="BL15" i="3"/>
  <c r="BK16" i="3"/>
  <c r="BL16" i="3"/>
  <c r="BK17" i="3"/>
  <c r="BL17" i="3"/>
  <c r="BK18" i="3"/>
  <c r="BL18" i="3"/>
  <c r="BK19" i="3"/>
  <c r="BL19" i="3"/>
  <c r="BK20" i="3"/>
  <c r="BL20" i="3"/>
  <c r="BK21" i="3"/>
  <c r="BL21" i="3"/>
  <c r="BK22" i="3"/>
  <c r="BL22" i="3"/>
  <c r="BK23" i="3"/>
  <c r="BL23" i="3"/>
  <c r="BK24" i="3"/>
  <c r="BL24" i="3"/>
  <c r="BK25" i="3"/>
  <c r="BL25" i="3"/>
  <c r="BR159" i="3" l="1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 s="1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 s="1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 s="1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 s="1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 s="1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 s="1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 s="1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 s="1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 s="1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 s="1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 s="1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 s="1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 s="1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 s="1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 s="1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 s="1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 s="1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 s="1"/>
  <c r="BR158" i="3"/>
  <c r="BS116" i="3"/>
  <c r="BT116" i="3"/>
  <c r="BU116" i="3"/>
  <c r="BV116" i="3"/>
  <c r="BW116" i="3"/>
  <c r="BX116" i="3"/>
  <c r="BY116" i="3"/>
  <c r="BZ116" i="3"/>
  <c r="CA116" i="3"/>
  <c r="CB116" i="3"/>
  <c r="CC116" i="3"/>
  <c r="BS117" i="3"/>
  <c r="BT117" i="3"/>
  <c r="BU117" i="3"/>
  <c r="BV117" i="3"/>
  <c r="BW117" i="3"/>
  <c r="BX117" i="3"/>
  <c r="BY117" i="3"/>
  <c r="BZ117" i="3"/>
  <c r="CA117" i="3"/>
  <c r="CB117" i="3"/>
  <c r="CC117" i="3"/>
  <c r="BS118" i="3"/>
  <c r="BT118" i="3"/>
  <c r="BU118" i="3"/>
  <c r="BV118" i="3"/>
  <c r="BW118" i="3"/>
  <c r="BX118" i="3"/>
  <c r="BY118" i="3"/>
  <c r="BZ118" i="3"/>
  <c r="CA118" i="3"/>
  <c r="CB118" i="3"/>
  <c r="CC118" i="3"/>
  <c r="BS119" i="3"/>
  <c r="BT119" i="3"/>
  <c r="BU119" i="3"/>
  <c r="BV119" i="3"/>
  <c r="BW119" i="3"/>
  <c r="BX119" i="3"/>
  <c r="BY119" i="3"/>
  <c r="BZ119" i="3"/>
  <c r="CA119" i="3"/>
  <c r="CB119" i="3"/>
  <c r="CC119" i="3"/>
  <c r="BS120" i="3"/>
  <c r="BT120" i="3"/>
  <c r="BU120" i="3"/>
  <c r="BV120" i="3"/>
  <c r="BW120" i="3"/>
  <c r="BX120" i="3"/>
  <c r="BY120" i="3"/>
  <c r="BZ120" i="3"/>
  <c r="CA120" i="3"/>
  <c r="CB120" i="3"/>
  <c r="CC120" i="3"/>
  <c r="BS121" i="3"/>
  <c r="BT121" i="3"/>
  <c r="BU121" i="3"/>
  <c r="BV121" i="3"/>
  <c r="BW121" i="3"/>
  <c r="BX121" i="3"/>
  <c r="BY121" i="3"/>
  <c r="BZ121" i="3"/>
  <c r="CA121" i="3"/>
  <c r="CB121" i="3"/>
  <c r="CC121" i="3"/>
  <c r="BS122" i="3"/>
  <c r="BT122" i="3"/>
  <c r="BU122" i="3"/>
  <c r="BV122" i="3"/>
  <c r="BW122" i="3"/>
  <c r="BX122" i="3"/>
  <c r="BY122" i="3"/>
  <c r="BZ122" i="3"/>
  <c r="CA122" i="3"/>
  <c r="CB122" i="3"/>
  <c r="CC122" i="3"/>
  <c r="BS123" i="3"/>
  <c r="BT123" i="3"/>
  <c r="BU123" i="3"/>
  <c r="BV123" i="3"/>
  <c r="BW123" i="3"/>
  <c r="BX123" i="3"/>
  <c r="BY123" i="3"/>
  <c r="BZ123" i="3"/>
  <c r="CA123" i="3"/>
  <c r="CB123" i="3"/>
  <c r="CC123" i="3"/>
  <c r="BS124" i="3"/>
  <c r="BT124" i="3"/>
  <c r="BU124" i="3"/>
  <c r="BV124" i="3"/>
  <c r="BW124" i="3"/>
  <c r="BX124" i="3"/>
  <c r="BY124" i="3"/>
  <c r="BZ124" i="3"/>
  <c r="CA124" i="3"/>
  <c r="CB124" i="3"/>
  <c r="CC124" i="3"/>
  <c r="BS125" i="3"/>
  <c r="BT125" i="3"/>
  <c r="BU125" i="3"/>
  <c r="BV125" i="3"/>
  <c r="BW125" i="3"/>
  <c r="BX125" i="3"/>
  <c r="BY125" i="3"/>
  <c r="BZ125" i="3"/>
  <c r="CA125" i="3"/>
  <c r="CB125" i="3"/>
  <c r="CC125" i="3"/>
  <c r="BS126" i="3"/>
  <c r="BT126" i="3"/>
  <c r="BU126" i="3"/>
  <c r="BV126" i="3"/>
  <c r="BW126" i="3"/>
  <c r="BX126" i="3"/>
  <c r="BY126" i="3"/>
  <c r="BZ126" i="3"/>
  <c r="CA126" i="3"/>
  <c r="CB126" i="3"/>
  <c r="CC126" i="3"/>
  <c r="BS127" i="3"/>
  <c r="BT127" i="3"/>
  <c r="BU127" i="3"/>
  <c r="BV127" i="3"/>
  <c r="BW127" i="3"/>
  <c r="BX127" i="3"/>
  <c r="BY127" i="3"/>
  <c r="BZ127" i="3"/>
  <c r="CA127" i="3"/>
  <c r="CB127" i="3"/>
  <c r="CC127" i="3"/>
  <c r="BS128" i="3"/>
  <c r="BT128" i="3"/>
  <c r="BU128" i="3"/>
  <c r="BV128" i="3"/>
  <c r="BW128" i="3"/>
  <c r="BX128" i="3"/>
  <c r="BY128" i="3"/>
  <c r="BZ128" i="3"/>
  <c r="CA128" i="3"/>
  <c r="CB128" i="3"/>
  <c r="CC128" i="3"/>
  <c r="BS129" i="3"/>
  <c r="BT129" i="3"/>
  <c r="BU129" i="3"/>
  <c r="BV129" i="3"/>
  <c r="BW129" i="3"/>
  <c r="BX129" i="3"/>
  <c r="BY129" i="3"/>
  <c r="BZ129" i="3"/>
  <c r="CA129" i="3"/>
  <c r="CB129" i="3"/>
  <c r="CC129" i="3"/>
  <c r="BS130" i="3"/>
  <c r="BT130" i="3"/>
  <c r="BU130" i="3"/>
  <c r="BV130" i="3"/>
  <c r="BW130" i="3"/>
  <c r="BX130" i="3"/>
  <c r="BY130" i="3"/>
  <c r="BZ130" i="3"/>
  <c r="CA130" i="3"/>
  <c r="CB130" i="3"/>
  <c r="CC130" i="3"/>
  <c r="BS131" i="3"/>
  <c r="BT131" i="3"/>
  <c r="BU131" i="3"/>
  <c r="BV131" i="3"/>
  <c r="BW131" i="3"/>
  <c r="BX131" i="3"/>
  <c r="BY131" i="3"/>
  <c r="BZ131" i="3"/>
  <c r="CA131" i="3"/>
  <c r="CB131" i="3"/>
  <c r="CC131" i="3"/>
  <c r="BS132" i="3"/>
  <c r="BT132" i="3"/>
  <c r="BU132" i="3"/>
  <c r="BV132" i="3"/>
  <c r="BW132" i="3"/>
  <c r="BX132" i="3"/>
  <c r="BY132" i="3"/>
  <c r="BZ132" i="3"/>
  <c r="CA132" i="3"/>
  <c r="CB132" i="3"/>
  <c r="CC132" i="3"/>
  <c r="BS133" i="3"/>
  <c r="BT133" i="3"/>
  <c r="BU133" i="3"/>
  <c r="BV133" i="3"/>
  <c r="BW133" i="3"/>
  <c r="BX133" i="3"/>
  <c r="BY133" i="3"/>
  <c r="BZ133" i="3"/>
  <c r="CA133" i="3"/>
  <c r="CB133" i="3"/>
  <c r="CC133" i="3"/>
  <c r="BR117" i="3"/>
  <c r="BR118" i="3"/>
  <c r="BR119" i="3"/>
  <c r="BR120" i="3"/>
  <c r="BR121" i="3"/>
  <c r="BR122" i="3"/>
  <c r="BR123" i="3"/>
  <c r="BR124" i="3"/>
  <c r="BR125" i="3"/>
  <c r="BR126" i="3"/>
  <c r="BR127" i="3"/>
  <c r="BR128" i="3"/>
  <c r="BR129" i="3"/>
  <c r="BR130" i="3"/>
  <c r="BR131" i="3"/>
  <c r="BR132" i="3"/>
  <c r="BR133" i="3"/>
  <c r="BR116" i="3"/>
  <c r="CD84" i="3"/>
  <c r="CD87" i="3" s="1"/>
  <c r="CC84" i="3"/>
  <c r="CC87" i="3" s="1"/>
  <c r="CB84" i="3"/>
  <c r="CB87" i="3" s="1"/>
  <c r="CA84" i="3"/>
  <c r="CA87" i="3" s="1"/>
  <c r="BZ84" i="3"/>
  <c r="BZ87" i="3" s="1"/>
  <c r="BY84" i="3"/>
  <c r="BY87" i="3" s="1"/>
  <c r="BX84" i="3"/>
  <c r="BX87" i="3" s="1"/>
  <c r="BW84" i="3"/>
  <c r="BW87" i="3" s="1"/>
  <c r="BV84" i="3"/>
  <c r="BV87" i="3" s="1"/>
  <c r="BU84" i="3"/>
  <c r="BU87" i="3" s="1"/>
  <c r="BT84" i="3"/>
  <c r="BT87" i="3" s="1"/>
  <c r="BS84" i="3"/>
  <c r="BS87" i="3" s="1"/>
  <c r="BR84" i="3"/>
  <c r="BR87" i="3" s="1"/>
  <c r="CD50" i="3"/>
  <c r="CD52" i="3" s="1"/>
  <c r="CC50" i="3"/>
  <c r="CC52" i="3" s="1"/>
  <c r="CB50" i="3"/>
  <c r="CB52" i="3" s="1"/>
  <c r="CA50" i="3"/>
  <c r="CA52" i="3" s="1"/>
  <c r="BZ50" i="3"/>
  <c r="BZ52" i="3" s="1"/>
  <c r="BY50" i="3"/>
  <c r="BY52" i="3" s="1"/>
  <c r="BX50" i="3"/>
  <c r="BX52" i="3" s="1"/>
  <c r="BW50" i="3"/>
  <c r="BW52" i="3" s="1"/>
  <c r="BV50" i="3"/>
  <c r="BV52" i="3" s="1"/>
  <c r="BU50" i="3"/>
  <c r="BU52" i="3" s="1"/>
  <c r="BT50" i="3"/>
  <c r="BT52" i="3" s="1"/>
  <c r="BS50" i="3"/>
  <c r="BS52" i="3" s="1"/>
  <c r="BR50" i="3"/>
  <c r="BR52" i="3" s="1"/>
  <c r="BL13" i="3"/>
  <c r="BK13" i="3"/>
  <c r="BS84" i="2" l="1"/>
  <c r="BT84" i="2"/>
  <c r="BU84" i="2"/>
  <c r="BV84" i="2"/>
  <c r="BW84" i="2"/>
  <c r="BX84" i="2"/>
  <c r="BY84" i="2"/>
  <c r="BZ84" i="2"/>
  <c r="CA84" i="2"/>
  <c r="CB84" i="2"/>
  <c r="CC84" i="2"/>
  <c r="CD84" i="2"/>
  <c r="BR84" i="2"/>
  <c r="BR87" i="2" s="1"/>
  <c r="BS50" i="2"/>
  <c r="BT50" i="2"/>
  <c r="BU50" i="2"/>
  <c r="BV50" i="2"/>
  <c r="BW50" i="2"/>
  <c r="BX50" i="2"/>
  <c r="BY50" i="2"/>
  <c r="BZ50" i="2"/>
  <c r="CA50" i="2"/>
  <c r="CB50" i="2"/>
  <c r="CC50" i="2"/>
  <c r="CD50" i="2"/>
  <c r="CD52" i="2" s="1"/>
  <c r="BR50" i="2"/>
  <c r="BR52" i="2" s="1"/>
  <c r="CD87" i="2"/>
  <c r="CC87" i="2"/>
  <c r="CB87" i="2"/>
  <c r="CA87" i="2"/>
  <c r="BZ87" i="2"/>
  <c r="BY87" i="2"/>
  <c r="BX87" i="2"/>
  <c r="BW87" i="2"/>
  <c r="BV87" i="2"/>
  <c r="BU87" i="2"/>
  <c r="BT87" i="2"/>
  <c r="BS87" i="2"/>
  <c r="CC52" i="2"/>
  <c r="CB52" i="2"/>
  <c r="CA52" i="2"/>
  <c r="BZ52" i="2"/>
  <c r="BY52" i="2"/>
  <c r="BX52" i="2"/>
  <c r="BW52" i="2"/>
  <c r="BV52" i="2"/>
  <c r="BU52" i="2"/>
  <c r="BT52" i="2"/>
  <c r="BS52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L18" i="2"/>
  <c r="BK18" i="2"/>
  <c r="BL17" i="2"/>
  <c r="BK17" i="2"/>
  <c r="BL16" i="2"/>
  <c r="BK16" i="2"/>
  <c r="BL15" i="2"/>
  <c r="BK15" i="2"/>
  <c r="BL14" i="2"/>
  <c r="BK14" i="2"/>
  <c r="BL13" i="2"/>
  <c r="BK13" i="2"/>
  <c r="BZ160" i="1" l="1"/>
  <c r="CA160" i="1"/>
  <c r="CB160" i="1"/>
  <c r="CC160" i="1"/>
  <c r="CD160" i="1"/>
  <c r="CE160" i="1"/>
  <c r="CF160" i="1"/>
  <c r="CG160" i="1"/>
  <c r="CH160" i="1" s="1"/>
  <c r="BZ161" i="1"/>
  <c r="CA161" i="1"/>
  <c r="CB161" i="1"/>
  <c r="CC161" i="1"/>
  <c r="CD161" i="1"/>
  <c r="CE161" i="1"/>
  <c r="CF161" i="1"/>
  <c r="CG161" i="1"/>
  <c r="CH161" i="1" s="1"/>
  <c r="BZ162" i="1"/>
  <c r="CA162" i="1"/>
  <c r="CB162" i="1"/>
  <c r="CC162" i="1"/>
  <c r="CD162" i="1"/>
  <c r="CE162" i="1"/>
  <c r="CF162" i="1"/>
  <c r="CG162" i="1"/>
  <c r="CH162" i="1" s="1"/>
  <c r="BZ163" i="1"/>
  <c r="CA163" i="1"/>
  <c r="CB163" i="1"/>
  <c r="CC163" i="1"/>
  <c r="CD163" i="1"/>
  <c r="CE163" i="1"/>
  <c r="CF163" i="1"/>
  <c r="CG163" i="1"/>
  <c r="CH163" i="1" s="1"/>
  <c r="BZ164" i="1"/>
  <c r="CA164" i="1"/>
  <c r="CB164" i="1"/>
  <c r="CC164" i="1"/>
  <c r="CD164" i="1"/>
  <c r="CE164" i="1"/>
  <c r="CF164" i="1"/>
  <c r="CG164" i="1"/>
  <c r="CH164" i="1" s="1"/>
  <c r="BZ165" i="1"/>
  <c r="CA165" i="1"/>
  <c r="CB165" i="1"/>
  <c r="CC165" i="1"/>
  <c r="CD165" i="1"/>
  <c r="CE165" i="1"/>
  <c r="CF165" i="1"/>
  <c r="CG165" i="1"/>
  <c r="CH165" i="1" s="1"/>
  <c r="BZ166" i="1"/>
  <c r="CA166" i="1"/>
  <c r="CB166" i="1"/>
  <c r="CC166" i="1"/>
  <c r="CD166" i="1"/>
  <c r="CE166" i="1"/>
  <c r="CF166" i="1"/>
  <c r="CG166" i="1"/>
  <c r="CH166" i="1" s="1"/>
  <c r="BZ167" i="1"/>
  <c r="CA167" i="1"/>
  <c r="CB167" i="1"/>
  <c r="CC167" i="1"/>
  <c r="CD167" i="1"/>
  <c r="CE167" i="1"/>
  <c r="CF167" i="1"/>
  <c r="CG167" i="1"/>
  <c r="CH167" i="1" s="1"/>
  <c r="BZ168" i="1"/>
  <c r="CA168" i="1"/>
  <c r="CB168" i="1"/>
  <c r="CC168" i="1"/>
  <c r="CD168" i="1"/>
  <c r="CE168" i="1"/>
  <c r="CF168" i="1"/>
  <c r="CG168" i="1"/>
  <c r="CH168" i="1" s="1"/>
  <c r="BZ169" i="1"/>
  <c r="CA169" i="1"/>
  <c r="CB169" i="1"/>
  <c r="CC169" i="1"/>
  <c r="CD169" i="1"/>
  <c r="CE169" i="1"/>
  <c r="CF169" i="1"/>
  <c r="CG169" i="1"/>
  <c r="CH169" i="1" s="1"/>
  <c r="BZ170" i="1"/>
  <c r="CA170" i="1"/>
  <c r="CB170" i="1"/>
  <c r="CC170" i="1"/>
  <c r="CD170" i="1"/>
  <c r="CE170" i="1"/>
  <c r="CF170" i="1"/>
  <c r="CG170" i="1"/>
  <c r="CH170" i="1" s="1"/>
  <c r="BZ171" i="1"/>
  <c r="CA171" i="1"/>
  <c r="CB171" i="1"/>
  <c r="CC171" i="1"/>
  <c r="CD171" i="1"/>
  <c r="CE171" i="1"/>
  <c r="CF171" i="1"/>
  <c r="CG171" i="1"/>
  <c r="CH171" i="1" s="1"/>
  <c r="BZ172" i="1"/>
  <c r="CA172" i="1"/>
  <c r="CB172" i="1"/>
  <c r="CC172" i="1"/>
  <c r="CD172" i="1"/>
  <c r="CE172" i="1"/>
  <c r="CF172" i="1"/>
  <c r="CG172" i="1"/>
  <c r="CH172" i="1" s="1"/>
  <c r="BZ173" i="1"/>
  <c r="CA173" i="1"/>
  <c r="CB173" i="1"/>
  <c r="CC173" i="1"/>
  <c r="CD173" i="1"/>
  <c r="CE173" i="1"/>
  <c r="CF173" i="1"/>
  <c r="CG173" i="1"/>
  <c r="CH173" i="1" s="1"/>
  <c r="BZ174" i="1"/>
  <c r="CA174" i="1"/>
  <c r="CB174" i="1"/>
  <c r="CC174" i="1"/>
  <c r="CD174" i="1"/>
  <c r="CE174" i="1"/>
  <c r="CF174" i="1"/>
  <c r="CG174" i="1"/>
  <c r="CH174" i="1" s="1"/>
  <c r="BZ175" i="1"/>
  <c r="CA175" i="1"/>
  <c r="CB175" i="1"/>
  <c r="CC175" i="1"/>
  <c r="CD175" i="1"/>
  <c r="CE175" i="1"/>
  <c r="CF175" i="1"/>
  <c r="CG175" i="1"/>
  <c r="CH175" i="1" s="1"/>
  <c r="BZ176" i="1"/>
  <c r="CA176" i="1"/>
  <c r="CB176" i="1"/>
  <c r="CC176" i="1"/>
  <c r="CD176" i="1"/>
  <c r="CE176" i="1"/>
  <c r="CF176" i="1"/>
  <c r="CG176" i="1"/>
  <c r="CH176" i="1" s="1"/>
  <c r="BZ177" i="1"/>
  <c r="CA177" i="1"/>
  <c r="CB177" i="1"/>
  <c r="CC177" i="1"/>
  <c r="CD177" i="1"/>
  <c r="CE177" i="1"/>
  <c r="CF177" i="1"/>
  <c r="CG177" i="1"/>
  <c r="CH177" i="1" s="1"/>
  <c r="BZ178" i="1"/>
  <c r="CA178" i="1"/>
  <c r="CB178" i="1"/>
  <c r="CC178" i="1"/>
  <c r="CD178" i="1"/>
  <c r="CE178" i="1"/>
  <c r="CF178" i="1"/>
  <c r="CG178" i="1"/>
  <c r="CH178" i="1" s="1"/>
  <c r="BV160" i="1"/>
  <c r="BW160" i="1"/>
  <c r="BX160" i="1"/>
  <c r="BY160" i="1"/>
  <c r="BV161" i="1"/>
  <c r="BW161" i="1"/>
  <c r="BX161" i="1"/>
  <c r="BY161" i="1"/>
  <c r="BV162" i="1"/>
  <c r="BW162" i="1"/>
  <c r="BX162" i="1"/>
  <c r="BY162" i="1"/>
  <c r="BV163" i="1"/>
  <c r="BW163" i="1"/>
  <c r="BX163" i="1"/>
  <c r="BY163" i="1"/>
  <c r="BV164" i="1"/>
  <c r="BW164" i="1"/>
  <c r="BX164" i="1"/>
  <c r="BY164" i="1"/>
  <c r="BV165" i="1"/>
  <c r="BW165" i="1"/>
  <c r="BX165" i="1"/>
  <c r="BY165" i="1"/>
  <c r="BV166" i="1"/>
  <c r="BW166" i="1"/>
  <c r="BX166" i="1"/>
  <c r="BY166" i="1"/>
  <c r="BV167" i="1"/>
  <c r="BW167" i="1"/>
  <c r="BX167" i="1"/>
  <c r="BY167" i="1"/>
  <c r="BV168" i="1"/>
  <c r="BW168" i="1"/>
  <c r="BX168" i="1"/>
  <c r="BY168" i="1"/>
  <c r="BV169" i="1"/>
  <c r="BW169" i="1"/>
  <c r="BX169" i="1"/>
  <c r="BY169" i="1"/>
  <c r="BV170" i="1"/>
  <c r="BW170" i="1"/>
  <c r="BX170" i="1"/>
  <c r="BY170" i="1"/>
  <c r="BV171" i="1"/>
  <c r="BW171" i="1"/>
  <c r="BX171" i="1"/>
  <c r="BY171" i="1"/>
  <c r="BV172" i="1"/>
  <c r="BW172" i="1"/>
  <c r="BX172" i="1"/>
  <c r="BY172" i="1"/>
  <c r="BV173" i="1"/>
  <c r="BW173" i="1"/>
  <c r="BX173" i="1"/>
  <c r="BY173" i="1"/>
  <c r="BV174" i="1"/>
  <c r="BW174" i="1"/>
  <c r="BX174" i="1"/>
  <c r="BY174" i="1"/>
  <c r="BV175" i="1"/>
  <c r="BW175" i="1"/>
  <c r="BX175" i="1"/>
  <c r="BY175" i="1"/>
  <c r="BV176" i="1"/>
  <c r="BW176" i="1"/>
  <c r="BX176" i="1"/>
  <c r="BY176" i="1"/>
  <c r="BV177" i="1"/>
  <c r="BW177" i="1"/>
  <c r="BX177" i="1"/>
  <c r="BY177" i="1"/>
  <c r="BV178" i="1"/>
  <c r="BW178" i="1"/>
  <c r="BX178" i="1"/>
  <c r="BY178" i="1"/>
  <c r="BU161" i="1"/>
  <c r="BU162" i="1"/>
  <c r="BU163" i="1"/>
  <c r="BU164" i="1"/>
  <c r="BU165" i="1"/>
  <c r="BU166" i="1"/>
  <c r="BU167" i="1"/>
  <c r="BU168" i="1"/>
  <c r="BU169" i="1"/>
  <c r="BU170" i="1"/>
  <c r="BU171" i="1"/>
  <c r="BU172" i="1"/>
  <c r="BU173" i="1"/>
  <c r="BU174" i="1"/>
  <c r="BU175" i="1"/>
  <c r="BU176" i="1"/>
  <c r="BU177" i="1"/>
  <c r="BU178" i="1"/>
  <c r="BU160" i="1"/>
  <c r="BZ115" i="1"/>
  <c r="CA115" i="1"/>
  <c r="CB115" i="1"/>
  <c r="CC115" i="1"/>
  <c r="CD115" i="1"/>
  <c r="CE115" i="1"/>
  <c r="CF115" i="1"/>
  <c r="BZ116" i="1"/>
  <c r="CA116" i="1"/>
  <c r="CB116" i="1"/>
  <c r="CC116" i="1"/>
  <c r="CD116" i="1"/>
  <c r="CE116" i="1"/>
  <c r="CF116" i="1"/>
  <c r="BZ117" i="1"/>
  <c r="CA117" i="1"/>
  <c r="CB117" i="1"/>
  <c r="CC117" i="1"/>
  <c r="CD117" i="1"/>
  <c r="CE117" i="1"/>
  <c r="CF117" i="1"/>
  <c r="BZ118" i="1"/>
  <c r="CA118" i="1"/>
  <c r="CB118" i="1"/>
  <c r="CC118" i="1"/>
  <c r="CD118" i="1"/>
  <c r="CE118" i="1"/>
  <c r="CF118" i="1"/>
  <c r="BZ119" i="1"/>
  <c r="CA119" i="1"/>
  <c r="CB119" i="1"/>
  <c r="CC119" i="1"/>
  <c r="CD119" i="1"/>
  <c r="CE119" i="1"/>
  <c r="CF119" i="1"/>
  <c r="BZ120" i="1"/>
  <c r="CA120" i="1"/>
  <c r="CB120" i="1"/>
  <c r="CC120" i="1"/>
  <c r="CD120" i="1"/>
  <c r="CE120" i="1"/>
  <c r="CF120" i="1"/>
  <c r="BZ121" i="1"/>
  <c r="CA121" i="1"/>
  <c r="CB121" i="1"/>
  <c r="CC121" i="1"/>
  <c r="CD121" i="1"/>
  <c r="CE121" i="1"/>
  <c r="CF121" i="1"/>
  <c r="BZ122" i="1"/>
  <c r="CA122" i="1"/>
  <c r="CB122" i="1"/>
  <c r="CC122" i="1"/>
  <c r="CD122" i="1"/>
  <c r="CE122" i="1"/>
  <c r="CF122" i="1"/>
  <c r="BZ123" i="1"/>
  <c r="CA123" i="1"/>
  <c r="CB123" i="1"/>
  <c r="CC123" i="1"/>
  <c r="CD123" i="1"/>
  <c r="CE123" i="1"/>
  <c r="CF123" i="1"/>
  <c r="BZ124" i="1"/>
  <c r="CA124" i="1"/>
  <c r="CB124" i="1"/>
  <c r="CC124" i="1"/>
  <c r="CD124" i="1"/>
  <c r="CE124" i="1"/>
  <c r="CF124" i="1"/>
  <c r="BZ125" i="1"/>
  <c r="CA125" i="1"/>
  <c r="CB125" i="1"/>
  <c r="CC125" i="1"/>
  <c r="CD125" i="1"/>
  <c r="CE125" i="1"/>
  <c r="CF125" i="1"/>
  <c r="BZ126" i="1"/>
  <c r="CA126" i="1"/>
  <c r="CB126" i="1"/>
  <c r="CC126" i="1"/>
  <c r="CD126" i="1"/>
  <c r="CE126" i="1"/>
  <c r="CF126" i="1"/>
  <c r="BZ127" i="1"/>
  <c r="CA127" i="1"/>
  <c r="CB127" i="1"/>
  <c r="CC127" i="1"/>
  <c r="CD127" i="1"/>
  <c r="CE127" i="1"/>
  <c r="CF127" i="1"/>
  <c r="BZ128" i="1"/>
  <c r="CA128" i="1"/>
  <c r="CB128" i="1"/>
  <c r="CC128" i="1"/>
  <c r="CD128" i="1"/>
  <c r="CE128" i="1"/>
  <c r="CF128" i="1"/>
  <c r="BZ129" i="1"/>
  <c r="CA129" i="1"/>
  <c r="CB129" i="1"/>
  <c r="CC129" i="1"/>
  <c r="CD129" i="1"/>
  <c r="CE129" i="1"/>
  <c r="CF129" i="1"/>
  <c r="BZ130" i="1"/>
  <c r="CA130" i="1"/>
  <c r="CB130" i="1"/>
  <c r="CC130" i="1"/>
  <c r="CD130" i="1"/>
  <c r="CE130" i="1"/>
  <c r="CF130" i="1"/>
  <c r="BZ131" i="1"/>
  <c r="CA131" i="1"/>
  <c r="CB131" i="1"/>
  <c r="CC131" i="1"/>
  <c r="CD131" i="1"/>
  <c r="CE131" i="1"/>
  <c r="CF131" i="1"/>
  <c r="BZ132" i="1"/>
  <c r="CA132" i="1"/>
  <c r="CB132" i="1"/>
  <c r="CC132" i="1"/>
  <c r="CD132" i="1"/>
  <c r="CE132" i="1"/>
  <c r="CF132" i="1"/>
  <c r="BZ133" i="1"/>
  <c r="CA133" i="1"/>
  <c r="CB133" i="1"/>
  <c r="CC133" i="1"/>
  <c r="CD133" i="1"/>
  <c r="CE133" i="1"/>
  <c r="CF133" i="1"/>
  <c r="BV115" i="1"/>
  <c r="BW115" i="1"/>
  <c r="BX115" i="1"/>
  <c r="BY115" i="1"/>
  <c r="BV116" i="1"/>
  <c r="BW116" i="1"/>
  <c r="BX116" i="1"/>
  <c r="BY116" i="1"/>
  <c r="BV117" i="1"/>
  <c r="BW117" i="1"/>
  <c r="BX117" i="1"/>
  <c r="BY117" i="1"/>
  <c r="BV118" i="1"/>
  <c r="BW118" i="1"/>
  <c r="BX118" i="1"/>
  <c r="BY118" i="1"/>
  <c r="BV119" i="1"/>
  <c r="BW119" i="1"/>
  <c r="BX119" i="1"/>
  <c r="BY119" i="1"/>
  <c r="BV120" i="1"/>
  <c r="BW120" i="1"/>
  <c r="BX120" i="1"/>
  <c r="BY120" i="1"/>
  <c r="BV121" i="1"/>
  <c r="BW121" i="1"/>
  <c r="BX121" i="1"/>
  <c r="BY121" i="1"/>
  <c r="BV122" i="1"/>
  <c r="BW122" i="1"/>
  <c r="BX122" i="1"/>
  <c r="BY122" i="1"/>
  <c r="BV123" i="1"/>
  <c r="BW123" i="1"/>
  <c r="BX123" i="1"/>
  <c r="BY123" i="1"/>
  <c r="BV124" i="1"/>
  <c r="BW124" i="1"/>
  <c r="BX124" i="1"/>
  <c r="BY124" i="1"/>
  <c r="BV125" i="1"/>
  <c r="BW125" i="1"/>
  <c r="BX125" i="1"/>
  <c r="BY125" i="1"/>
  <c r="BV126" i="1"/>
  <c r="BW126" i="1"/>
  <c r="BX126" i="1"/>
  <c r="BY126" i="1"/>
  <c r="BV127" i="1"/>
  <c r="BW127" i="1"/>
  <c r="BX127" i="1"/>
  <c r="BY127" i="1"/>
  <c r="BV128" i="1"/>
  <c r="BW128" i="1"/>
  <c r="BX128" i="1"/>
  <c r="BY128" i="1"/>
  <c r="BV129" i="1"/>
  <c r="BW129" i="1"/>
  <c r="BX129" i="1"/>
  <c r="BY129" i="1"/>
  <c r="BV130" i="1"/>
  <c r="BW130" i="1"/>
  <c r="BX130" i="1"/>
  <c r="BY130" i="1"/>
  <c r="BV131" i="1"/>
  <c r="BW131" i="1"/>
  <c r="BX131" i="1"/>
  <c r="BY131" i="1"/>
  <c r="BV132" i="1"/>
  <c r="BW132" i="1"/>
  <c r="BX132" i="1"/>
  <c r="BY132" i="1"/>
  <c r="BV133" i="1"/>
  <c r="BW133" i="1"/>
  <c r="BX133" i="1"/>
  <c r="BY133" i="1"/>
  <c r="BU123" i="1"/>
  <c r="BU124" i="1"/>
  <c r="BU125" i="1"/>
  <c r="BU126" i="1"/>
  <c r="BU127" i="1"/>
  <c r="BU128" i="1"/>
  <c r="BU129" i="1"/>
  <c r="BU130" i="1"/>
  <c r="BU131" i="1"/>
  <c r="BU132" i="1"/>
  <c r="BU133" i="1"/>
  <c r="BU116" i="1"/>
  <c r="BU117" i="1"/>
  <c r="BU118" i="1"/>
  <c r="BU119" i="1"/>
  <c r="BU120" i="1"/>
  <c r="BU121" i="1"/>
  <c r="BU122" i="1"/>
  <c r="BU115" i="1"/>
  <c r="D31" i="1" l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42" i="1"/>
  <c r="C31" i="1"/>
  <c r="C32" i="1"/>
  <c r="C33" i="1"/>
  <c r="C34" i="1"/>
  <c r="C35" i="1"/>
  <c r="C36" i="1"/>
  <c r="C37" i="1"/>
  <c r="C38" i="1"/>
  <c r="C39" i="1"/>
  <c r="C40" i="1"/>
  <c r="C41" i="1"/>
  <c r="C30" i="1"/>
  <c r="BN13" i="1" l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V84" i="1" l="1"/>
  <c r="BV87" i="1" s="1"/>
  <c r="BW84" i="1"/>
  <c r="BW87" i="1" s="1"/>
  <c r="BX84" i="1"/>
  <c r="BY84" i="1"/>
  <c r="BY87" i="1" s="1"/>
  <c r="BZ84" i="1"/>
  <c r="BZ87" i="1" s="1"/>
  <c r="CA84" i="1"/>
  <c r="CA87" i="1" s="1"/>
  <c r="CB84" i="1"/>
  <c r="CC84" i="1"/>
  <c r="CC87" i="1" s="1"/>
  <c r="CD84" i="1"/>
  <c r="CD87" i="1" s="1"/>
  <c r="CE84" i="1"/>
  <c r="CE87" i="1" s="1"/>
  <c r="CF84" i="1"/>
  <c r="CG84" i="1"/>
  <c r="CG87" i="1" s="1"/>
  <c r="BU84" i="1"/>
  <c r="BU87" i="1" s="1"/>
  <c r="BV50" i="1"/>
  <c r="BW50" i="1"/>
  <c r="BW52" i="1" s="1"/>
  <c r="BX50" i="1"/>
  <c r="BY50" i="1"/>
  <c r="BY52" i="1" s="1"/>
  <c r="BZ50" i="1"/>
  <c r="CA50" i="1"/>
  <c r="CA52" i="1" s="1"/>
  <c r="CB50" i="1"/>
  <c r="CC50" i="1"/>
  <c r="CC52" i="1" s="1"/>
  <c r="CD50" i="1"/>
  <c r="CE50" i="1"/>
  <c r="CE52" i="1" s="1"/>
  <c r="CF50" i="1"/>
  <c r="CG50" i="1"/>
  <c r="CG52" i="1" s="1"/>
  <c r="BU50" i="1"/>
  <c r="BU52" i="1" s="1"/>
  <c r="BX87" i="1"/>
  <c r="CB87" i="1"/>
  <c r="CF87" i="1"/>
  <c r="BV52" i="1"/>
  <c r="BX52" i="1"/>
  <c r="BZ52" i="1"/>
  <c r="CB52" i="1"/>
  <c r="CD52" i="1"/>
  <c r="CF52" i="1"/>
</calcChain>
</file>

<file path=xl/sharedStrings.xml><?xml version="1.0" encoding="utf-8"?>
<sst xmlns="http://schemas.openxmlformats.org/spreadsheetml/2006/main" count="3415" uniqueCount="321">
  <si>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</si>
  <si>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</si>
  <si>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</si>
  <si>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</si>
  <si>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</si>
  <si>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</si>
  <si>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</si>
  <si>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</si>
  <si>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</si>
  <si>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</si>
  <si>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</si>
  <si>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</si>
  <si>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</si>
  <si>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</si>
  <si>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</si>
  <si>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</si>
  <si>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</si>
  <si>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</si>
  <si>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</si>
  <si>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         Kurset e Këmbimit</t>
  </si>
  <si>
    <t xml:space="preserve">Lek për njësi </t>
  </si>
  <si>
    <t>Monedhat e huaja</t>
  </si>
  <si>
    <t xml:space="preserve"> të monedhës</t>
  </si>
  <si>
    <t xml:space="preserve"> së huaj</t>
  </si>
  <si>
    <t>leku</t>
  </si>
  <si>
    <t>Kundrejt  një USD</t>
  </si>
  <si>
    <t>Kundrejt një USD</t>
  </si>
  <si>
    <t>Dollari Australian (AUD)</t>
  </si>
  <si>
    <t>Dollari Kanadez (CAD)</t>
  </si>
  <si>
    <t>Spec. Drawing RIGHTS (SDR)</t>
  </si>
  <si>
    <t>Janar ' 2014</t>
  </si>
  <si>
    <t xml:space="preserve">    DT. 03.01.2014</t>
  </si>
  <si>
    <t xml:space="preserve">    DT. 07.01.2014</t>
  </si>
  <si>
    <t xml:space="preserve">    DT. 08.01.2014</t>
  </si>
  <si>
    <t xml:space="preserve">    DT. 09.01.2014</t>
  </si>
  <si>
    <t xml:space="preserve">    DT. 10.01.2014</t>
  </si>
  <si>
    <t xml:space="preserve">    DT. 14.01.2014</t>
  </si>
  <si>
    <t xml:space="preserve">    DT. 15.01.2014</t>
  </si>
  <si>
    <t xml:space="preserve">    DT. 16.01.2014</t>
  </si>
  <si>
    <t xml:space="preserve">    DT. 17.01.2014</t>
  </si>
  <si>
    <t xml:space="preserve">    DT. 22.01.2014</t>
  </si>
  <si>
    <t xml:space="preserve">    DT. 23.01.2014</t>
  </si>
  <si>
    <t xml:space="preserve">    DT. 24.01.2014</t>
  </si>
  <si>
    <t xml:space="preserve">    DT. 28.01.2014</t>
  </si>
  <si>
    <t xml:space="preserve">    DT. 29.01.2014</t>
  </si>
  <si>
    <t xml:space="preserve">    DT. 30.01.2014</t>
  </si>
  <si>
    <t xml:space="preserve">    DT. 31.01.2014</t>
  </si>
  <si>
    <t xml:space="preserve">    DT. 06.01.2014</t>
  </si>
  <si>
    <t xml:space="preserve">    DT. 13.01.2014</t>
  </si>
  <si>
    <t xml:space="preserve">    DT. 20.01.2014</t>
  </si>
  <si>
    <t xml:space="preserve">    DT. 27.01.2014</t>
  </si>
  <si>
    <t xml:space="preserve">    DT. 21.01.2014</t>
  </si>
  <si>
    <t>CAD</t>
  </si>
  <si>
    <t>YEN</t>
  </si>
  <si>
    <t>GBP</t>
  </si>
  <si>
    <t>SFR</t>
  </si>
  <si>
    <t>EUR</t>
  </si>
  <si>
    <t>Ari</t>
  </si>
  <si>
    <t>ARGJENDI</t>
  </si>
  <si>
    <t>AUD</t>
  </si>
  <si>
    <t>SEK</t>
  </si>
  <si>
    <t>NOK</t>
  </si>
  <si>
    <t>DKK</t>
  </si>
  <si>
    <t>SDR</t>
  </si>
  <si>
    <t>kundrejt usd</t>
  </si>
  <si>
    <t>kundrejt lekut</t>
  </si>
  <si>
    <t>USD</t>
  </si>
  <si>
    <t>Shkurt ' 2014</t>
  </si>
  <si>
    <t xml:space="preserve">    DT. 03.02.2014</t>
  </si>
  <si>
    <t xml:space="preserve">    DT. 04.02.2014</t>
  </si>
  <si>
    <t xml:space="preserve">    DT. 05.02.2014</t>
  </si>
  <si>
    <t xml:space="preserve">    DT. 06.02.2014</t>
  </si>
  <si>
    <t xml:space="preserve">    DT. 07.02.2014</t>
  </si>
  <si>
    <t xml:space="preserve">    DT. 10.02.2014</t>
  </si>
  <si>
    <t xml:space="preserve">    DT. 11.02.2014</t>
  </si>
  <si>
    <t xml:space="preserve">    DT. 12.02.2014</t>
  </si>
  <si>
    <t xml:space="preserve">    DT. 13.02.2014</t>
  </si>
  <si>
    <t xml:space="preserve">    DT. 14.02.2014</t>
  </si>
  <si>
    <t xml:space="preserve">    DT. 17.02.2014</t>
  </si>
  <si>
    <t xml:space="preserve">    DT. 18.02.2014</t>
  </si>
  <si>
    <t xml:space="preserve">    DT.19.02.2014</t>
  </si>
  <si>
    <t xml:space="preserve">    DT. 20.02.2014</t>
  </si>
  <si>
    <t xml:space="preserve">    DT. 21.02.2014</t>
  </si>
  <si>
    <t xml:space="preserve">    DT. 24.02.2014</t>
  </si>
  <si>
    <t xml:space="preserve">    DT. 25.02.2014</t>
  </si>
  <si>
    <t xml:space="preserve">    DT. 26.02.2014</t>
  </si>
  <si>
    <t xml:space="preserve">    DT. 27.02.2014</t>
  </si>
  <si>
    <t xml:space="preserve">    DT. 28.02.2014</t>
  </si>
  <si>
    <t xml:space="preserve">    DT. 19.02.2014</t>
  </si>
  <si>
    <t>Mars ' 2014</t>
  </si>
  <si>
    <t xml:space="preserve">    DT. 03.03.2014</t>
  </si>
  <si>
    <t xml:space="preserve">    DT. 04.03.2014</t>
  </si>
  <si>
    <t xml:space="preserve">    DT. 05.03.2014</t>
  </si>
  <si>
    <t xml:space="preserve">    DT. 06.03.2014</t>
  </si>
  <si>
    <t xml:space="preserve">    DT. 07.03.2014</t>
  </si>
  <si>
    <t xml:space="preserve">    DT. 10.03.2014</t>
  </si>
  <si>
    <t xml:space="preserve">    DT. 11.03.2014</t>
  </si>
  <si>
    <t xml:space="preserve">    DT. 12.03.2014</t>
  </si>
  <si>
    <t xml:space="preserve">    DT. 13.03.2014</t>
  </si>
  <si>
    <t xml:space="preserve">    DT. 17.03.2014</t>
  </si>
  <si>
    <t xml:space="preserve">    DT. 18.03.2014</t>
  </si>
  <si>
    <t xml:space="preserve">    DT. 19.03.2014</t>
  </si>
  <si>
    <t xml:space="preserve">    DT.20.03.2014</t>
  </si>
  <si>
    <t xml:space="preserve">    DT. 21.03.2014</t>
  </si>
  <si>
    <t xml:space="preserve">    DT. 24.03.2014</t>
  </si>
  <si>
    <t xml:space="preserve">    DT. 25.03.2014</t>
  </si>
  <si>
    <t xml:space="preserve">    DT. 26.03.2014</t>
  </si>
  <si>
    <t xml:space="preserve">    DT. 27.03.2014</t>
  </si>
  <si>
    <t xml:space="preserve">    DT. 28.03.2014</t>
  </si>
  <si>
    <t xml:space="preserve">    DT. 31.03.2014</t>
  </si>
  <si>
    <t xml:space="preserve">    DT. 20.03.2014</t>
  </si>
  <si>
    <t>KURSI I KEMBIMIT të valutave kundrejt USD</t>
  </si>
  <si>
    <t>1/Euro</t>
  </si>
  <si>
    <t>ok</t>
  </si>
  <si>
    <t>Prill ' 2014</t>
  </si>
  <si>
    <t xml:space="preserve">    DT. 01.04.2014</t>
  </si>
  <si>
    <t xml:space="preserve">    DT. 02.04.2014</t>
  </si>
  <si>
    <t xml:space="preserve">    DT. 03.04.2014</t>
  </si>
  <si>
    <t xml:space="preserve">    DT. 04.04.2014</t>
  </si>
  <si>
    <t xml:space="preserve">    DT. 07.04.2014</t>
  </si>
  <si>
    <t xml:space="preserve">    DT. 08.04.2014</t>
  </si>
  <si>
    <t xml:space="preserve">    DT.09.04.2014</t>
  </si>
  <si>
    <t xml:space="preserve">    DT. 10.04.2014</t>
  </si>
  <si>
    <t xml:space="preserve">    DT. 11.04.2014</t>
  </si>
  <si>
    <t xml:space="preserve">    DT. 14.04.2014</t>
  </si>
  <si>
    <t xml:space="preserve">    DT. 15.04.2014</t>
  </si>
  <si>
    <t xml:space="preserve">    DT. 16.04.2014</t>
  </si>
  <si>
    <t xml:space="preserve">    DT.17.04.2014</t>
  </si>
  <si>
    <t xml:space="preserve">    DT.18.04.2014</t>
  </si>
  <si>
    <t xml:space="preserve">    DT. 21.04.2014</t>
  </si>
  <si>
    <t xml:space="preserve">    DT. 22.04.2014</t>
  </si>
  <si>
    <t xml:space="preserve">    DT. 23.04.2014</t>
  </si>
  <si>
    <t xml:space="preserve">    DT. 24.04.2014</t>
  </si>
  <si>
    <t xml:space="preserve">    DT. 25.04.2014</t>
  </si>
  <si>
    <t xml:space="preserve">    DT. 28.04.2014</t>
  </si>
  <si>
    <t xml:space="preserve">    DT. 29.04.2014</t>
  </si>
  <si>
    <t xml:space="preserve">    DT. 30.04.2014</t>
  </si>
  <si>
    <t xml:space="preserve">    DT. 17.04.2014</t>
  </si>
  <si>
    <t xml:space="preserve">    DT. 18.04.2014</t>
  </si>
  <si>
    <t>Maj ' 2014</t>
  </si>
  <si>
    <t xml:space="preserve">    DT. 02.05.2014</t>
  </si>
  <si>
    <t xml:space="preserve">    DT. 05.05.2014</t>
  </si>
  <si>
    <t xml:space="preserve">    DT. 06.05.2014</t>
  </si>
  <si>
    <t xml:space="preserve">    DT. 07.05.2014</t>
  </si>
  <si>
    <t xml:space="preserve">    DT. 08.05.2014</t>
  </si>
  <si>
    <t xml:space="preserve">    DT. 09.05.2014</t>
  </si>
  <si>
    <t xml:space="preserve">    DT.12.05.2014</t>
  </si>
  <si>
    <t xml:space="preserve">    DT. 13.05.2014</t>
  </si>
  <si>
    <t xml:space="preserve">    DT. 14.05.2014</t>
  </si>
  <si>
    <t xml:space="preserve">    DT. 15.05.2014</t>
  </si>
  <si>
    <t xml:space="preserve">    DT. 16.05.2014</t>
  </si>
  <si>
    <t xml:space="preserve">    DT. 19.05.2014</t>
  </si>
  <si>
    <t xml:space="preserve">    DT.20.05.2014</t>
  </si>
  <si>
    <t xml:space="preserve">    DT.21.05.2014</t>
  </si>
  <si>
    <t xml:space="preserve">    DT. 22.05.2014</t>
  </si>
  <si>
    <t xml:space="preserve">    DT. 23.05.2014</t>
  </si>
  <si>
    <t xml:space="preserve">    DT. 26.05.2014</t>
  </si>
  <si>
    <t xml:space="preserve">    DT. 27.05.2014</t>
  </si>
  <si>
    <t xml:space="preserve">    DT. 28.05.2014</t>
  </si>
  <si>
    <t xml:space="preserve">    DT. 29.05.2014</t>
  </si>
  <si>
    <t xml:space="preserve">    DT. 30.05.2014</t>
  </si>
  <si>
    <t xml:space="preserve">    DT. 20.05.2014</t>
  </si>
  <si>
    <t>Qershor ' 2014</t>
  </si>
  <si>
    <t xml:space="preserve">    DT. 02.06.2014</t>
  </si>
  <si>
    <t xml:space="preserve">    DT. 03.06.2014</t>
  </si>
  <si>
    <t xml:space="preserve">    DT. 04.06.2014</t>
  </si>
  <si>
    <t xml:space="preserve">    DT. 05.06.2014</t>
  </si>
  <si>
    <t xml:space="preserve">    DT. 06.06.2014</t>
  </si>
  <si>
    <t xml:space="preserve">    DT. 09.06.2014</t>
  </si>
  <si>
    <t xml:space="preserve">    DT.10.06.2014</t>
  </si>
  <si>
    <t xml:space="preserve">    DT. 11.06.2014</t>
  </si>
  <si>
    <t xml:space="preserve">    DT. 12.06.2014</t>
  </si>
  <si>
    <t xml:space="preserve">    DT. 13.06.2014</t>
  </si>
  <si>
    <t xml:space="preserve">    DT. 16.06.2014</t>
  </si>
  <si>
    <t xml:space="preserve">    DT. 17.06.2014</t>
  </si>
  <si>
    <t xml:space="preserve">    DT.18.06.2014</t>
  </si>
  <si>
    <t xml:space="preserve">    DT.19.06.2014</t>
  </si>
  <si>
    <t xml:space="preserve">    DT. 20.06.2014</t>
  </si>
  <si>
    <t xml:space="preserve">    DT. 23.06.2014</t>
  </si>
  <si>
    <t xml:space="preserve">    DT. 24.06.2014</t>
  </si>
  <si>
    <t xml:space="preserve">    DT. 25.06.2014</t>
  </si>
  <si>
    <t xml:space="preserve">    DT. 26.06.2014</t>
  </si>
  <si>
    <t xml:space="preserve">    DT. 27.06.2014</t>
  </si>
  <si>
    <t xml:space="preserve">    DT. 30.06.2014</t>
  </si>
  <si>
    <t>Korrik ' 2014</t>
  </si>
  <si>
    <t xml:space="preserve">    DT. 01.07.2014</t>
  </si>
  <si>
    <t xml:space="preserve">    DT. 02.07.2014</t>
  </si>
  <si>
    <t xml:space="preserve">    DT. 03.07.2014</t>
  </si>
  <si>
    <t xml:space="preserve">    DT. 04.07.2014</t>
  </si>
  <si>
    <t xml:space="preserve">    DT. 07.07.2014</t>
  </si>
  <si>
    <t xml:space="preserve">    DT. 08.07.2014</t>
  </si>
  <si>
    <t xml:space="preserve">    DT.09.07.2014</t>
  </si>
  <si>
    <t xml:space="preserve">    DT. 10.07.2014</t>
  </si>
  <si>
    <t xml:space="preserve">    DT. 11.07.2014</t>
  </si>
  <si>
    <t xml:space="preserve">    DT. 14.07.2014</t>
  </si>
  <si>
    <t xml:space="preserve">    DT. 15.07.2014</t>
  </si>
  <si>
    <t xml:space="preserve">    DT. 16.07.2014</t>
  </si>
  <si>
    <t xml:space="preserve">    DT.17.07.2014</t>
  </si>
  <si>
    <t xml:space="preserve">    DT.18.07.2014</t>
  </si>
  <si>
    <t xml:space="preserve">    DT. 21.07.2014</t>
  </si>
  <si>
    <t xml:space="preserve">    DT. 22.07.2014</t>
  </si>
  <si>
    <t xml:space="preserve">    DT. 23.07.2014</t>
  </si>
  <si>
    <t xml:space="preserve">    DT. 24.07.2014</t>
  </si>
  <si>
    <t xml:space="preserve">    DT. 25.07.2014</t>
  </si>
  <si>
    <t xml:space="preserve">    DT. 29.07.2014</t>
  </si>
  <si>
    <t xml:space="preserve">    DT. 30.07.2014</t>
  </si>
  <si>
    <t xml:space="preserve">    DT. 31.07.2014</t>
  </si>
  <si>
    <t>Gusht ' 2014</t>
  </si>
  <si>
    <t xml:space="preserve">    DT. 01.08.2014</t>
  </si>
  <si>
    <t xml:space="preserve">    DT. 04.08.2014</t>
  </si>
  <si>
    <t xml:space="preserve">    DT. 05.08.2014</t>
  </si>
  <si>
    <t xml:space="preserve">    DT. 06.08.2014</t>
  </si>
  <si>
    <t xml:space="preserve">    DT. 07.08.2014</t>
  </si>
  <si>
    <t xml:space="preserve">    DT. 08.08.2014</t>
  </si>
  <si>
    <t xml:space="preserve">    DT.11.08.2014</t>
  </si>
  <si>
    <t xml:space="preserve">    DT. 12.08.2014</t>
  </si>
  <si>
    <t xml:space="preserve">    DT. 13.08.2014</t>
  </si>
  <si>
    <t xml:space="preserve">    DT. 14.08.2014</t>
  </si>
  <si>
    <t xml:space="preserve">    DT. 15.08.2014</t>
  </si>
  <si>
    <t xml:space="preserve">    DT. 18.08.2014</t>
  </si>
  <si>
    <t xml:space="preserve">    DT.19.08.2014</t>
  </si>
  <si>
    <t xml:space="preserve">    DT.20.08.2014</t>
  </si>
  <si>
    <t xml:space="preserve">    DT. 21.08.2014</t>
  </si>
  <si>
    <t xml:space="preserve">    DT. 22.08.2014</t>
  </si>
  <si>
    <t xml:space="preserve">    DT. 25.08.2014</t>
  </si>
  <si>
    <t xml:space="preserve">    DT. 26.08.2014</t>
  </si>
  <si>
    <t xml:space="preserve">    DT. 27.08.2014</t>
  </si>
  <si>
    <t xml:space="preserve">    DT. 28.08.2014</t>
  </si>
  <si>
    <t xml:space="preserve">    DT. 29.08.2014</t>
  </si>
  <si>
    <t>Shtator ' 2014</t>
  </si>
  <si>
    <t xml:space="preserve">    DT. 01.09.2014</t>
  </si>
  <si>
    <t xml:space="preserve">    DT. 02.09.2014</t>
  </si>
  <si>
    <t xml:space="preserve">    DT. 03.09.2014</t>
  </si>
  <si>
    <t xml:space="preserve">    DT. 04.09.2014</t>
  </si>
  <si>
    <t xml:space="preserve">    DT. 05.09.2014</t>
  </si>
  <si>
    <t xml:space="preserve">    DT. 08.09.2014</t>
  </si>
  <si>
    <t xml:space="preserve">    DT.09.09.2014</t>
  </si>
  <si>
    <t xml:space="preserve">    DT. 10.09.2014</t>
  </si>
  <si>
    <t xml:space="preserve">    DT. 11.09.2014</t>
  </si>
  <si>
    <t xml:space="preserve">    DT. 12.09.2014</t>
  </si>
  <si>
    <t xml:space="preserve">    DT. 15.09.2014</t>
  </si>
  <si>
    <t xml:space="preserve">    DT. 16.09.2014</t>
  </si>
  <si>
    <t xml:space="preserve">    DT.17.09.2014</t>
  </si>
  <si>
    <t xml:space="preserve">    DT.18.09.2014</t>
  </si>
  <si>
    <t xml:space="preserve">    DT. 19.09.2014</t>
  </si>
  <si>
    <t xml:space="preserve">    DT. 22.09.2014</t>
  </si>
  <si>
    <t xml:space="preserve">    DT. 23.09.2014</t>
  </si>
  <si>
    <t xml:space="preserve">    DT. 24.09.2014</t>
  </si>
  <si>
    <t xml:space="preserve">    DT. 25.09.2014</t>
  </si>
  <si>
    <t xml:space="preserve">    DT. 26.09.2014</t>
  </si>
  <si>
    <t xml:space="preserve">    DT. 29.09.2014</t>
  </si>
  <si>
    <t xml:space="preserve">    DT. 30.09.2014</t>
  </si>
  <si>
    <t>Tetor ' 2014</t>
  </si>
  <si>
    <t xml:space="preserve">    DT. 01.10.2014</t>
  </si>
  <si>
    <t xml:space="preserve">    DT. 02.10.2014</t>
  </si>
  <si>
    <t xml:space="preserve">    DT. 03.10.2014</t>
  </si>
  <si>
    <t xml:space="preserve">    DT. 06.10.2014</t>
  </si>
  <si>
    <t xml:space="preserve">    DT. 07.10.2014</t>
  </si>
  <si>
    <t xml:space="preserve">    DT. 08.10.2014</t>
  </si>
  <si>
    <t xml:space="preserve">    DT.09.10.2014</t>
  </si>
  <si>
    <t xml:space="preserve">    DT. 10.10.2014</t>
  </si>
  <si>
    <t xml:space="preserve">    DT. 13.10.2014</t>
  </si>
  <si>
    <t xml:space="preserve">    DT. 14.10.2014</t>
  </si>
  <si>
    <t xml:space="preserve">    DT. 15.10.2014</t>
  </si>
  <si>
    <t xml:space="preserve">    DT. 16.10.2014</t>
  </si>
  <si>
    <t xml:space="preserve">    DT.17.10.2014</t>
  </si>
  <si>
    <t xml:space="preserve">    DT.20.10.2014</t>
  </si>
  <si>
    <t xml:space="preserve">    DT. 21.10.2014</t>
  </si>
  <si>
    <t xml:space="preserve">    DT. 22.10.2014</t>
  </si>
  <si>
    <t xml:space="preserve">    DT. 23.10.2014</t>
  </si>
  <si>
    <t xml:space="preserve">    DT. 24.10.2014</t>
  </si>
  <si>
    <t xml:space="preserve">    DT. 27.10.2014</t>
  </si>
  <si>
    <t xml:space="preserve">    DT. 28.10.2014</t>
  </si>
  <si>
    <t xml:space="preserve">    DT. 29.10.2014</t>
  </si>
  <si>
    <t xml:space="preserve">    DT. 30.10.2014</t>
  </si>
  <si>
    <t xml:space="preserve">    DT. 31.10.2014</t>
  </si>
  <si>
    <t xml:space="preserve">    DT. 09.10.2014</t>
  </si>
  <si>
    <t xml:space="preserve">    DT. 17.10.2014</t>
  </si>
  <si>
    <t xml:space="preserve">    DT. 20.10.2014</t>
  </si>
  <si>
    <t xml:space="preserve">    DT. 03.11.2014</t>
  </si>
  <si>
    <t xml:space="preserve">    DT. 04.11.2014</t>
  </si>
  <si>
    <t xml:space="preserve">    DT. 05.11.2014</t>
  </si>
  <si>
    <t xml:space="preserve">    DT. 06.11.2014</t>
  </si>
  <si>
    <t xml:space="preserve">    DT. 07.11.2014</t>
  </si>
  <si>
    <t xml:space="preserve">    DT. 10.11.2014</t>
  </si>
  <si>
    <t xml:space="preserve">    DT.11.11.2014</t>
  </si>
  <si>
    <t xml:space="preserve">    DT. 12.11.2014</t>
  </si>
  <si>
    <t xml:space="preserve">    DT. 13.11.2014</t>
  </si>
  <si>
    <t xml:space="preserve">    DT. 14.11.2014</t>
  </si>
  <si>
    <t xml:space="preserve">    DT. 17.11.2014</t>
  </si>
  <si>
    <t xml:space="preserve">    DT. 18.11.2014</t>
  </si>
  <si>
    <t xml:space="preserve">    DT.19.11.2014</t>
  </si>
  <si>
    <t xml:space="preserve">    DT.20.11.2014</t>
  </si>
  <si>
    <t xml:space="preserve">    DT. 21.11.2014</t>
  </si>
  <si>
    <t xml:space="preserve">    DT. 24.11.2014</t>
  </si>
  <si>
    <t xml:space="preserve">    DT. 25.11.2014</t>
  </si>
  <si>
    <t xml:space="preserve">    DT. 26.11.2014</t>
  </si>
  <si>
    <t xml:space="preserve">    DT. 27.11.2014</t>
  </si>
  <si>
    <t>Nëntor ' 2014</t>
  </si>
  <si>
    <t>Dhjetor ' 2014</t>
  </si>
  <si>
    <t xml:space="preserve">    DT. 01.12.2014</t>
  </si>
  <si>
    <t xml:space="preserve">    DT. 02.12.2014</t>
  </si>
  <si>
    <t xml:space="preserve">    DT. 03.12.2014</t>
  </si>
  <si>
    <t xml:space="preserve">    DT. 04.12.2014</t>
  </si>
  <si>
    <t xml:space="preserve">    DT. 05.12.2014</t>
  </si>
  <si>
    <t xml:space="preserve">    DT.09.12.2014</t>
  </si>
  <si>
    <t xml:space="preserve">    DT.10.12.2014</t>
  </si>
  <si>
    <t xml:space="preserve">    DT. 11.12.2014</t>
  </si>
  <si>
    <t xml:space="preserve">    DT. 12.12.2014</t>
  </si>
  <si>
    <t xml:space="preserve">    DT. 15.12.2014</t>
  </si>
  <si>
    <t xml:space="preserve">    DT. 16.12.2014</t>
  </si>
  <si>
    <t xml:space="preserve">    DT. 17.12.2014</t>
  </si>
  <si>
    <t xml:space="preserve">    DT.18.12.2014</t>
  </si>
  <si>
    <t xml:space="preserve">    DT.19.12.2014</t>
  </si>
  <si>
    <t xml:space="preserve">    DT. 22.12.2014</t>
  </si>
  <si>
    <t xml:space="preserve">    DT. 23.12.2014</t>
  </si>
  <si>
    <t xml:space="preserve">    DT. 24.12.2014</t>
  </si>
  <si>
    <t xml:space="preserve">    DT. 26.12.2014</t>
  </si>
  <si>
    <t xml:space="preserve">    DT. 29.12.2014</t>
  </si>
  <si>
    <t xml:space="preserve">    DT. 30.12.2014</t>
  </si>
  <si>
    <t xml:space="preserve">    DT.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</si>
</sst>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0.00_)"/>
    <numFmt numFmtId="168" formatCode="_(* #,##0_);_(* \(#,##0\);_(* &quot;-&quot;??_);_(@_)"/>
    <numFmt numFmtId="169" formatCode="#,##0.000_);\(#,##0.000\)"/>
    <numFmt numFmtId="170" formatCode="_(* #,##0.0000_);_(* \(#,##0.0000\);_(* &quot;-&quot;????_);_(@_)"/>
    <numFmt numFmtId="171" formatCode="#,##0.0000_);\(#,##0.0000\)"/>
  </numFmts>
  <fonts count="28">
    <font>
      <sz val="10"/>
      <name val="Arial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b/>
      <sz val="12"/>
      <name val="Times New Roman"/>
      <family val="1"/>
    </font>
    <font>
      <sz val="10"/>
      <name val="Helv"/>
      <charset val="204"/>
    </font>
    <font>
      <b/>
      <sz val="11"/>
      <color theme="0"/>
      <name val="Gill Sans MT"/>
      <family val="2"/>
    </font>
    <font>
      <sz val="10"/>
      <color theme="0"/>
      <name val="Gill Sans MT"/>
      <family val="2"/>
    </font>
    <font>
      <b/>
      <sz val="10"/>
      <color theme="0"/>
      <name val="Gill Sans MT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7" fillId="0" borderId="0"/>
  </cellStyleXfs>
  <cellXfs count="189">
    <xf numFmtId="0" fontId="0" fillId="0" borderId="0" xfId="0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Protection="1"/>
    <xf numFmtId="164" fontId="5" fillId="0" borderId="1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Protection="1"/>
    <xf numFmtId="164" fontId="5" fillId="0" borderId="5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/>
    <xf numFmtId="164" fontId="9" fillId="0" borderId="0" xfId="0" applyNumberFormat="1" applyFont="1" applyFill="1"/>
    <xf numFmtId="164" fontId="7" fillId="0" borderId="1" xfId="0" applyNumberFormat="1" applyFont="1" applyFill="1" applyBorder="1"/>
    <xf numFmtId="164" fontId="8" fillId="0" borderId="0" xfId="0" applyNumberFormat="1" applyFont="1" applyFill="1"/>
    <xf numFmtId="168" fontId="2" fillId="0" borderId="0" xfId="1" applyNumberFormat="1" applyFont="1" applyFill="1" applyBorder="1" applyAlignment="1" applyProtection="1">
      <alignment horizontal="left"/>
    </xf>
    <xf numFmtId="168" fontId="5" fillId="0" borderId="0" xfId="1" applyNumberFormat="1" applyFont="1" applyFill="1" applyBorder="1" applyProtection="1"/>
    <xf numFmtId="168" fontId="5" fillId="0" borderId="3" xfId="1" applyNumberFormat="1" applyFont="1" applyFill="1" applyBorder="1" applyAlignment="1" applyProtection="1">
      <alignment horizontal="left"/>
    </xf>
    <xf numFmtId="168" fontId="2" fillId="0" borderId="0" xfId="1" applyNumberFormat="1" applyFont="1" applyFill="1" applyBorder="1" applyProtection="1"/>
    <xf numFmtId="168" fontId="5" fillId="0" borderId="4" xfId="1" applyNumberFormat="1" applyFont="1" applyFill="1" applyBorder="1" applyProtection="1"/>
    <xf numFmtId="168" fontId="5" fillId="0" borderId="0" xfId="1" applyNumberFormat="1" applyFont="1" applyFill="1" applyBorder="1" applyAlignment="1" applyProtection="1">
      <alignment horizontal="left"/>
    </xf>
    <xf numFmtId="168" fontId="2" fillId="0" borderId="3" xfId="1" applyNumberFormat="1" applyFont="1" applyFill="1" applyBorder="1" applyProtection="1"/>
    <xf numFmtId="168" fontId="6" fillId="0" borderId="0" xfId="1" applyNumberFormat="1" applyFont="1" applyFill="1"/>
    <xf numFmtId="168" fontId="7" fillId="0" borderId="0" xfId="1" applyNumberFormat="1" applyFont="1" applyFill="1"/>
    <xf numFmtId="167" fontId="5" fillId="0" borderId="0" xfId="0" applyNumberFormat="1" applyFont="1" applyFill="1" applyBorder="1" applyProtection="1"/>
    <xf numFmtId="167" fontId="5" fillId="0" borderId="0" xfId="0" applyNumberFormat="1" applyFont="1" applyFill="1" applyBorder="1" applyAlignment="1" applyProtection="1">
      <alignment horizontal="right"/>
    </xf>
    <xf numFmtId="167" fontId="5" fillId="0" borderId="3" xfId="0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3" xfId="1" applyNumberFormat="1" applyFont="1" applyFill="1" applyBorder="1" applyProtection="1"/>
    <xf numFmtId="164" fontId="5" fillId="0" borderId="4" xfId="0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7" fillId="0" borderId="0" xfId="0" applyNumberFormat="1" applyFont="1" applyFill="1" applyAlignment="1"/>
    <xf numFmtId="164" fontId="6" fillId="0" borderId="0" xfId="0" applyNumberFormat="1" applyFont="1" applyFill="1" applyBorder="1" applyProtection="1"/>
    <xf numFmtId="164" fontId="7" fillId="0" borderId="0" xfId="0" applyNumberFormat="1" applyFont="1" applyFill="1" applyBorder="1" applyAlignment="1"/>
    <xf numFmtId="43" fontId="6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5" fillId="0" borderId="0" xfId="1" applyFont="1" applyFill="1" applyBorder="1" applyProtection="1"/>
    <xf numFmtId="43" fontId="6" fillId="0" borderId="0" xfId="1" applyFont="1" applyFill="1" applyBorder="1"/>
    <xf numFmtId="43" fontId="2" fillId="0" borderId="0" xfId="1" applyFont="1" applyFill="1" applyBorder="1" applyProtection="1"/>
    <xf numFmtId="43" fontId="2" fillId="0" borderId="0" xfId="1" applyFont="1" applyFill="1" applyBorder="1" applyAlignment="1" applyProtection="1">
      <alignment horizontal="left"/>
    </xf>
    <xf numFmtId="43" fontId="9" fillId="0" borderId="0" xfId="1" applyFont="1" applyFill="1" applyBorder="1" applyProtection="1"/>
    <xf numFmtId="43" fontId="6" fillId="0" borderId="0" xfId="1" applyFont="1" applyFill="1" applyBorder="1" applyProtection="1"/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43" fontId="5" fillId="0" borderId="0" xfId="1" applyFont="1" applyFill="1" applyBorder="1"/>
    <xf numFmtId="43" fontId="9" fillId="0" borderId="0" xfId="1" applyFont="1" applyFill="1" applyBorder="1"/>
    <xf numFmtId="43" fontId="9" fillId="0" borderId="0" xfId="1" applyFont="1" applyFill="1"/>
    <xf numFmtId="43" fontId="5" fillId="0" borderId="0" xfId="1" applyNumberFormat="1" applyFont="1" applyFill="1" applyBorder="1" applyProtection="1"/>
    <xf numFmtId="43" fontId="5" fillId="0" borderId="3" xfId="1" applyNumberFormat="1" applyFont="1" applyFill="1" applyBorder="1" applyProtection="1"/>
    <xf numFmtId="165" fontId="2" fillId="0" borderId="0" xfId="1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165" fontId="6" fillId="0" borderId="0" xfId="1" applyNumberFormat="1" applyFont="1" applyFill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9" fillId="0" borderId="0" xfId="0" applyNumberFormat="1" applyFont="1" applyFill="1"/>
    <xf numFmtId="165" fontId="6" fillId="0" borderId="1" xfId="0" applyNumberFormat="1" applyFont="1" applyFill="1" applyBorder="1"/>
    <xf numFmtId="165" fontId="5" fillId="0" borderId="0" xfId="0" applyNumberFormat="1" applyFont="1" applyFill="1"/>
    <xf numFmtId="165" fontId="7" fillId="0" borderId="0" xfId="1" applyNumberFormat="1" applyFont="1" applyFill="1"/>
    <xf numFmtId="165" fontId="7" fillId="0" borderId="1" xfId="0" applyNumberFormat="1" applyFont="1" applyFill="1" applyBorder="1"/>
    <xf numFmtId="165" fontId="8" fillId="0" borderId="0" xfId="0" applyNumberFormat="1" applyFont="1" applyFill="1"/>
    <xf numFmtId="43" fontId="5" fillId="0" borderId="0" xfId="1" applyFont="1" applyFill="1" applyBorder="1" applyAlignment="1" applyProtection="1">
      <alignment horizontal="right"/>
    </xf>
    <xf numFmtId="43" fontId="5" fillId="0" borderId="3" xfId="1" applyFont="1" applyFill="1" applyBorder="1" applyProtection="1"/>
    <xf numFmtId="0" fontId="1" fillId="0" borderId="0" xfId="0" applyFont="1" applyAlignment="1">
      <alignment horizontal="right" vertical="center" wrapText="1"/>
    </xf>
    <xf numFmtId="169" fontId="7" fillId="0" borderId="0" xfId="1" applyNumberFormat="1" applyFont="1" applyFill="1" applyBorder="1"/>
    <xf numFmtId="2" fontId="9" fillId="0" borderId="0" xfId="1" applyNumberFormat="1" applyFont="1" applyFill="1"/>
    <xf numFmtId="2" fontId="9" fillId="0" borderId="0" xfId="0" applyNumberFormat="1" applyFont="1" applyFill="1"/>
    <xf numFmtId="164" fontId="12" fillId="0" borderId="0" xfId="0" applyNumberFormat="1" applyFont="1" applyFill="1" applyBorder="1"/>
    <xf numFmtId="43" fontId="13" fillId="0" borderId="0" xfId="1" applyFont="1" applyFill="1" applyBorder="1"/>
    <xf numFmtId="164" fontId="13" fillId="0" borderId="0" xfId="0" applyNumberFormat="1" applyFont="1" applyFill="1" applyBorder="1"/>
    <xf numFmtId="164" fontId="14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43" fontId="13" fillId="0" borderId="0" xfId="1" applyFont="1" applyFill="1" applyBorder="1" applyAlignment="1"/>
    <xf numFmtId="164" fontId="13" fillId="0" borderId="0" xfId="0" applyNumberFormat="1" applyFont="1" applyFill="1" applyBorder="1" applyAlignment="1"/>
    <xf numFmtId="43" fontId="13" fillId="0" borderId="0" xfId="1" applyFont="1" applyFill="1" applyBorder="1" applyProtection="1"/>
    <xf numFmtId="167" fontId="12" fillId="0" borderId="0" xfId="0" applyNumberFormat="1" applyFont="1" applyFill="1" applyBorder="1" applyProtection="1"/>
    <xf numFmtId="164" fontId="12" fillId="0" borderId="0" xfId="1" applyNumberFormat="1" applyFont="1" applyFill="1" applyBorder="1" applyProtection="1"/>
    <xf numFmtId="167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43" fontId="12" fillId="0" borderId="0" xfId="1" applyFont="1" applyFill="1" applyBorder="1" applyProtection="1"/>
    <xf numFmtId="43" fontId="12" fillId="0" borderId="0" xfId="1" applyFont="1" applyFill="1" applyBorder="1"/>
    <xf numFmtId="43" fontId="12" fillId="0" borderId="0" xfId="1" applyFont="1" applyFill="1"/>
    <xf numFmtId="43" fontId="12" fillId="0" borderId="0" xfId="1" applyNumberFormat="1" applyFont="1" applyFill="1" applyBorder="1" applyProtection="1"/>
    <xf numFmtId="164" fontId="12" fillId="0" borderId="0" xfId="0" applyNumberFormat="1" applyFont="1" applyFill="1"/>
    <xf numFmtId="2" fontId="12" fillId="0" borderId="0" xfId="0" applyNumberFormat="1" applyFont="1" applyFill="1" applyBorder="1" applyProtection="1"/>
    <xf numFmtId="164" fontId="13" fillId="0" borderId="0" xfId="0" applyNumberFormat="1" applyFont="1" applyFill="1"/>
    <xf numFmtId="0" fontId="15" fillId="0" borderId="0" xfId="0" applyFont="1"/>
    <xf numFmtId="0" fontId="15" fillId="0" borderId="0" xfId="0" applyFont="1" applyFill="1"/>
    <xf numFmtId="165" fontId="12" fillId="0" borderId="0" xfId="0" applyNumberFormat="1" applyFont="1" applyFill="1" applyBorder="1" applyProtection="1"/>
    <xf numFmtId="165" fontId="12" fillId="0" borderId="0" xfId="1" applyNumberFormat="1" applyFont="1" applyFill="1" applyBorder="1" applyProtection="1"/>
    <xf numFmtId="165" fontId="13" fillId="0" borderId="0" xfId="0" applyNumberFormat="1" applyFont="1" applyFill="1" applyBorder="1"/>
    <xf numFmtId="165" fontId="12" fillId="0" borderId="0" xfId="0" applyNumberFormat="1" applyFont="1" applyFill="1"/>
    <xf numFmtId="165" fontId="12" fillId="0" borderId="0" xfId="0" applyNumberFormat="1" applyFont="1" applyFill="1" applyBorder="1"/>
    <xf numFmtId="165" fontId="13" fillId="0" borderId="0" xfId="0" applyNumberFormat="1" applyFont="1" applyFill="1"/>
    <xf numFmtId="165" fontId="13" fillId="0" borderId="0" xfId="1" applyNumberFormat="1" applyFont="1" applyFill="1" applyBorder="1"/>
    <xf numFmtId="164" fontId="16" fillId="0" borderId="0" xfId="0" applyNumberFormat="1" applyFont="1" applyFill="1" applyBorder="1" applyAlignment="1" applyProtection="1">
      <alignment horizontal="left"/>
    </xf>
    <xf numFmtId="164" fontId="16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7" fontId="6" fillId="0" borderId="0" xfId="0" applyNumberFormat="1" applyFont="1" applyFill="1" applyBorder="1" applyProtection="1"/>
    <xf numFmtId="167" fontId="6" fillId="0" borderId="0" xfId="0" applyNumberFormat="1" applyFont="1" applyFill="1" applyBorder="1" applyAlignment="1" applyProtection="1">
      <alignment horizontal="right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165" fontId="6" fillId="0" borderId="0" xfId="0" applyNumberFormat="1" applyFont="1" applyFill="1" applyBorder="1" applyProtection="1"/>
    <xf numFmtId="168" fontId="9" fillId="0" borderId="0" xfId="1" applyNumberFormat="1" applyFont="1" applyFill="1" applyBorder="1" applyProtection="1"/>
    <xf numFmtId="168" fontId="9" fillId="0" borderId="0" xfId="1" applyNumberFormat="1" applyFont="1" applyFill="1"/>
    <xf numFmtId="170" fontId="12" fillId="0" borderId="0" xfId="1" applyNumberFormat="1" applyFont="1" applyFill="1" applyBorder="1" applyProtection="1"/>
    <xf numFmtId="170" fontId="12" fillId="0" borderId="0" xfId="1" applyNumberFormat="1" applyFont="1" applyFill="1" applyBorder="1"/>
    <xf numFmtId="165" fontId="12" fillId="0" borderId="0" xfId="1" applyNumberFormat="1" applyFont="1" applyFill="1" applyBorder="1"/>
    <xf numFmtId="169" fontId="12" fillId="0" borderId="0" xfId="1" applyNumberFormat="1" applyFont="1" applyFill="1" applyBorder="1" applyProtection="1"/>
    <xf numFmtId="43" fontId="14" fillId="0" borderId="0" xfId="1" applyFont="1" applyFill="1" applyBorder="1"/>
    <xf numFmtId="4" fontId="18" fillId="2" borderId="0" xfId="5" applyNumberFormat="1" applyFont="1" applyFill="1" applyAlignment="1">
      <alignment horizontal="left"/>
    </xf>
    <xf numFmtId="4" fontId="19" fillId="2" borderId="0" xfId="5" applyNumberFormat="1" applyFont="1" applyFill="1" applyAlignment="1">
      <alignment horizontal="right"/>
    </xf>
    <xf numFmtId="4" fontId="20" fillId="2" borderId="0" xfId="5" applyNumberFormat="1" applyFont="1" applyFill="1" applyAlignment="1">
      <alignment horizontal="right"/>
    </xf>
    <xf numFmtId="164" fontId="21" fillId="0" borderId="0" xfId="0" applyNumberFormat="1" applyFont="1" applyFill="1" applyBorder="1"/>
    <xf numFmtId="43" fontId="22" fillId="0" borderId="0" xfId="1" applyFont="1" applyFill="1" applyBorder="1"/>
    <xf numFmtId="164" fontId="22" fillId="0" borderId="0" xfId="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Protection="1"/>
    <xf numFmtId="164" fontId="23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/>
    <xf numFmtId="167" fontId="21" fillId="0" borderId="0" xfId="0" applyNumberFormat="1" applyFont="1" applyFill="1" applyBorder="1" applyProtection="1"/>
    <xf numFmtId="43" fontId="21" fillId="0" borderId="0" xfId="1" applyFont="1" applyFill="1" applyBorder="1" applyProtection="1"/>
    <xf numFmtId="43" fontId="21" fillId="0" borderId="0" xfId="1" applyFont="1" applyFill="1" applyBorder="1"/>
    <xf numFmtId="43" fontId="21" fillId="0" borderId="0" xfId="1" applyFont="1" applyFill="1"/>
    <xf numFmtId="164" fontId="21" fillId="0" borderId="0" xfId="0" applyNumberFormat="1" applyFont="1" applyFill="1"/>
    <xf numFmtId="164" fontId="22" fillId="0" borderId="0" xfId="0" applyNumberFormat="1" applyFont="1" applyFill="1"/>
    <xf numFmtId="0" fontId="24" fillId="0" borderId="0" xfId="0" applyFont="1"/>
    <xf numFmtId="0" fontId="24" fillId="0" borderId="0" xfId="0" applyFont="1" applyFill="1"/>
    <xf numFmtId="165" fontId="21" fillId="0" borderId="0" xfId="0" applyNumberFormat="1" applyFont="1" applyFill="1" applyBorder="1" applyProtection="1"/>
    <xf numFmtId="165" fontId="22" fillId="0" borderId="0" xfId="0" applyNumberFormat="1" applyFont="1" applyFill="1" applyBorder="1"/>
    <xf numFmtId="165" fontId="21" fillId="0" borderId="0" xfId="0" applyNumberFormat="1" applyFont="1" applyFill="1"/>
    <xf numFmtId="165" fontId="21" fillId="0" borderId="0" xfId="0" applyNumberFormat="1" applyFont="1" applyFill="1" applyBorder="1"/>
    <xf numFmtId="165" fontId="22" fillId="0" borderId="0" xfId="0" applyNumberFormat="1" applyFont="1" applyFill="1"/>
    <xf numFmtId="43" fontId="6" fillId="0" borderId="0" xfId="1" applyNumberFormat="1" applyFont="1" applyFill="1" applyBorder="1" applyProtection="1"/>
    <xf numFmtId="2" fontId="6" fillId="0" borderId="0" xfId="0" applyNumberFormat="1" applyFont="1" applyFill="1" applyBorder="1" applyProtection="1"/>
    <xf numFmtId="165" fontId="6" fillId="0" borderId="0" xfId="1" applyNumberFormat="1" applyFont="1" applyFill="1" applyBorder="1" applyProtection="1"/>
    <xf numFmtId="168" fontId="25" fillId="0" borderId="3" xfId="1" applyNumberFormat="1" applyFont="1" applyFill="1" applyBorder="1" applyAlignment="1" applyProtection="1">
      <alignment horizontal="left"/>
    </xf>
    <xf numFmtId="164" fontId="25" fillId="0" borderId="3" xfId="0" applyNumberFormat="1" applyFont="1" applyFill="1" applyBorder="1" applyProtection="1"/>
    <xf numFmtId="164" fontId="26" fillId="0" borderId="3" xfId="0" applyNumberFormat="1" applyFont="1" applyFill="1" applyBorder="1" applyAlignment="1" applyProtection="1">
      <alignment horizontal="right"/>
    </xf>
    <xf numFmtId="164" fontId="26" fillId="0" borderId="3" xfId="0" applyNumberFormat="1" applyFont="1" applyFill="1" applyBorder="1" applyAlignment="1" applyProtection="1">
      <alignment horizontal="left"/>
    </xf>
    <xf numFmtId="164" fontId="26" fillId="0" borderId="3" xfId="0" applyNumberFormat="1" applyFont="1" applyFill="1" applyBorder="1" applyProtection="1"/>
    <xf numFmtId="164" fontId="26" fillId="0" borderId="0" xfId="0" applyNumberFormat="1" applyFont="1" applyFill="1" applyBorder="1" applyAlignment="1" applyProtection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Border="1" applyAlignment="1" applyProtection="1">
      <alignment horizontal="left"/>
    </xf>
    <xf numFmtId="164" fontId="27" fillId="0" borderId="0" xfId="0" applyNumberFormat="1" applyFont="1" applyFill="1" applyBorder="1"/>
    <xf numFmtId="164" fontId="27" fillId="0" borderId="3" xfId="0" applyNumberFormat="1" applyFont="1" applyFill="1" applyBorder="1"/>
    <xf numFmtId="164" fontId="26" fillId="0" borderId="3" xfId="0" applyNumberFormat="1" applyFont="1" applyFill="1" applyBorder="1" applyAlignment="1" applyProtection="1"/>
    <xf numFmtId="164" fontId="6" fillId="0" borderId="1" xfId="0" applyNumberFormat="1" applyFont="1" applyFill="1" applyBorder="1"/>
    <xf numFmtId="164" fontId="5" fillId="0" borderId="0" xfId="0" applyNumberFormat="1" applyFont="1" applyFill="1"/>
    <xf numFmtId="171" fontId="12" fillId="0" borderId="0" xfId="1" applyNumberFormat="1" applyFont="1" applyFill="1" applyBorder="1" applyProtection="1"/>
    <xf numFmtId="171" fontId="12" fillId="0" borderId="0" xfId="1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</xf>
    <xf numFmtId="166" fontId="5" fillId="0" borderId="0" xfId="1" applyNumberFormat="1" applyFont="1" applyFill="1" applyBorder="1" applyAlignment="1" applyProtection="1">
      <alignment horizontal="right"/>
    </xf>
    <xf numFmtId="43" fontId="5" fillId="0" borderId="0" xfId="1" applyNumberFormat="1" applyFont="1" applyFill="1" applyBorder="1" applyAlignment="1" applyProtection="1">
      <alignment horizontal="right"/>
    </xf>
    <xf numFmtId="166" fontId="5" fillId="0" borderId="3" xfId="1" applyNumberFormat="1" applyFont="1" applyFill="1" applyBorder="1" applyAlignment="1" applyProtection="1">
      <alignment horizontal="right"/>
    </xf>
    <xf numFmtId="43" fontId="5" fillId="0" borderId="3" xfId="1" applyNumberFormat="1" applyFont="1" applyFill="1" applyBorder="1" applyAlignment="1" applyProtection="1">
      <alignment horizontal="right"/>
    </xf>
    <xf numFmtId="43" fontId="12" fillId="3" borderId="0" xfId="1" applyFont="1" applyFill="1" applyBorder="1" applyProtection="1"/>
    <xf numFmtId="166" fontId="12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6" fillId="0" borderId="3" xfId="0" applyNumberFormat="1" applyFont="1" applyFill="1" applyBorder="1" applyAlignment="1" applyProtection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_Input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78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P34" sqref="BP34"/>
    </sheetView>
  </sheetViews>
  <sheetFormatPr defaultColWidth="13.28515625" defaultRowHeight="15.95" customHeight="1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7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22.85546875" style="20" customWidth="1"/>
    <col min="64" max="64" width="21.7109375" style="20" customWidth="1"/>
    <col min="65" max="65" width="12" style="20" customWidth="1"/>
    <col min="66" max="66" width="19.5703125" style="28" customWidth="1"/>
    <col min="67" max="67" width="22.42578125" style="28" customWidth="1"/>
    <col min="68" max="68" width="22.42578125" style="110" customWidth="1"/>
    <col min="69" max="69" width="10.7109375" style="91" customWidth="1"/>
    <col min="70" max="70" width="22.5703125" style="91" customWidth="1"/>
    <col min="71" max="71" width="14.140625" style="91" customWidth="1"/>
    <col min="72" max="72" width="19" style="91" customWidth="1"/>
    <col min="73" max="73" width="19.57031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86" width="13.28515625" style="91" customWidth="1"/>
    <col min="87" max="168" width="13.28515625" style="19" customWidth="1"/>
    <col min="169" max="16384" width="13.28515625" style="20"/>
  </cols>
  <sheetData>
    <row r="1" spans="1:168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89"/>
      <c r="BQ1" s="89"/>
      <c r="BR1" s="89"/>
      <c r="BS1" s="89"/>
      <c r="BT1" s="89"/>
      <c r="BU1" s="89"/>
      <c r="BV1" s="89"/>
      <c r="BW1" s="89"/>
      <c r="BX1" s="89"/>
      <c r="BY1" s="90"/>
    </row>
    <row r="2" spans="1:168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89"/>
      <c r="BQ2" s="89"/>
      <c r="BR2" s="89"/>
      <c r="BS2" s="89"/>
      <c r="BT2" s="89"/>
      <c r="BU2" s="89"/>
      <c r="BV2" s="89"/>
      <c r="BW2" s="89"/>
      <c r="BX2" s="89"/>
      <c r="BY2" s="90"/>
    </row>
    <row r="3" spans="1:168" ht="15.95" customHeight="1">
      <c r="A3" s="30"/>
      <c r="B3" s="2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92"/>
      <c r="BQ3" s="92"/>
      <c r="BR3" s="93"/>
      <c r="BS3" s="93"/>
      <c r="BT3" s="93"/>
      <c r="BU3" s="93"/>
      <c r="BV3" s="93"/>
      <c r="BW3" s="89"/>
      <c r="BX3" s="89"/>
      <c r="BY3" s="90"/>
    </row>
    <row r="4" spans="1:168" s="21" customFormat="1" ht="15.95" customHeight="1" thickBot="1">
      <c r="A4" s="31" t="s">
        <v>1</v>
      </c>
      <c r="B4" s="8"/>
      <c r="C4" s="9" t="s">
        <v>31</v>
      </c>
      <c r="D4" s="9"/>
      <c r="E4" s="10"/>
      <c r="F4" s="9" t="s">
        <v>47</v>
      </c>
      <c r="G4" s="9"/>
      <c r="H4" s="10"/>
      <c r="I4" s="9" t="s">
        <v>32</v>
      </c>
      <c r="J4" s="9"/>
      <c r="K4" s="9"/>
      <c r="L4" s="9" t="s">
        <v>33</v>
      </c>
      <c r="M4" s="9"/>
      <c r="N4" s="10"/>
      <c r="O4" s="9" t="s">
        <v>34</v>
      </c>
      <c r="P4" s="9"/>
      <c r="Q4" s="10"/>
      <c r="R4" s="9" t="s">
        <v>35</v>
      </c>
      <c r="S4" s="9"/>
      <c r="T4" s="9"/>
      <c r="U4" s="9" t="s">
        <v>48</v>
      </c>
      <c r="V4" s="9"/>
      <c r="W4" s="9"/>
      <c r="X4" s="9" t="s">
        <v>36</v>
      </c>
      <c r="Y4" s="9"/>
      <c r="Z4" s="10"/>
      <c r="AA4" s="9" t="s">
        <v>37</v>
      </c>
      <c r="AB4" s="9"/>
      <c r="AC4" s="10"/>
      <c r="AD4" s="9" t="s">
        <v>38</v>
      </c>
      <c r="AE4" s="9"/>
      <c r="AF4" s="10"/>
      <c r="AG4" s="9" t="s">
        <v>39</v>
      </c>
      <c r="AH4" s="9"/>
      <c r="AI4" s="10"/>
      <c r="AJ4" s="9" t="s">
        <v>49</v>
      </c>
      <c r="AK4" s="9"/>
      <c r="AL4" s="10"/>
      <c r="AM4" s="9" t="s">
        <v>51</v>
      </c>
      <c r="AN4" s="9"/>
      <c r="AO4" s="10"/>
      <c r="AP4" s="9" t="s">
        <v>40</v>
      </c>
      <c r="AQ4" s="9"/>
      <c r="AR4" s="10"/>
      <c r="AS4" s="9" t="s">
        <v>41</v>
      </c>
      <c r="AT4" s="9"/>
      <c r="AU4" s="10"/>
      <c r="AV4" s="9" t="s">
        <v>42</v>
      </c>
      <c r="AW4" s="9"/>
      <c r="AX4" s="10"/>
      <c r="AY4" s="9" t="s">
        <v>50</v>
      </c>
      <c r="AZ4" s="9"/>
      <c r="BA4" s="9"/>
      <c r="BB4" s="9" t="s">
        <v>43</v>
      </c>
      <c r="BC4" s="9"/>
      <c r="BD4" s="9"/>
      <c r="BE4" s="9" t="s">
        <v>44</v>
      </c>
      <c r="BF4" s="9"/>
      <c r="BG4" s="9"/>
      <c r="BH4" s="9" t="s">
        <v>45</v>
      </c>
      <c r="BI4" s="9"/>
      <c r="BJ4" s="9"/>
      <c r="BK4" s="187" t="s">
        <v>46</v>
      </c>
      <c r="BL4" s="187"/>
      <c r="BM4" s="9"/>
      <c r="BN4" s="187" t="s">
        <v>2</v>
      </c>
      <c r="BO4" s="187"/>
      <c r="BP4" s="94"/>
      <c r="BQ4" s="95"/>
      <c r="BR4" s="92"/>
      <c r="BS4" s="92"/>
      <c r="BT4" s="92"/>
      <c r="BU4" s="92"/>
      <c r="BV4" s="92"/>
      <c r="BW4" s="92"/>
      <c r="BX4" s="93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96"/>
      <c r="BQ5" s="96"/>
      <c r="BR5" s="93"/>
      <c r="BS5" s="93"/>
      <c r="BT5" s="93"/>
      <c r="BU5" s="93"/>
      <c r="BV5" s="93"/>
      <c r="BW5" s="93"/>
      <c r="BX5" s="93"/>
      <c r="BY5" s="90"/>
    </row>
    <row r="6" spans="1:168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6"/>
      <c r="BN6" s="12"/>
      <c r="BO6" s="12" t="s">
        <v>3</v>
      </c>
      <c r="BP6" s="96"/>
      <c r="BQ6" s="96"/>
      <c r="BR6" s="93"/>
      <c r="BS6" s="93"/>
      <c r="BT6" s="93"/>
      <c r="BU6" s="93"/>
      <c r="BV6" s="93"/>
      <c r="BW6" s="93"/>
      <c r="BX6" s="93"/>
      <c r="BY6" s="90"/>
    </row>
    <row r="7" spans="1:168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96"/>
      <c r="BQ7" s="96"/>
      <c r="BR7" s="96"/>
      <c r="BS7" s="96"/>
      <c r="BT7" s="96"/>
      <c r="BU7" s="96"/>
      <c r="BV7" s="96"/>
      <c r="BW7" s="96"/>
      <c r="BX7" s="96"/>
      <c r="BY7" s="90"/>
    </row>
    <row r="8" spans="1:168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96"/>
      <c r="BQ8" s="96"/>
      <c r="BR8" s="96"/>
      <c r="BS8" s="96"/>
      <c r="BT8" s="96"/>
      <c r="BU8" s="96"/>
      <c r="BV8" s="96"/>
      <c r="BW8" s="96"/>
      <c r="BX8" s="96"/>
      <c r="BY8" s="90"/>
    </row>
    <row r="9" spans="1:168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96"/>
      <c r="BQ9" s="96"/>
      <c r="BR9" s="96"/>
      <c r="BS9" s="96"/>
      <c r="BT9" s="96"/>
      <c r="BU9" s="96"/>
      <c r="BV9" s="96"/>
      <c r="BW9" s="96"/>
      <c r="BX9" s="96"/>
      <c r="BY9" s="97"/>
      <c r="BZ9" s="98"/>
      <c r="CA9" s="98"/>
      <c r="CB9" s="98"/>
      <c r="CC9" s="98"/>
      <c r="CD9" s="98"/>
      <c r="CE9" s="98"/>
      <c r="CF9" s="98"/>
      <c r="CG9" s="98"/>
      <c r="CH9" s="9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</row>
    <row r="10" spans="1:168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96"/>
      <c r="BQ10" s="96"/>
      <c r="BR10" s="96"/>
      <c r="BS10" s="93"/>
      <c r="BT10" s="96"/>
      <c r="BU10" s="96"/>
      <c r="BV10" s="96"/>
      <c r="BW10" s="96"/>
      <c r="BX10" s="96"/>
      <c r="BY10" s="99"/>
    </row>
    <row r="11" spans="1:168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96"/>
      <c r="BQ11" s="96"/>
      <c r="BR11" s="93"/>
      <c r="BS11" s="93"/>
      <c r="BT11" s="93"/>
      <c r="BU11" s="93"/>
      <c r="BV11" s="93"/>
      <c r="BW11" s="93"/>
      <c r="BX11" s="93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96"/>
      <c r="BQ12" s="96"/>
      <c r="BR12" s="93"/>
      <c r="BS12" s="93"/>
      <c r="BT12" s="93"/>
      <c r="BU12" s="93"/>
      <c r="BV12" s="93"/>
      <c r="BW12" s="93"/>
      <c r="BX12" s="93"/>
      <c r="BY12" s="90"/>
    </row>
    <row r="13" spans="1:168" ht="15.95" customHeight="1">
      <c r="A13" s="32">
        <v>1</v>
      </c>
      <c r="B13" s="3" t="s">
        <v>5</v>
      </c>
      <c r="C13" s="41">
        <v>104.38</v>
      </c>
      <c r="D13" s="52">
        <v>98.4</v>
      </c>
      <c r="E13" s="6"/>
      <c r="F13" s="41">
        <v>104.5</v>
      </c>
      <c r="G13" s="52">
        <v>98.63</v>
      </c>
      <c r="H13" s="6"/>
      <c r="I13" s="41">
        <v>104.4</v>
      </c>
      <c r="J13" s="52">
        <v>98.64</v>
      </c>
      <c r="K13" s="6"/>
      <c r="L13" s="41">
        <v>104.77</v>
      </c>
      <c r="M13" s="52">
        <v>98.74</v>
      </c>
      <c r="N13" s="6"/>
      <c r="O13" s="41">
        <v>104.98</v>
      </c>
      <c r="P13" s="52">
        <v>98.5</v>
      </c>
      <c r="Q13" s="6"/>
      <c r="R13" s="41">
        <v>104.97</v>
      </c>
      <c r="S13" s="52">
        <v>98.59</v>
      </c>
      <c r="T13" s="6"/>
      <c r="U13" s="41">
        <v>103.4</v>
      </c>
      <c r="V13" s="52">
        <v>99.63</v>
      </c>
      <c r="W13" s="6"/>
      <c r="X13" s="41">
        <v>103.6</v>
      </c>
      <c r="Y13" s="52">
        <v>99.35</v>
      </c>
      <c r="Z13" s="6"/>
      <c r="AA13" s="41">
        <v>104.3</v>
      </c>
      <c r="AB13" s="52">
        <v>99.03</v>
      </c>
      <c r="AC13" s="6"/>
      <c r="AD13" s="41">
        <v>104.7</v>
      </c>
      <c r="AE13" s="52">
        <v>98.76</v>
      </c>
      <c r="AF13" s="6"/>
      <c r="AG13" s="41">
        <v>104.42</v>
      </c>
      <c r="AH13" s="52">
        <v>99.1</v>
      </c>
      <c r="AI13" s="6"/>
      <c r="AJ13" s="41">
        <v>104.2</v>
      </c>
      <c r="AK13" s="52">
        <v>99.65</v>
      </c>
      <c r="AL13" s="6"/>
      <c r="AM13" s="41">
        <v>104.69</v>
      </c>
      <c r="AN13" s="52">
        <v>99.16</v>
      </c>
      <c r="AO13" s="6"/>
      <c r="AP13" s="41">
        <v>104.3</v>
      </c>
      <c r="AQ13" s="52">
        <v>99.5</v>
      </c>
      <c r="AR13" s="6"/>
      <c r="AS13" s="41">
        <v>104.31</v>
      </c>
      <c r="AT13" s="52">
        <v>98.87</v>
      </c>
      <c r="AU13" s="6"/>
      <c r="AV13" s="41">
        <v>102.32</v>
      </c>
      <c r="AW13" s="52">
        <v>100.41</v>
      </c>
      <c r="AX13" s="6"/>
      <c r="AY13" s="41">
        <v>102.56</v>
      </c>
      <c r="AZ13" s="52">
        <v>100.24</v>
      </c>
      <c r="BA13" s="6"/>
      <c r="BB13" s="41">
        <v>103.07</v>
      </c>
      <c r="BC13" s="52">
        <v>100</v>
      </c>
      <c r="BD13" s="6"/>
      <c r="BE13" s="41">
        <v>102.88</v>
      </c>
      <c r="BF13" s="52">
        <v>99.98</v>
      </c>
      <c r="BG13" s="38"/>
      <c r="BH13" s="41">
        <v>102.39</v>
      </c>
      <c r="BI13" s="52">
        <v>100.85</v>
      </c>
      <c r="BJ13" s="38"/>
      <c r="BK13" s="41">
        <v>102.42</v>
      </c>
      <c r="BL13" s="52">
        <v>101.21</v>
      </c>
      <c r="BM13" s="6"/>
      <c r="BN13" s="41">
        <f>(C13+F13+I13+L13+O13+R13+U13+X13+AA13+AD13+AG13+AJ13+AM13+AP13+AS13+AV13+AY13+BB13+BE13+BH13+BK13)/21</f>
        <v>103.88380952380952</v>
      </c>
      <c r="BO13" s="63">
        <f>(D13+G13+J13+M13+P13+S13+V13+Y13+AB13+AE13+AH13+AK13+AN13+AQ13+AT13+AW13+AZ13+BC13+BF13+BI13+BL13)/21</f>
        <v>99.392380952380961</v>
      </c>
      <c r="BP13" s="100"/>
      <c r="BQ13" s="100"/>
      <c r="BR13" s="100"/>
      <c r="BS13" s="93"/>
      <c r="BT13" s="93"/>
      <c r="BU13" s="93"/>
      <c r="BV13" s="101"/>
      <c r="BW13" s="101"/>
      <c r="BX13" s="93"/>
      <c r="BY13" s="90"/>
    </row>
    <row r="14" spans="1:168" s="23" customFormat="1" ht="15.95" customHeight="1">
      <c r="A14" s="32">
        <v>2</v>
      </c>
      <c r="B14" s="3" t="s">
        <v>6</v>
      </c>
      <c r="C14" s="41">
        <v>0.60729999999999995</v>
      </c>
      <c r="D14" s="52">
        <v>169.12</v>
      </c>
      <c r="E14" s="6"/>
      <c r="F14" s="41">
        <v>0.6109</v>
      </c>
      <c r="G14" s="52">
        <v>168.71</v>
      </c>
      <c r="H14" s="6"/>
      <c r="I14" s="41">
        <v>0.60980000000000001</v>
      </c>
      <c r="J14" s="52">
        <v>168.89</v>
      </c>
      <c r="K14" s="6"/>
      <c r="L14" s="41">
        <v>0.60909999999999997</v>
      </c>
      <c r="M14" s="52">
        <v>169.85</v>
      </c>
      <c r="N14" s="6"/>
      <c r="O14" s="41">
        <v>0.60770000000000002</v>
      </c>
      <c r="P14" s="52">
        <v>170.16</v>
      </c>
      <c r="Q14" s="6"/>
      <c r="R14" s="41">
        <v>0.60940000000000005</v>
      </c>
      <c r="S14" s="52">
        <v>169.82</v>
      </c>
      <c r="T14" s="6"/>
      <c r="U14" s="41">
        <v>0.60819999999999996</v>
      </c>
      <c r="V14" s="52">
        <v>169.38</v>
      </c>
      <c r="W14" s="6"/>
      <c r="X14" s="41">
        <v>0.60970000000000002</v>
      </c>
      <c r="Y14" s="52">
        <v>168.82</v>
      </c>
      <c r="Z14" s="6"/>
      <c r="AA14" s="41">
        <v>0.6089</v>
      </c>
      <c r="AB14" s="52">
        <v>169.61</v>
      </c>
      <c r="AC14" s="6"/>
      <c r="AD14" s="41">
        <v>0.61209999999999998</v>
      </c>
      <c r="AE14" s="52">
        <v>168.92</v>
      </c>
      <c r="AF14" s="6"/>
      <c r="AG14" s="41">
        <v>0.60829999999999995</v>
      </c>
      <c r="AH14" s="52">
        <v>170.11</v>
      </c>
      <c r="AI14" s="6"/>
      <c r="AJ14" s="41">
        <v>0.60829999999999995</v>
      </c>
      <c r="AK14" s="52">
        <v>170.69</v>
      </c>
      <c r="AL14" s="6"/>
      <c r="AM14" s="41">
        <v>0.60819999999999996</v>
      </c>
      <c r="AN14" s="52">
        <v>170.68</v>
      </c>
      <c r="AO14" s="6"/>
      <c r="AP14" s="41">
        <v>0.60489999999999999</v>
      </c>
      <c r="AQ14" s="52">
        <v>171.56</v>
      </c>
      <c r="AR14" s="6"/>
      <c r="AS14" s="41">
        <v>0.60260000000000002</v>
      </c>
      <c r="AT14" s="52">
        <v>171.14</v>
      </c>
      <c r="AU14" s="6"/>
      <c r="AV14" s="41">
        <v>0.60209999999999997</v>
      </c>
      <c r="AW14" s="52">
        <v>170.63</v>
      </c>
      <c r="AX14" s="6"/>
      <c r="AY14" s="41">
        <v>0.60419999999999996</v>
      </c>
      <c r="AZ14" s="52">
        <v>170.16</v>
      </c>
      <c r="BA14" s="6"/>
      <c r="BB14" s="41">
        <v>0.60429999999999995</v>
      </c>
      <c r="BC14" s="52">
        <v>170.57</v>
      </c>
      <c r="BD14" s="6"/>
      <c r="BE14" s="41">
        <v>0.60299999999999998</v>
      </c>
      <c r="BF14" s="52">
        <v>170.59</v>
      </c>
      <c r="BG14" s="38"/>
      <c r="BH14" s="41">
        <v>0.60760000000000003</v>
      </c>
      <c r="BI14" s="52">
        <v>169.93</v>
      </c>
      <c r="BJ14" s="38"/>
      <c r="BK14" s="41">
        <v>0.60799999999999998</v>
      </c>
      <c r="BL14" s="52">
        <v>170.51</v>
      </c>
      <c r="BM14" s="6"/>
      <c r="BN14" s="41">
        <f t="shared" ref="BN14:BN25" si="0">(C14+F14+I14+L14+O14+R14+U14+X14+AA14+AD14+AG14+AJ14+AM14+AP14+AS14+AV14+AY14+BB14+BE14+BH14+BK14)/21</f>
        <v>0.60736190476190488</v>
      </c>
      <c r="BO14" s="63">
        <f t="shared" ref="BO14:BO25" si="1">(D14+G14+J14+M14+P14+S14+V14+Y14+AB14+AE14+AH14+AK14+AN14+AQ14+AT14+AW14+AZ14+BC14+BF14+BI14+BL14)/21</f>
        <v>169.9928571428571</v>
      </c>
      <c r="BP14" s="100"/>
      <c r="BQ14" s="100"/>
      <c r="BR14" s="100"/>
      <c r="BS14" s="93"/>
      <c r="BT14" s="93"/>
      <c r="BU14" s="93"/>
      <c r="BV14" s="101"/>
      <c r="BW14" s="101"/>
      <c r="BX14" s="93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19"/>
      <c r="CJ14" s="19"/>
      <c r="CK14" s="19"/>
      <c r="CL14" s="19"/>
      <c r="CM14" s="19"/>
      <c r="CN14" s="19"/>
      <c r="CO14" s="19"/>
      <c r="CP14" s="19"/>
    </row>
    <row r="15" spans="1:168" ht="15.95" customHeight="1">
      <c r="A15" s="32">
        <v>3</v>
      </c>
      <c r="B15" s="3" t="s">
        <v>7</v>
      </c>
      <c r="C15" s="41">
        <v>0.90069999999999995</v>
      </c>
      <c r="D15" s="52">
        <v>114.03</v>
      </c>
      <c r="E15" s="6"/>
      <c r="F15" s="41">
        <v>0.90410000000000001</v>
      </c>
      <c r="G15" s="52">
        <v>114</v>
      </c>
      <c r="H15" s="6"/>
      <c r="I15" s="41">
        <v>0.90629999999999999</v>
      </c>
      <c r="J15" s="52">
        <v>113.63</v>
      </c>
      <c r="K15" s="6"/>
      <c r="L15" s="41">
        <v>0.90990000000000004</v>
      </c>
      <c r="M15" s="52">
        <v>113.69</v>
      </c>
      <c r="N15" s="6"/>
      <c r="O15" s="41">
        <v>0.90849999999999997</v>
      </c>
      <c r="P15" s="52">
        <v>113.82</v>
      </c>
      <c r="Q15" s="6"/>
      <c r="R15" s="41">
        <v>0.90800000000000003</v>
      </c>
      <c r="S15" s="52">
        <v>113.98</v>
      </c>
      <c r="T15" s="6"/>
      <c r="U15" s="41">
        <v>0.90280000000000005</v>
      </c>
      <c r="V15" s="52">
        <v>114.11</v>
      </c>
      <c r="W15" s="6"/>
      <c r="X15" s="41">
        <v>0.90169999999999995</v>
      </c>
      <c r="Y15" s="52">
        <v>114.15</v>
      </c>
      <c r="Z15" s="6"/>
      <c r="AA15" s="41">
        <v>0.90669999999999995</v>
      </c>
      <c r="AB15" s="52">
        <v>113.91</v>
      </c>
      <c r="AC15" s="6"/>
      <c r="AD15" s="41">
        <v>0.90749999999999997</v>
      </c>
      <c r="AE15" s="52">
        <v>113.94</v>
      </c>
      <c r="AF15" s="6"/>
      <c r="AG15" s="41">
        <v>0.90649999999999997</v>
      </c>
      <c r="AH15" s="52">
        <v>114.16</v>
      </c>
      <c r="AI15" s="6"/>
      <c r="AJ15" s="41">
        <v>0.90969999999999995</v>
      </c>
      <c r="AK15" s="52">
        <v>114.14</v>
      </c>
      <c r="AL15" s="6"/>
      <c r="AM15" s="41">
        <v>0.91310000000000002</v>
      </c>
      <c r="AN15" s="52">
        <v>113.69</v>
      </c>
      <c r="AO15" s="6"/>
      <c r="AP15" s="41">
        <v>0.91149999999999998</v>
      </c>
      <c r="AQ15" s="52">
        <v>113.85</v>
      </c>
      <c r="AR15" s="6"/>
      <c r="AS15" s="41">
        <v>0.90339999999999998</v>
      </c>
      <c r="AT15" s="52">
        <v>114.16</v>
      </c>
      <c r="AU15" s="6"/>
      <c r="AV15" s="41">
        <v>0.89529999999999998</v>
      </c>
      <c r="AW15" s="52">
        <v>114.75</v>
      </c>
      <c r="AX15" s="6"/>
      <c r="AY15" s="41">
        <v>0.89680000000000004</v>
      </c>
      <c r="AZ15" s="52">
        <v>114.63</v>
      </c>
      <c r="BA15" s="6"/>
      <c r="BB15" s="41">
        <v>0.89970000000000006</v>
      </c>
      <c r="BC15" s="52">
        <v>114.56</v>
      </c>
      <c r="BD15" s="6"/>
      <c r="BE15" s="41">
        <v>0.89770000000000005</v>
      </c>
      <c r="BF15" s="52">
        <v>114.58</v>
      </c>
      <c r="BG15" s="38"/>
      <c r="BH15" s="41">
        <v>0.89929999999999999</v>
      </c>
      <c r="BI15" s="52">
        <v>114.82</v>
      </c>
      <c r="BJ15" s="38"/>
      <c r="BK15" s="41">
        <v>0.9032</v>
      </c>
      <c r="BL15" s="52">
        <v>114.77</v>
      </c>
      <c r="BM15" s="6"/>
      <c r="BN15" s="41">
        <f t="shared" si="0"/>
        <v>0.9044000000000002</v>
      </c>
      <c r="BO15" s="63">
        <f t="shared" si="1"/>
        <v>114.1604761904762</v>
      </c>
      <c r="BP15" s="100"/>
      <c r="BQ15" s="100"/>
      <c r="BR15" s="100"/>
      <c r="BS15" s="93"/>
      <c r="BT15" s="93"/>
      <c r="BU15" s="93"/>
      <c r="BV15" s="101"/>
      <c r="BW15" s="101"/>
      <c r="BX15" s="93"/>
      <c r="BY15" s="90"/>
    </row>
    <row r="16" spans="1:168" ht="15.95" customHeight="1">
      <c r="A16" s="32">
        <v>4</v>
      </c>
      <c r="B16" s="3" t="s">
        <v>8</v>
      </c>
      <c r="C16" s="41">
        <v>0.73280000000000001</v>
      </c>
      <c r="D16" s="52">
        <v>140.11000000000001</v>
      </c>
      <c r="E16" s="6"/>
      <c r="F16" s="41">
        <v>0.73460000000000003</v>
      </c>
      <c r="G16" s="52">
        <v>140.18</v>
      </c>
      <c r="H16" s="6"/>
      <c r="I16" s="41">
        <v>0.73309999999999997</v>
      </c>
      <c r="J16" s="52">
        <v>140.31</v>
      </c>
      <c r="K16" s="6"/>
      <c r="L16" s="41">
        <v>0.7359</v>
      </c>
      <c r="M16" s="52">
        <v>140.57</v>
      </c>
      <c r="N16" s="6"/>
      <c r="O16" s="41">
        <v>0.7349</v>
      </c>
      <c r="P16" s="52">
        <v>140.66</v>
      </c>
      <c r="Q16" s="6"/>
      <c r="R16" s="41">
        <v>0.73570000000000002</v>
      </c>
      <c r="S16" s="52">
        <v>140.66999999999999</v>
      </c>
      <c r="T16" s="6"/>
      <c r="U16" s="41">
        <v>0.7319</v>
      </c>
      <c r="V16" s="52">
        <v>140.66</v>
      </c>
      <c r="W16" s="6"/>
      <c r="X16" s="41">
        <v>0.73129999999999995</v>
      </c>
      <c r="Y16" s="52">
        <v>140.66999999999999</v>
      </c>
      <c r="Z16" s="6"/>
      <c r="AA16" s="41">
        <v>0.73380000000000001</v>
      </c>
      <c r="AB16" s="52">
        <v>140.69</v>
      </c>
      <c r="AC16" s="6"/>
      <c r="AD16" s="41">
        <v>0.73440000000000005</v>
      </c>
      <c r="AE16" s="52">
        <v>140.76</v>
      </c>
      <c r="AF16" s="6"/>
      <c r="AG16" s="41">
        <v>0.73550000000000004</v>
      </c>
      <c r="AH16" s="52">
        <v>140.72</v>
      </c>
      <c r="AI16" s="6"/>
      <c r="AJ16" s="41">
        <v>0.73799999999999999</v>
      </c>
      <c r="AK16" s="52">
        <v>140.68</v>
      </c>
      <c r="AL16" s="6"/>
      <c r="AM16" s="41">
        <v>0.73860000000000003</v>
      </c>
      <c r="AN16" s="52">
        <v>140.56</v>
      </c>
      <c r="AO16" s="6"/>
      <c r="AP16" s="41">
        <v>0.73839999999999995</v>
      </c>
      <c r="AQ16" s="52">
        <v>140.52000000000001</v>
      </c>
      <c r="AR16" s="6"/>
      <c r="AS16" s="41">
        <v>0.73360000000000003</v>
      </c>
      <c r="AT16" s="52">
        <v>140.51</v>
      </c>
      <c r="AU16" s="6"/>
      <c r="AV16" s="41">
        <v>0.73080000000000001</v>
      </c>
      <c r="AW16" s="52">
        <v>140.5</v>
      </c>
      <c r="AX16" s="6"/>
      <c r="AY16" s="41">
        <v>0.73140000000000005</v>
      </c>
      <c r="AZ16" s="52">
        <v>140.53</v>
      </c>
      <c r="BA16" s="6"/>
      <c r="BB16" s="41">
        <v>0.73309999999999997</v>
      </c>
      <c r="BC16" s="52">
        <v>140.57</v>
      </c>
      <c r="BD16" s="6"/>
      <c r="BE16" s="41">
        <v>0.73160000000000003</v>
      </c>
      <c r="BF16" s="52">
        <v>140.55000000000001</v>
      </c>
      <c r="BG16" s="38"/>
      <c r="BH16" s="41">
        <v>0.73550000000000004</v>
      </c>
      <c r="BI16" s="52">
        <v>140.44999999999999</v>
      </c>
      <c r="BJ16" s="38"/>
      <c r="BK16" s="41">
        <v>0.73829999999999996</v>
      </c>
      <c r="BL16" s="52">
        <v>140.44</v>
      </c>
      <c r="BM16" s="6"/>
      <c r="BN16" s="41">
        <f t="shared" si="0"/>
        <v>0.73443809523809522</v>
      </c>
      <c r="BO16" s="63">
        <f t="shared" si="1"/>
        <v>140.53857142857146</v>
      </c>
      <c r="BP16" s="100"/>
      <c r="BQ16" s="100"/>
      <c r="BR16" s="100"/>
      <c r="BS16" s="93"/>
      <c r="BT16" s="93"/>
      <c r="BU16" s="93"/>
      <c r="BV16" s="101"/>
      <c r="BW16" s="101"/>
      <c r="BX16" s="93"/>
      <c r="BY16" s="90"/>
    </row>
    <row r="17" spans="1:168" ht="15.95" customHeight="1">
      <c r="A17" s="32">
        <v>5</v>
      </c>
      <c r="B17" s="3" t="s">
        <v>9</v>
      </c>
      <c r="C17" s="41">
        <v>1232.5</v>
      </c>
      <c r="D17" s="83">
        <v>126586.99</v>
      </c>
      <c r="E17" s="6"/>
      <c r="F17" s="41">
        <v>1238.2</v>
      </c>
      <c r="G17" s="83">
        <v>127612.76</v>
      </c>
      <c r="H17" s="6"/>
      <c r="I17" s="41">
        <v>1237.9000000000001</v>
      </c>
      <c r="J17" s="83">
        <v>127483.58</v>
      </c>
      <c r="K17" s="6"/>
      <c r="L17" s="41">
        <v>1226.8599999999999</v>
      </c>
      <c r="M17" s="83">
        <v>126915.6</v>
      </c>
      <c r="N17" s="6"/>
      <c r="O17" s="41">
        <v>1226.8</v>
      </c>
      <c r="P17" s="83">
        <v>126853.42</v>
      </c>
      <c r="Q17" s="6"/>
      <c r="R17" s="41">
        <v>1233.4000000000001</v>
      </c>
      <c r="S17" s="83">
        <v>127647.65</v>
      </c>
      <c r="T17" s="6"/>
      <c r="U17" s="41">
        <v>1245.9000000000001</v>
      </c>
      <c r="V17" s="83">
        <v>128347.17</v>
      </c>
      <c r="W17" s="6"/>
      <c r="X17" s="41">
        <v>1248.2</v>
      </c>
      <c r="Y17" s="83">
        <v>128476.45</v>
      </c>
      <c r="Z17" s="6"/>
      <c r="AA17" s="41">
        <v>1238.2</v>
      </c>
      <c r="AB17" s="83">
        <v>127885.94</v>
      </c>
      <c r="AC17" s="6"/>
      <c r="AD17" s="41">
        <v>1237</v>
      </c>
      <c r="AE17" s="83">
        <v>127908.89</v>
      </c>
      <c r="AF17" s="6"/>
      <c r="AG17" s="41">
        <v>1240.79</v>
      </c>
      <c r="AH17" s="83">
        <v>128400.05</v>
      </c>
      <c r="AI17" s="6"/>
      <c r="AJ17" s="41">
        <v>1254.46</v>
      </c>
      <c r="AK17" s="83">
        <v>130252.15</v>
      </c>
      <c r="AL17" s="6"/>
      <c r="AM17" s="41">
        <v>1247.9000000000001</v>
      </c>
      <c r="AN17" s="83">
        <v>129542.16</v>
      </c>
      <c r="AO17" s="6"/>
      <c r="AP17" s="41">
        <v>1239.8</v>
      </c>
      <c r="AQ17" s="83">
        <v>128658.7</v>
      </c>
      <c r="AR17" s="6"/>
      <c r="AS17" s="41">
        <v>1244.29</v>
      </c>
      <c r="AT17" s="83">
        <v>128321.29</v>
      </c>
      <c r="AU17" s="6"/>
      <c r="AV17" s="41">
        <v>1262.0999999999999</v>
      </c>
      <c r="AW17" s="83">
        <v>129663.42</v>
      </c>
      <c r="AX17" s="6"/>
      <c r="AY17" s="41">
        <v>1266.49</v>
      </c>
      <c r="AZ17" s="83">
        <v>130199.13</v>
      </c>
      <c r="BA17" s="24"/>
      <c r="BB17" s="41">
        <v>1253.3900000000001</v>
      </c>
      <c r="BC17" s="83">
        <v>129188.47</v>
      </c>
      <c r="BD17" s="24"/>
      <c r="BE17" s="41">
        <v>1254.8499999999999</v>
      </c>
      <c r="BF17" s="83">
        <v>129069.95</v>
      </c>
      <c r="BG17" s="39"/>
      <c r="BH17" s="41">
        <v>1253.44</v>
      </c>
      <c r="BI17" s="83">
        <v>129430.21</v>
      </c>
      <c r="BJ17" s="39"/>
      <c r="BK17" s="41">
        <v>1245.2</v>
      </c>
      <c r="BL17" s="83">
        <v>129081.32</v>
      </c>
      <c r="BM17" s="24"/>
      <c r="BN17" s="41">
        <f t="shared" si="0"/>
        <v>1244.1747619047619</v>
      </c>
      <c r="BO17" s="63">
        <f t="shared" si="1"/>
        <v>128453.5857142857</v>
      </c>
      <c r="BP17" s="102"/>
      <c r="BQ17" s="100"/>
      <c r="BR17" s="100"/>
      <c r="BS17" s="93"/>
      <c r="BT17" s="93"/>
      <c r="BU17" s="103"/>
      <c r="BV17" s="101"/>
      <c r="BW17" s="101"/>
      <c r="BX17" s="93"/>
      <c r="BY17" s="90"/>
    </row>
    <row r="18" spans="1:168" ht="15.95" customHeight="1">
      <c r="A18" s="32">
        <v>6</v>
      </c>
      <c r="B18" s="3" t="s">
        <v>10</v>
      </c>
      <c r="C18" s="41">
        <v>20.18</v>
      </c>
      <c r="D18" s="52">
        <v>2072.64</v>
      </c>
      <c r="E18" s="6"/>
      <c r="F18" s="41">
        <v>20</v>
      </c>
      <c r="G18" s="52">
        <v>2061.2600000000002</v>
      </c>
      <c r="H18" s="6"/>
      <c r="I18" s="41">
        <v>20.04</v>
      </c>
      <c r="J18" s="52">
        <v>2063.79</v>
      </c>
      <c r="K18" s="6"/>
      <c r="L18" s="41">
        <v>19.510000000000002</v>
      </c>
      <c r="M18" s="52">
        <v>2018.26</v>
      </c>
      <c r="N18" s="6"/>
      <c r="O18" s="41">
        <v>19.53</v>
      </c>
      <c r="P18" s="52">
        <v>2019.44</v>
      </c>
      <c r="Q18" s="6"/>
      <c r="R18" s="41">
        <v>19.73</v>
      </c>
      <c r="S18" s="52">
        <v>2041.91</v>
      </c>
      <c r="T18" s="6"/>
      <c r="U18" s="41">
        <v>20.04</v>
      </c>
      <c r="V18" s="52">
        <v>2064.4299999999998</v>
      </c>
      <c r="W18" s="6"/>
      <c r="X18" s="41">
        <v>20.21</v>
      </c>
      <c r="Y18" s="52">
        <v>2080.1999999999998</v>
      </c>
      <c r="Z18" s="6"/>
      <c r="AA18" s="41">
        <v>20.03</v>
      </c>
      <c r="AB18" s="52">
        <v>2068.77</v>
      </c>
      <c r="AC18" s="6"/>
      <c r="AD18" s="41">
        <v>19.97</v>
      </c>
      <c r="AE18" s="52">
        <v>2064.9499999999998</v>
      </c>
      <c r="AF18" s="6"/>
      <c r="AG18" s="41">
        <v>20.03</v>
      </c>
      <c r="AH18" s="52">
        <v>2072.75</v>
      </c>
      <c r="AI18" s="6"/>
      <c r="AJ18" s="41">
        <v>20.36</v>
      </c>
      <c r="AK18" s="52">
        <v>2114</v>
      </c>
      <c r="AL18" s="6"/>
      <c r="AM18" s="41">
        <v>20.059999999999999</v>
      </c>
      <c r="AN18" s="52">
        <v>2082.39</v>
      </c>
      <c r="AO18" s="6"/>
      <c r="AP18" s="41">
        <v>19.829999999999998</v>
      </c>
      <c r="AQ18" s="52">
        <v>2057.83</v>
      </c>
      <c r="AR18" s="6"/>
      <c r="AS18" s="41">
        <v>20.059999999999999</v>
      </c>
      <c r="AT18" s="52">
        <v>2068.75</v>
      </c>
      <c r="AU18" s="6"/>
      <c r="AV18" s="41">
        <v>20.02</v>
      </c>
      <c r="AW18" s="52">
        <v>2056.7800000000002</v>
      </c>
      <c r="AX18" s="6"/>
      <c r="AY18" s="41">
        <v>19.899999999999999</v>
      </c>
      <c r="AZ18" s="52">
        <v>2045.78</v>
      </c>
      <c r="BA18" s="6"/>
      <c r="BB18" s="41">
        <v>19.71</v>
      </c>
      <c r="BC18" s="52">
        <v>2031.53</v>
      </c>
      <c r="BD18" s="6"/>
      <c r="BE18" s="41">
        <v>19.61</v>
      </c>
      <c r="BF18" s="52">
        <v>2017.02</v>
      </c>
      <c r="BG18" s="38"/>
      <c r="BH18" s="41">
        <v>19.37</v>
      </c>
      <c r="BI18" s="52">
        <v>2000.15</v>
      </c>
      <c r="BJ18" s="38"/>
      <c r="BK18" s="41">
        <v>19.190000000000001</v>
      </c>
      <c r="BL18" s="52">
        <v>1989.3</v>
      </c>
      <c r="BM18" s="6"/>
      <c r="BN18" s="41">
        <f t="shared" si="0"/>
        <v>19.875238095238092</v>
      </c>
      <c r="BO18" s="63">
        <f t="shared" si="1"/>
        <v>2051.9966666666669</v>
      </c>
      <c r="BP18" s="100"/>
      <c r="BQ18" s="100"/>
      <c r="BR18" s="100"/>
      <c r="BS18" s="93"/>
      <c r="BT18" s="93"/>
      <c r="BU18" s="93"/>
      <c r="BV18" s="101"/>
      <c r="BW18" s="101"/>
      <c r="BX18" s="93"/>
      <c r="BY18" s="90"/>
    </row>
    <row r="19" spans="1:168" ht="15.95" customHeight="1">
      <c r="A19" s="32">
        <v>7</v>
      </c>
      <c r="B19" s="3" t="s">
        <v>27</v>
      </c>
      <c r="C19" s="41">
        <v>1.1127</v>
      </c>
      <c r="D19" s="52">
        <v>92.3</v>
      </c>
      <c r="E19" s="6"/>
      <c r="F19" s="41">
        <v>1.1162000000000001</v>
      </c>
      <c r="G19" s="52">
        <v>92.33</v>
      </c>
      <c r="H19" s="6"/>
      <c r="I19" s="41">
        <v>1.1214999999999999</v>
      </c>
      <c r="J19" s="52">
        <v>91.83</v>
      </c>
      <c r="K19" s="6"/>
      <c r="L19" s="41">
        <v>1.121</v>
      </c>
      <c r="M19" s="52">
        <v>92.29</v>
      </c>
      <c r="N19" s="6"/>
      <c r="O19" s="41">
        <v>1.1263000000000001</v>
      </c>
      <c r="P19" s="52">
        <v>91.81</v>
      </c>
      <c r="Q19" s="6"/>
      <c r="R19" s="41">
        <v>1.1244000000000001</v>
      </c>
      <c r="S19" s="52">
        <v>92.05</v>
      </c>
      <c r="T19" s="6"/>
      <c r="U19" s="41">
        <v>1.1057999999999999</v>
      </c>
      <c r="V19" s="52">
        <v>93.16</v>
      </c>
      <c r="W19" s="6"/>
      <c r="X19" s="41">
        <v>1.1104000000000001</v>
      </c>
      <c r="Y19" s="52">
        <v>92.7</v>
      </c>
      <c r="Z19" s="6"/>
      <c r="AA19" s="41">
        <v>1.1235999999999999</v>
      </c>
      <c r="AB19" s="52">
        <v>91.92</v>
      </c>
      <c r="AC19" s="6"/>
      <c r="AD19" s="41">
        <v>1.1383000000000001</v>
      </c>
      <c r="AE19" s="52">
        <v>90.84</v>
      </c>
      <c r="AF19" s="6"/>
      <c r="AG19" s="41">
        <v>1.137</v>
      </c>
      <c r="AH19" s="52">
        <v>91.01</v>
      </c>
      <c r="AI19" s="6"/>
      <c r="AJ19" s="41">
        <v>1.1349</v>
      </c>
      <c r="AK19" s="52">
        <v>91.49</v>
      </c>
      <c r="AL19" s="6"/>
      <c r="AM19" s="41">
        <v>1.1391</v>
      </c>
      <c r="AN19" s="52">
        <v>91.13</v>
      </c>
      <c r="AO19" s="6"/>
      <c r="AP19" s="41">
        <v>1.1273</v>
      </c>
      <c r="AQ19" s="52">
        <v>92.06</v>
      </c>
      <c r="AR19" s="6"/>
      <c r="AS19" s="41">
        <v>1.1361000000000001</v>
      </c>
      <c r="AT19" s="52">
        <v>90.77</v>
      </c>
      <c r="AU19" s="6"/>
      <c r="AV19" s="41">
        <v>1.1547000000000001</v>
      </c>
      <c r="AW19" s="52">
        <v>88.97</v>
      </c>
      <c r="AX19" s="6"/>
      <c r="AY19" s="41">
        <v>1.1446000000000001</v>
      </c>
      <c r="AZ19" s="52">
        <v>89.82</v>
      </c>
      <c r="BA19" s="6"/>
      <c r="BB19" s="41">
        <v>1.1369</v>
      </c>
      <c r="BC19" s="52">
        <v>90.66</v>
      </c>
      <c r="BD19" s="6"/>
      <c r="BE19" s="41">
        <v>1.1395</v>
      </c>
      <c r="BF19" s="52">
        <v>90.27</v>
      </c>
      <c r="BG19" s="38"/>
      <c r="BH19" s="41">
        <v>1.1439999999999999</v>
      </c>
      <c r="BI19" s="52">
        <v>90.26</v>
      </c>
      <c r="BJ19" s="38"/>
      <c r="BK19" s="41">
        <v>1.1443000000000001</v>
      </c>
      <c r="BL19" s="52">
        <v>90.59</v>
      </c>
      <c r="BM19" s="6"/>
      <c r="BN19" s="41">
        <f t="shared" si="0"/>
        <v>1.130409523809524</v>
      </c>
      <c r="BO19" s="63">
        <f t="shared" si="1"/>
        <v>91.34571428571428</v>
      </c>
      <c r="BP19" s="100"/>
      <c r="BQ19" s="100"/>
      <c r="BR19" s="100"/>
      <c r="BS19" s="93"/>
      <c r="BT19" s="93"/>
      <c r="BU19" s="93"/>
      <c r="BV19" s="101"/>
      <c r="BW19" s="101"/>
      <c r="BX19" s="93"/>
      <c r="BY19" s="90"/>
    </row>
    <row r="20" spans="1:168" ht="15.95" customHeight="1">
      <c r="A20" s="32">
        <v>8</v>
      </c>
      <c r="B20" s="3" t="s">
        <v>28</v>
      </c>
      <c r="C20" s="41">
        <v>1.0643</v>
      </c>
      <c r="D20" s="52">
        <v>96.5</v>
      </c>
      <c r="E20" s="6"/>
      <c r="F20" s="41">
        <v>1.0620000000000001</v>
      </c>
      <c r="G20" s="52">
        <v>97.05</v>
      </c>
      <c r="H20" s="6"/>
      <c r="I20" s="41">
        <v>1.069</v>
      </c>
      <c r="J20" s="52">
        <v>96.34</v>
      </c>
      <c r="K20" s="6"/>
      <c r="L20" s="41">
        <v>1.0809</v>
      </c>
      <c r="M20" s="52">
        <v>95.7</v>
      </c>
      <c r="N20" s="6"/>
      <c r="O20" s="41">
        <v>1.0831999999999999</v>
      </c>
      <c r="P20" s="52">
        <v>95.46</v>
      </c>
      <c r="Q20" s="6"/>
      <c r="R20" s="41">
        <v>1.0852999999999999</v>
      </c>
      <c r="S20" s="52">
        <v>95.36</v>
      </c>
      <c r="T20" s="6"/>
      <c r="U20" s="41">
        <v>1.0920000000000001</v>
      </c>
      <c r="V20" s="52">
        <v>94.34</v>
      </c>
      <c r="W20" s="6"/>
      <c r="X20" s="41">
        <v>1.0898000000000001</v>
      </c>
      <c r="Y20" s="52">
        <v>94.45</v>
      </c>
      <c r="Z20" s="6"/>
      <c r="AA20" s="41">
        <v>1.0971</v>
      </c>
      <c r="AB20" s="52">
        <v>94.14</v>
      </c>
      <c r="AC20" s="6"/>
      <c r="AD20" s="41">
        <v>1.0935999999999999</v>
      </c>
      <c r="AE20" s="52">
        <v>94.55</v>
      </c>
      <c r="AF20" s="6"/>
      <c r="AG20" s="41">
        <v>1.0939000000000001</v>
      </c>
      <c r="AH20" s="52">
        <v>94.6</v>
      </c>
      <c r="AI20" s="6"/>
      <c r="AJ20" s="41">
        <v>1.0947</v>
      </c>
      <c r="AK20" s="52">
        <v>94.85</v>
      </c>
      <c r="AL20" s="6"/>
      <c r="AM20" s="41">
        <v>1.1003000000000001</v>
      </c>
      <c r="AN20" s="52">
        <v>94.35</v>
      </c>
      <c r="AO20" s="6"/>
      <c r="AP20" s="41">
        <v>1.0962000000000001</v>
      </c>
      <c r="AQ20" s="52">
        <v>94.67</v>
      </c>
      <c r="AR20" s="6"/>
      <c r="AS20" s="41">
        <v>1.115</v>
      </c>
      <c r="AT20" s="52">
        <v>92.49</v>
      </c>
      <c r="AU20" s="6"/>
      <c r="AV20" s="41">
        <v>1.1087</v>
      </c>
      <c r="AW20" s="52">
        <v>92.66</v>
      </c>
      <c r="AX20" s="6"/>
      <c r="AY20" s="41">
        <v>1.1062000000000001</v>
      </c>
      <c r="AZ20" s="52">
        <v>92.93</v>
      </c>
      <c r="BA20" s="6"/>
      <c r="BB20" s="41">
        <v>1.1116999999999999</v>
      </c>
      <c r="BC20" s="52">
        <v>92.71</v>
      </c>
      <c r="BD20" s="6"/>
      <c r="BE20" s="41">
        <v>1.1152</v>
      </c>
      <c r="BF20" s="52">
        <v>92.23</v>
      </c>
      <c r="BG20" s="38"/>
      <c r="BH20" s="41">
        <v>1.1184000000000001</v>
      </c>
      <c r="BI20" s="52">
        <v>92.33</v>
      </c>
      <c r="BJ20" s="38"/>
      <c r="BK20" s="41">
        <v>1.1187</v>
      </c>
      <c r="BL20" s="52">
        <v>92.66</v>
      </c>
      <c r="BM20" s="6"/>
      <c r="BN20" s="41">
        <f t="shared" si="0"/>
        <v>1.095057142857143</v>
      </c>
      <c r="BO20" s="63">
        <f t="shared" si="1"/>
        <v>94.303333333333342</v>
      </c>
      <c r="BP20" s="100"/>
      <c r="BQ20" s="100"/>
      <c r="BR20" s="100"/>
      <c r="BS20" s="93"/>
      <c r="BT20" s="93"/>
      <c r="BU20" s="93"/>
      <c r="BV20" s="101"/>
      <c r="BW20" s="101"/>
      <c r="BX20" s="93"/>
      <c r="BY20" s="90"/>
    </row>
    <row r="21" spans="1:168" ht="15.95" customHeight="1">
      <c r="A21" s="32">
        <v>9</v>
      </c>
      <c r="B21" s="3" t="s">
        <v>13</v>
      </c>
      <c r="C21" s="41">
        <v>6.5102000000000002</v>
      </c>
      <c r="D21" s="52">
        <v>15.78</v>
      </c>
      <c r="E21" s="6"/>
      <c r="F21" s="41">
        <v>6.5124000000000004</v>
      </c>
      <c r="G21" s="52">
        <v>15.83</v>
      </c>
      <c r="H21" s="6"/>
      <c r="I21" s="41">
        <v>6.4932999999999996</v>
      </c>
      <c r="J21" s="52">
        <v>15.86</v>
      </c>
      <c r="K21" s="6"/>
      <c r="L21" s="41">
        <v>6.5540000000000003</v>
      </c>
      <c r="M21" s="52">
        <v>15.78</v>
      </c>
      <c r="N21" s="6"/>
      <c r="O21" s="41">
        <v>6.5602</v>
      </c>
      <c r="P21" s="52">
        <v>15.76</v>
      </c>
      <c r="Q21" s="6"/>
      <c r="R21" s="41">
        <v>6.5267999999999997</v>
      </c>
      <c r="S21" s="52">
        <v>15.86</v>
      </c>
      <c r="T21" s="6"/>
      <c r="U21" s="41">
        <v>6.4927000000000001</v>
      </c>
      <c r="V21" s="52">
        <v>15.87</v>
      </c>
      <c r="W21" s="6"/>
      <c r="X21" s="41">
        <v>6.4584000000000001</v>
      </c>
      <c r="Y21" s="52">
        <v>15.94</v>
      </c>
      <c r="Z21" s="6"/>
      <c r="AA21" s="41">
        <v>6.4490999999999996</v>
      </c>
      <c r="AB21" s="52">
        <v>16.02</v>
      </c>
      <c r="AC21" s="6"/>
      <c r="AD21" s="41">
        <v>6.4596</v>
      </c>
      <c r="AE21" s="52">
        <v>16.010000000000002</v>
      </c>
      <c r="AF21" s="6"/>
      <c r="AG21" s="41">
        <v>6.4610000000000003</v>
      </c>
      <c r="AH21" s="52">
        <v>16.02</v>
      </c>
      <c r="AI21" s="6"/>
      <c r="AJ21" s="41">
        <v>6.4802</v>
      </c>
      <c r="AK21" s="52">
        <v>16.02</v>
      </c>
      <c r="AL21" s="6"/>
      <c r="AM21" s="41">
        <v>6.4927000000000001</v>
      </c>
      <c r="AN21" s="52">
        <v>15.99</v>
      </c>
      <c r="AO21" s="6"/>
      <c r="AP21" s="41">
        <v>6.4953000000000003</v>
      </c>
      <c r="AQ21" s="52">
        <v>15.98</v>
      </c>
      <c r="AR21" s="6"/>
      <c r="AS21" s="41">
        <v>6.4332000000000003</v>
      </c>
      <c r="AT21" s="52">
        <v>16.03</v>
      </c>
      <c r="AU21" s="6"/>
      <c r="AV21" s="41">
        <v>6.4720000000000004</v>
      </c>
      <c r="AW21" s="52">
        <v>15.87</v>
      </c>
      <c r="AX21" s="6"/>
      <c r="AY21" s="41">
        <v>6.444</v>
      </c>
      <c r="AZ21" s="52">
        <v>15.95</v>
      </c>
      <c r="BA21" s="6"/>
      <c r="BB21" s="41">
        <v>6.4478</v>
      </c>
      <c r="BC21" s="52">
        <v>15.99</v>
      </c>
      <c r="BD21" s="6"/>
      <c r="BE21" s="41">
        <v>6.4427000000000003</v>
      </c>
      <c r="BF21" s="52">
        <v>15.96</v>
      </c>
      <c r="BG21" s="38"/>
      <c r="BH21" s="41">
        <v>6.5035999999999996</v>
      </c>
      <c r="BI21" s="52">
        <v>15.88</v>
      </c>
      <c r="BJ21" s="38"/>
      <c r="BK21" s="41">
        <v>6.5309999999999997</v>
      </c>
      <c r="BL21" s="52">
        <v>15.87</v>
      </c>
      <c r="BM21" s="6"/>
      <c r="BN21" s="41">
        <f t="shared" si="0"/>
        <v>6.4866761904761905</v>
      </c>
      <c r="BO21" s="63">
        <f t="shared" si="1"/>
        <v>15.91761904761905</v>
      </c>
      <c r="BP21" s="100"/>
      <c r="BQ21" s="100"/>
      <c r="BR21" s="100"/>
      <c r="BS21" s="93"/>
      <c r="BT21" s="93"/>
      <c r="BU21" s="93"/>
      <c r="BV21" s="101"/>
      <c r="BW21" s="101"/>
      <c r="BX21" s="93"/>
      <c r="BY21" s="90"/>
    </row>
    <row r="22" spans="1:168" ht="15.95" customHeight="1">
      <c r="A22" s="32">
        <v>10</v>
      </c>
      <c r="B22" s="3" t="s">
        <v>14</v>
      </c>
      <c r="C22" s="41">
        <v>6.1449999999999996</v>
      </c>
      <c r="D22" s="52">
        <v>16.71</v>
      </c>
      <c r="E22" s="6"/>
      <c r="F22" s="41">
        <v>6.1757999999999997</v>
      </c>
      <c r="G22" s="52">
        <v>16.690000000000001</v>
      </c>
      <c r="H22" s="6"/>
      <c r="I22" s="41">
        <v>6.1509999999999998</v>
      </c>
      <c r="J22" s="52">
        <v>16.739999999999998</v>
      </c>
      <c r="K22" s="6"/>
      <c r="L22" s="41">
        <v>6.2013999999999996</v>
      </c>
      <c r="M22" s="52">
        <v>16.68</v>
      </c>
      <c r="N22" s="6"/>
      <c r="O22" s="41">
        <v>6.1929999999999996</v>
      </c>
      <c r="P22" s="52">
        <v>16.7</v>
      </c>
      <c r="Q22" s="6"/>
      <c r="R22" s="41">
        <v>6.1874000000000002</v>
      </c>
      <c r="S22" s="52">
        <v>16.73</v>
      </c>
      <c r="T22" s="6"/>
      <c r="U22" s="41">
        <v>6.1241000000000003</v>
      </c>
      <c r="V22" s="52">
        <v>16.82</v>
      </c>
      <c r="W22" s="6"/>
      <c r="X22" s="41">
        <v>6.1078999999999999</v>
      </c>
      <c r="Y22" s="52">
        <v>16.850000000000001</v>
      </c>
      <c r="Z22" s="6"/>
      <c r="AA22" s="41">
        <v>6.1001000000000003</v>
      </c>
      <c r="AB22" s="52">
        <v>16.93</v>
      </c>
      <c r="AC22" s="6"/>
      <c r="AD22" s="41">
        <v>6.1467999999999998</v>
      </c>
      <c r="AE22" s="52">
        <v>16.82</v>
      </c>
      <c r="AF22" s="6"/>
      <c r="AG22" s="41">
        <v>6.1760000000000002</v>
      </c>
      <c r="AH22" s="52">
        <v>16.760000000000002</v>
      </c>
      <c r="AI22" s="6"/>
      <c r="AJ22" s="41">
        <v>6.1773999999999996</v>
      </c>
      <c r="AK22" s="52">
        <v>16.809999999999999</v>
      </c>
      <c r="AL22" s="6"/>
      <c r="AM22" s="41">
        <v>6.1858000000000004</v>
      </c>
      <c r="AN22" s="52">
        <v>16.78</v>
      </c>
      <c r="AO22" s="6"/>
      <c r="AP22" s="41">
        <v>6.1801000000000004</v>
      </c>
      <c r="AQ22" s="52">
        <v>16.79</v>
      </c>
      <c r="AR22" s="6"/>
      <c r="AS22" s="41">
        <v>6.1106999999999996</v>
      </c>
      <c r="AT22" s="52">
        <v>16.88</v>
      </c>
      <c r="AU22" s="6"/>
      <c r="AV22" s="41">
        <v>6.1513999999999998</v>
      </c>
      <c r="AW22" s="52">
        <v>16.7</v>
      </c>
      <c r="AX22" s="6"/>
      <c r="AY22" s="41">
        <v>6.1837999999999997</v>
      </c>
      <c r="AZ22" s="52">
        <v>16.62</v>
      </c>
      <c r="BA22" s="6"/>
      <c r="BB22" s="41">
        <v>6.1421000000000001</v>
      </c>
      <c r="BC22" s="52">
        <v>16.78</v>
      </c>
      <c r="BD22" s="6"/>
      <c r="BE22" s="41">
        <v>6.1749000000000001</v>
      </c>
      <c r="BF22" s="52">
        <v>16.66</v>
      </c>
      <c r="BG22" s="38"/>
      <c r="BH22" s="41">
        <v>6.2451999999999996</v>
      </c>
      <c r="BI22" s="52">
        <v>16.53</v>
      </c>
      <c r="BJ22" s="38"/>
      <c r="BK22" s="41">
        <v>6.2539999999999996</v>
      </c>
      <c r="BL22" s="52">
        <v>16.579999999999998</v>
      </c>
      <c r="BM22" s="6"/>
      <c r="BN22" s="41">
        <f t="shared" si="0"/>
        <v>6.1673285714285706</v>
      </c>
      <c r="BO22" s="63">
        <f t="shared" si="1"/>
        <v>16.740952380952383</v>
      </c>
      <c r="BP22" s="100"/>
      <c r="BQ22" s="100"/>
      <c r="BR22" s="100"/>
      <c r="BS22" s="93"/>
      <c r="BT22" s="93"/>
      <c r="BU22" s="93"/>
      <c r="BV22" s="101"/>
      <c r="BW22" s="101"/>
      <c r="BX22" s="93"/>
      <c r="BY22" s="90"/>
    </row>
    <row r="23" spans="1:168" ht="15.95" customHeight="1">
      <c r="A23" s="32">
        <v>11</v>
      </c>
      <c r="B23" s="3" t="s">
        <v>15</v>
      </c>
      <c r="C23" s="41">
        <v>5.4641999999999999</v>
      </c>
      <c r="D23" s="52">
        <v>18.8</v>
      </c>
      <c r="E23" s="6"/>
      <c r="F23" s="41">
        <v>5.4748000000000001</v>
      </c>
      <c r="G23" s="52">
        <v>18.809999999999999</v>
      </c>
      <c r="H23" s="6"/>
      <c r="I23" s="41">
        <v>5.4668999999999999</v>
      </c>
      <c r="J23" s="52">
        <v>18.84</v>
      </c>
      <c r="K23" s="6"/>
      <c r="L23" s="41">
        <v>5.4897999999999998</v>
      </c>
      <c r="M23" s="52">
        <v>18.84</v>
      </c>
      <c r="N23" s="6"/>
      <c r="O23" s="41">
        <v>5.4816000000000003</v>
      </c>
      <c r="P23" s="52">
        <v>18.86</v>
      </c>
      <c r="Q23" s="6"/>
      <c r="R23" s="41">
        <v>5.4870000000000001</v>
      </c>
      <c r="S23" s="52">
        <v>18.86</v>
      </c>
      <c r="T23" s="6"/>
      <c r="U23" s="41">
        <v>5.4604999999999997</v>
      </c>
      <c r="V23" s="52">
        <v>18.87</v>
      </c>
      <c r="W23" s="6"/>
      <c r="X23" s="41">
        <v>5.4554999999999998</v>
      </c>
      <c r="Y23" s="52">
        <v>18.87</v>
      </c>
      <c r="Z23" s="6"/>
      <c r="AA23" s="41">
        <v>5.4755000000000003</v>
      </c>
      <c r="AB23" s="52">
        <v>18.86</v>
      </c>
      <c r="AC23" s="6"/>
      <c r="AD23" s="41">
        <v>5.4789000000000003</v>
      </c>
      <c r="AE23" s="52">
        <v>18.87</v>
      </c>
      <c r="AF23" s="6"/>
      <c r="AG23" s="41">
        <v>5.4870999999999999</v>
      </c>
      <c r="AH23" s="52">
        <v>18.86</v>
      </c>
      <c r="AI23" s="6"/>
      <c r="AJ23" s="41">
        <v>5.5054999999999996</v>
      </c>
      <c r="AK23" s="52">
        <v>18.86</v>
      </c>
      <c r="AL23" s="6"/>
      <c r="AM23" s="41">
        <v>5.5096999999999996</v>
      </c>
      <c r="AN23" s="52">
        <v>18.84</v>
      </c>
      <c r="AO23" s="6"/>
      <c r="AP23" s="41">
        <v>5.5094000000000003</v>
      </c>
      <c r="AQ23" s="52">
        <v>18.84</v>
      </c>
      <c r="AR23" s="6"/>
      <c r="AS23" s="41">
        <v>5.4730999999999996</v>
      </c>
      <c r="AT23" s="52">
        <v>18.84</v>
      </c>
      <c r="AU23" s="6"/>
      <c r="AV23" s="41">
        <v>5.4527000000000001</v>
      </c>
      <c r="AW23" s="52">
        <v>18.84</v>
      </c>
      <c r="AX23" s="6"/>
      <c r="AY23" s="41">
        <v>5.4554999999999998</v>
      </c>
      <c r="AZ23" s="52">
        <v>18.84</v>
      </c>
      <c r="BA23" s="6"/>
      <c r="BB23" s="41">
        <v>5.4692999999999996</v>
      </c>
      <c r="BC23" s="52">
        <v>18.850000000000001</v>
      </c>
      <c r="BD23" s="6"/>
      <c r="BE23" s="41">
        <v>5.4587000000000003</v>
      </c>
      <c r="BF23" s="52">
        <v>18.84</v>
      </c>
      <c r="BG23" s="38"/>
      <c r="BH23" s="41">
        <v>5.4873000000000003</v>
      </c>
      <c r="BI23" s="52">
        <v>18.82</v>
      </c>
      <c r="BJ23" s="38"/>
      <c r="BK23" s="41">
        <v>5.5063000000000004</v>
      </c>
      <c r="BL23" s="52">
        <v>18.829999999999998</v>
      </c>
      <c r="BM23" s="6"/>
      <c r="BN23" s="41">
        <f t="shared" si="0"/>
        <v>5.4785380952380951</v>
      </c>
      <c r="BO23" s="63">
        <f t="shared" si="1"/>
        <v>18.844761904761903</v>
      </c>
      <c r="BP23" s="100"/>
      <c r="BQ23" s="100"/>
      <c r="BR23" s="100"/>
      <c r="BS23" s="93"/>
      <c r="BT23" s="93"/>
      <c r="BU23" s="93"/>
      <c r="BV23" s="101"/>
      <c r="BW23" s="101"/>
      <c r="BX23" s="93"/>
      <c r="BY23" s="90"/>
    </row>
    <row r="24" spans="1:168" ht="15.95" customHeight="1">
      <c r="A24" s="32">
        <v>12</v>
      </c>
      <c r="B24" s="3" t="s">
        <v>29</v>
      </c>
      <c r="C24" s="41">
        <v>0.65046999999999999</v>
      </c>
      <c r="D24" s="52">
        <v>157.9</v>
      </c>
      <c r="E24" s="6"/>
      <c r="F24" s="41">
        <v>0.65122000000000002</v>
      </c>
      <c r="G24" s="52">
        <v>158.26</v>
      </c>
      <c r="H24" s="6"/>
      <c r="I24" s="41">
        <v>0.65232999999999997</v>
      </c>
      <c r="J24" s="52">
        <v>157.87</v>
      </c>
      <c r="K24" s="6"/>
      <c r="L24" s="41">
        <v>0.65153000000000005</v>
      </c>
      <c r="M24" s="52">
        <v>158.78</v>
      </c>
      <c r="N24" s="6"/>
      <c r="O24" s="41">
        <v>0.65261000000000002</v>
      </c>
      <c r="P24" s="52">
        <v>158.44</v>
      </c>
      <c r="Q24" s="6"/>
      <c r="R24" s="41">
        <v>0.65222000000000002</v>
      </c>
      <c r="S24" s="52">
        <v>158.68</v>
      </c>
      <c r="T24" s="6"/>
      <c r="U24" s="41">
        <v>0.65247999999999995</v>
      </c>
      <c r="V24" s="52">
        <v>157.88</v>
      </c>
      <c r="W24" s="6"/>
      <c r="X24" s="41">
        <v>0.65032000000000001</v>
      </c>
      <c r="Y24" s="52">
        <v>158.27000000000001</v>
      </c>
      <c r="Z24" s="6"/>
      <c r="AA24" s="41">
        <v>0.65032999999999996</v>
      </c>
      <c r="AB24" s="52">
        <v>158.82</v>
      </c>
      <c r="AC24" s="6"/>
      <c r="AD24" s="41">
        <v>0.65173999999999999</v>
      </c>
      <c r="AE24" s="52">
        <v>158.66</v>
      </c>
      <c r="AF24" s="6"/>
      <c r="AG24" s="41">
        <v>0.65246000000000004</v>
      </c>
      <c r="AH24" s="52">
        <v>158.6</v>
      </c>
      <c r="AI24" s="6"/>
      <c r="AJ24" s="41">
        <v>0.65208999999999995</v>
      </c>
      <c r="AK24" s="52">
        <v>159.22999999999999</v>
      </c>
      <c r="AL24" s="6"/>
      <c r="AM24" s="41">
        <v>0.65208999999999995</v>
      </c>
      <c r="AN24" s="52">
        <v>159.19</v>
      </c>
      <c r="AO24" s="6"/>
      <c r="AP24" s="41">
        <v>0.65373999999999999</v>
      </c>
      <c r="AQ24" s="52">
        <v>158.74</v>
      </c>
      <c r="AR24" s="6"/>
      <c r="AS24" s="41">
        <v>0.65236000000000005</v>
      </c>
      <c r="AT24" s="52">
        <v>158.09</v>
      </c>
      <c r="AU24" s="6"/>
      <c r="AV24" s="41">
        <v>0.65071999999999997</v>
      </c>
      <c r="AW24" s="52">
        <v>157.88</v>
      </c>
      <c r="AX24" s="6"/>
      <c r="AY24" s="41">
        <v>0.64807000000000003</v>
      </c>
      <c r="AZ24" s="52">
        <v>158.63</v>
      </c>
      <c r="BA24" s="6"/>
      <c r="BB24" s="41">
        <v>0.64937999999999996</v>
      </c>
      <c r="BC24" s="52">
        <v>158.72</v>
      </c>
      <c r="BD24" s="6"/>
      <c r="BE24" s="41">
        <v>0.65010000000000001</v>
      </c>
      <c r="BF24" s="52">
        <v>158.22</v>
      </c>
      <c r="BG24" s="38"/>
      <c r="BH24" s="41">
        <v>0.64956999999999998</v>
      </c>
      <c r="BI24" s="52">
        <v>158.97</v>
      </c>
      <c r="BJ24" s="38"/>
      <c r="BK24" s="41">
        <v>0.65093999999999996</v>
      </c>
      <c r="BL24" s="52">
        <v>159.25</v>
      </c>
      <c r="BM24" s="6"/>
      <c r="BN24" s="41">
        <f t="shared" si="0"/>
        <v>0.65127476190476208</v>
      </c>
      <c r="BO24" s="63">
        <f t="shared" si="1"/>
        <v>158.52761904761903</v>
      </c>
      <c r="BP24" s="100"/>
      <c r="BQ24" s="100"/>
      <c r="BR24" s="100"/>
      <c r="BS24" s="93"/>
      <c r="BT24" s="93"/>
      <c r="BU24" s="93"/>
      <c r="BV24" s="101"/>
      <c r="BW24" s="101"/>
      <c r="BX24" s="93"/>
      <c r="BY24" s="90"/>
    </row>
    <row r="25" spans="1:168" s="21" customFormat="1" ht="15.95" customHeight="1" thickBot="1">
      <c r="A25" s="35">
        <v>13</v>
      </c>
      <c r="B25" s="4" t="s">
        <v>17</v>
      </c>
      <c r="C25" s="42">
        <v>1</v>
      </c>
      <c r="D25" s="84">
        <v>102.71</v>
      </c>
      <c r="E25" s="8"/>
      <c r="F25" s="42">
        <v>1</v>
      </c>
      <c r="G25" s="84">
        <v>103.06</v>
      </c>
      <c r="H25" s="8"/>
      <c r="I25" s="42">
        <v>1</v>
      </c>
      <c r="J25" s="84">
        <v>102.98</v>
      </c>
      <c r="K25" s="8"/>
      <c r="L25" s="42">
        <v>1</v>
      </c>
      <c r="M25" s="84">
        <v>103.45</v>
      </c>
      <c r="N25" s="8"/>
      <c r="O25" s="42">
        <v>1</v>
      </c>
      <c r="P25" s="84">
        <v>103.4</v>
      </c>
      <c r="Q25" s="8"/>
      <c r="R25" s="42">
        <v>1</v>
      </c>
      <c r="S25" s="84">
        <v>103.49</v>
      </c>
      <c r="T25" s="8"/>
      <c r="U25" s="42">
        <v>1</v>
      </c>
      <c r="V25" s="84">
        <v>103.02</v>
      </c>
      <c r="W25" s="8"/>
      <c r="X25" s="42">
        <v>1</v>
      </c>
      <c r="Y25" s="84">
        <v>102.93</v>
      </c>
      <c r="Z25" s="8"/>
      <c r="AA25" s="42">
        <v>1</v>
      </c>
      <c r="AB25" s="84">
        <v>103.28</v>
      </c>
      <c r="AC25" s="8"/>
      <c r="AD25" s="42">
        <v>1</v>
      </c>
      <c r="AE25" s="84">
        <v>103.4</v>
      </c>
      <c r="AF25" s="8"/>
      <c r="AG25" s="42">
        <v>1</v>
      </c>
      <c r="AH25" s="84">
        <v>103.48</v>
      </c>
      <c r="AI25" s="8"/>
      <c r="AJ25" s="42">
        <v>1</v>
      </c>
      <c r="AK25" s="84">
        <v>103.83</v>
      </c>
      <c r="AL25" s="8"/>
      <c r="AM25" s="42">
        <v>1</v>
      </c>
      <c r="AN25" s="84">
        <v>103.81</v>
      </c>
      <c r="AO25" s="8"/>
      <c r="AP25" s="42">
        <v>1</v>
      </c>
      <c r="AQ25" s="84">
        <v>103.77</v>
      </c>
      <c r="AR25" s="8"/>
      <c r="AS25" s="42">
        <v>1</v>
      </c>
      <c r="AT25" s="84">
        <v>103.13</v>
      </c>
      <c r="AU25" s="8"/>
      <c r="AV25" s="42">
        <v>1</v>
      </c>
      <c r="AW25" s="84">
        <v>102.74</v>
      </c>
      <c r="AX25" s="8"/>
      <c r="AY25" s="42">
        <v>1</v>
      </c>
      <c r="AZ25" s="84">
        <v>102.8</v>
      </c>
      <c r="BA25" s="8"/>
      <c r="BB25" s="42">
        <v>1</v>
      </c>
      <c r="BC25" s="84">
        <v>103.07</v>
      </c>
      <c r="BD25" s="8"/>
      <c r="BE25" s="42">
        <v>1</v>
      </c>
      <c r="BF25" s="84">
        <v>102.86</v>
      </c>
      <c r="BG25" s="40"/>
      <c r="BH25" s="42">
        <v>1</v>
      </c>
      <c r="BI25" s="84">
        <v>103.26</v>
      </c>
      <c r="BJ25" s="40"/>
      <c r="BK25" s="42">
        <v>1</v>
      </c>
      <c r="BL25" s="84">
        <v>103.66</v>
      </c>
      <c r="BM25" s="8"/>
      <c r="BN25" s="42">
        <f t="shared" si="0"/>
        <v>1</v>
      </c>
      <c r="BO25" s="64">
        <f t="shared" si="1"/>
        <v>103.2442857142857</v>
      </c>
      <c r="BP25" s="100"/>
      <c r="BQ25" s="100"/>
      <c r="BR25" s="100"/>
      <c r="BS25" s="93"/>
      <c r="BT25" s="93"/>
      <c r="BU25" s="93"/>
      <c r="BV25" s="101"/>
      <c r="BW25" s="101"/>
      <c r="BX25" s="93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93"/>
      <c r="BQ26" s="93"/>
      <c r="BR26" s="93"/>
      <c r="BS26" s="93"/>
      <c r="BT26" s="93"/>
      <c r="BU26" s="93"/>
      <c r="BV26" s="101"/>
      <c r="BW26" s="101"/>
      <c r="BX26" s="93"/>
      <c r="BY26" s="90"/>
    </row>
    <row r="27" spans="1:168" ht="15.95" customHeight="1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93"/>
      <c r="BQ27" s="93"/>
      <c r="BR27" s="93"/>
      <c r="BS27" s="93"/>
      <c r="BT27" s="93" t="s">
        <v>24</v>
      </c>
      <c r="BU27" s="93"/>
      <c r="BV27" s="101"/>
      <c r="BW27" s="101"/>
      <c r="BX27" s="93"/>
      <c r="BY27" s="90"/>
    </row>
    <row r="28" spans="1:168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104"/>
      <c r="BQ28" s="104"/>
      <c r="BR28" s="104"/>
      <c r="BS28" s="104"/>
      <c r="BT28" s="104"/>
      <c r="BU28" s="104" t="s">
        <v>5</v>
      </c>
      <c r="BV28" s="104" t="s">
        <v>6</v>
      </c>
      <c r="BW28" s="104" t="s">
        <v>7</v>
      </c>
      <c r="BX28" s="104" t="s">
        <v>8</v>
      </c>
      <c r="BY28" s="105" t="s">
        <v>9</v>
      </c>
      <c r="BZ28" s="105" t="s">
        <v>10</v>
      </c>
      <c r="CA28" s="105" t="s">
        <v>11</v>
      </c>
      <c r="CB28" s="105" t="s">
        <v>12</v>
      </c>
      <c r="CC28" s="105" t="s">
        <v>13</v>
      </c>
      <c r="CD28" s="105" t="s">
        <v>14</v>
      </c>
      <c r="CE28" s="105" t="s">
        <v>15</v>
      </c>
      <c r="CF28" s="105" t="s">
        <v>16</v>
      </c>
      <c r="CG28" s="105" t="s">
        <v>17</v>
      </c>
      <c r="CH28" s="105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104"/>
      <c r="BQ29" s="104"/>
      <c r="BR29" s="104"/>
      <c r="BS29" s="104">
        <v>1</v>
      </c>
      <c r="BT29" s="104" t="s">
        <v>31</v>
      </c>
      <c r="BU29" s="104">
        <v>98.4</v>
      </c>
      <c r="BV29" s="104">
        <v>169.12</v>
      </c>
      <c r="BW29" s="104">
        <v>114.03</v>
      </c>
      <c r="BX29" s="104">
        <v>140.11000000000001</v>
      </c>
      <c r="BY29" s="104">
        <v>126586.99</v>
      </c>
      <c r="BZ29" s="104">
        <v>2072.64</v>
      </c>
      <c r="CA29" s="104">
        <v>92.3</v>
      </c>
      <c r="CB29" s="104">
        <v>96.5</v>
      </c>
      <c r="CC29" s="104">
        <v>15.78</v>
      </c>
      <c r="CD29" s="104">
        <v>16.71</v>
      </c>
      <c r="CE29" s="104">
        <v>18.8</v>
      </c>
      <c r="CF29" s="104">
        <v>157.9</v>
      </c>
      <c r="CG29" s="104">
        <v>102.71</v>
      </c>
      <c r="CH29" s="90"/>
      <c r="CI29" s="50"/>
      <c r="CJ29" s="50"/>
      <c r="CK29" s="50"/>
      <c r="CL29" s="50"/>
      <c r="CM29" s="50"/>
      <c r="CN29" s="50"/>
      <c r="CO29" s="50"/>
      <c r="CP29" s="50"/>
      <c r="CQ29" s="50"/>
      <c r="CR29" s="85"/>
      <c r="CS29" s="50"/>
      <c r="CT29" s="50"/>
      <c r="CU29" s="86"/>
      <c r="CV29" s="50"/>
      <c r="CW29" s="86"/>
      <c r="CX29" s="50"/>
      <c r="CY29" s="86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</row>
    <row r="30" spans="1:168" s="51" customFormat="1" ht="15.95" customHeight="1">
      <c r="A30" s="54"/>
      <c r="B30" s="55"/>
      <c r="C30" s="52">
        <f>C13</f>
        <v>104.38</v>
      </c>
      <c r="D30" s="52">
        <f>F13</f>
        <v>104.5</v>
      </c>
      <c r="E30" s="52">
        <f>I13</f>
        <v>104.4</v>
      </c>
      <c r="F30" s="52">
        <f>L13</f>
        <v>104.77</v>
      </c>
      <c r="G30" s="52">
        <f>O13</f>
        <v>104.98</v>
      </c>
      <c r="H30" s="52">
        <f>R13</f>
        <v>104.97</v>
      </c>
      <c r="I30" s="52">
        <f>U13</f>
        <v>103.4</v>
      </c>
      <c r="J30" s="52">
        <f>X13</f>
        <v>103.6</v>
      </c>
      <c r="K30" s="52">
        <f>AA13</f>
        <v>104.3</v>
      </c>
      <c r="L30" s="52">
        <f>AD13</f>
        <v>104.7</v>
      </c>
      <c r="M30" s="52">
        <f>AG13</f>
        <v>104.42</v>
      </c>
      <c r="N30" s="52">
        <f>AJ13</f>
        <v>104.2</v>
      </c>
      <c r="O30" s="52">
        <f>AM13</f>
        <v>104.69</v>
      </c>
      <c r="P30" s="52">
        <f>AP13</f>
        <v>104.3</v>
      </c>
      <c r="Q30" s="52">
        <f>AS13</f>
        <v>104.31</v>
      </c>
      <c r="R30" s="52">
        <f>AV13</f>
        <v>102.32</v>
      </c>
      <c r="S30" s="52">
        <f>AY13</f>
        <v>102.56</v>
      </c>
      <c r="T30" s="52">
        <f>BB13</f>
        <v>103.07</v>
      </c>
      <c r="U30" s="52">
        <f>BE13</f>
        <v>102.88</v>
      </c>
      <c r="V30" s="52">
        <f>BH13</f>
        <v>102.39</v>
      </c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104"/>
      <c r="BQ30" s="104"/>
      <c r="BR30" s="104"/>
      <c r="BS30" s="104">
        <v>2</v>
      </c>
      <c r="BT30" s="104" t="s">
        <v>47</v>
      </c>
      <c r="BU30" s="104">
        <v>98.63</v>
      </c>
      <c r="BV30" s="104">
        <v>168.71</v>
      </c>
      <c r="BW30" s="104">
        <v>114</v>
      </c>
      <c r="BX30" s="104">
        <v>140.18</v>
      </c>
      <c r="BY30" s="104">
        <v>127612.76</v>
      </c>
      <c r="BZ30" s="104">
        <v>2061.2600000000002</v>
      </c>
      <c r="CA30" s="104">
        <v>92.33</v>
      </c>
      <c r="CB30" s="104">
        <v>97.05</v>
      </c>
      <c r="CC30" s="104">
        <v>15.83</v>
      </c>
      <c r="CD30" s="104">
        <v>16.690000000000001</v>
      </c>
      <c r="CE30" s="104">
        <v>18.809999999999999</v>
      </c>
      <c r="CF30" s="104">
        <v>158.26</v>
      </c>
      <c r="CG30" s="104">
        <v>103.06</v>
      </c>
      <c r="CH30" s="90"/>
      <c r="CI30" s="50"/>
      <c r="CJ30" s="50"/>
      <c r="CK30" s="50"/>
      <c r="CL30" s="50"/>
      <c r="CM30" s="50"/>
      <c r="CN30" s="50"/>
      <c r="CO30" s="50"/>
      <c r="CP30" s="50"/>
      <c r="CQ30" s="50"/>
      <c r="CR30" s="85"/>
      <c r="CS30" s="50"/>
      <c r="CT30" s="50"/>
      <c r="CU30" s="86"/>
      <c r="CV30" s="50"/>
      <c r="CW30" s="86"/>
      <c r="CX30" s="50"/>
      <c r="CY30" s="86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</row>
    <row r="31" spans="1:168" s="51" customFormat="1" ht="15.95" customHeight="1">
      <c r="A31" s="54"/>
      <c r="B31" s="55"/>
      <c r="C31" s="52">
        <f t="shared" ref="C31:C41" si="2">C14</f>
        <v>0.60729999999999995</v>
      </c>
      <c r="D31" s="52">
        <f t="shared" ref="D31:D42" si="3">F14</f>
        <v>0.6109</v>
      </c>
      <c r="E31" s="52">
        <f t="shared" ref="E31:E42" si="4">I14</f>
        <v>0.60980000000000001</v>
      </c>
      <c r="F31" s="52">
        <f t="shared" ref="F31:F42" si="5">L14</f>
        <v>0.60909999999999997</v>
      </c>
      <c r="G31" s="52">
        <f t="shared" ref="G31:G42" si="6">O14</f>
        <v>0.60770000000000002</v>
      </c>
      <c r="H31" s="52">
        <f t="shared" ref="H31:H42" si="7">R14</f>
        <v>0.60940000000000005</v>
      </c>
      <c r="I31" s="52">
        <f t="shared" ref="I31:I42" si="8">U14</f>
        <v>0.60819999999999996</v>
      </c>
      <c r="J31" s="52">
        <f t="shared" ref="J31:J42" si="9">X14</f>
        <v>0.60970000000000002</v>
      </c>
      <c r="K31" s="52">
        <f t="shared" ref="K31:K42" si="10">AA14</f>
        <v>0.6089</v>
      </c>
      <c r="L31" s="52">
        <f t="shared" ref="L31:L42" si="11">AD14</f>
        <v>0.61209999999999998</v>
      </c>
      <c r="M31" s="52">
        <f t="shared" ref="M31:M42" si="12">AG14</f>
        <v>0.60829999999999995</v>
      </c>
      <c r="N31" s="52">
        <f t="shared" ref="N31:N42" si="13">AJ14</f>
        <v>0.60829999999999995</v>
      </c>
      <c r="O31" s="52">
        <f t="shared" ref="O31:O42" si="14">AM14</f>
        <v>0.60819999999999996</v>
      </c>
      <c r="P31" s="52">
        <f t="shared" ref="P31:P42" si="15">AP14</f>
        <v>0.60489999999999999</v>
      </c>
      <c r="Q31" s="52">
        <f t="shared" ref="Q31:Q42" si="16">AS14</f>
        <v>0.60260000000000002</v>
      </c>
      <c r="R31" s="52">
        <f t="shared" ref="R31:R42" si="17">AV14</f>
        <v>0.60209999999999997</v>
      </c>
      <c r="S31" s="52">
        <f t="shared" ref="S31:S42" si="18">AY14</f>
        <v>0.60419999999999996</v>
      </c>
      <c r="T31" s="52">
        <f t="shared" ref="T31:T42" si="19">BB14</f>
        <v>0.60429999999999995</v>
      </c>
      <c r="U31" s="52">
        <f t="shared" ref="U31:U42" si="20">BE14</f>
        <v>0.60299999999999998</v>
      </c>
      <c r="V31" s="52">
        <f t="shared" ref="V31:V42" si="21">BH14</f>
        <v>0.60760000000000003</v>
      </c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104"/>
      <c r="BQ31" s="104"/>
      <c r="BR31" s="104"/>
      <c r="BS31" s="104">
        <v>3</v>
      </c>
      <c r="BT31" s="104" t="s">
        <v>32</v>
      </c>
      <c r="BU31" s="104">
        <v>98.64</v>
      </c>
      <c r="BV31" s="104">
        <v>168.89</v>
      </c>
      <c r="BW31" s="104">
        <v>113.63</v>
      </c>
      <c r="BX31" s="104">
        <v>140.31</v>
      </c>
      <c r="BY31" s="104">
        <v>127483.58</v>
      </c>
      <c r="BZ31" s="104">
        <v>2063.79</v>
      </c>
      <c r="CA31" s="104">
        <v>91.83</v>
      </c>
      <c r="CB31" s="104">
        <v>96.34</v>
      </c>
      <c r="CC31" s="104">
        <v>15.86</v>
      </c>
      <c r="CD31" s="104">
        <v>16.739999999999998</v>
      </c>
      <c r="CE31" s="104">
        <v>18.84</v>
      </c>
      <c r="CF31" s="104">
        <v>157.87</v>
      </c>
      <c r="CG31" s="104">
        <v>102.98</v>
      </c>
      <c r="CH31" s="90"/>
      <c r="CI31" s="50"/>
      <c r="CJ31" s="50"/>
      <c r="CK31" s="50"/>
      <c r="CL31" s="50"/>
      <c r="CM31" s="50"/>
      <c r="CN31" s="50"/>
      <c r="CO31" s="50"/>
      <c r="CP31" s="50"/>
      <c r="CQ31" s="50"/>
      <c r="CR31" s="85"/>
      <c r="CS31" s="50"/>
      <c r="CT31" s="50"/>
      <c r="CU31" s="86"/>
      <c r="CV31" s="50"/>
      <c r="CW31" s="86"/>
      <c r="CX31" s="50"/>
      <c r="CY31" s="86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>
        <f t="shared" si="2"/>
        <v>0.90069999999999995</v>
      </c>
      <c r="D32" s="52">
        <f t="shared" si="3"/>
        <v>0.90410000000000001</v>
      </c>
      <c r="E32" s="52">
        <f t="shared" si="4"/>
        <v>0.90629999999999999</v>
      </c>
      <c r="F32" s="52">
        <f t="shared" si="5"/>
        <v>0.90990000000000004</v>
      </c>
      <c r="G32" s="52">
        <f t="shared" si="6"/>
        <v>0.90849999999999997</v>
      </c>
      <c r="H32" s="52">
        <f t="shared" si="7"/>
        <v>0.90800000000000003</v>
      </c>
      <c r="I32" s="52">
        <f t="shared" si="8"/>
        <v>0.90280000000000005</v>
      </c>
      <c r="J32" s="52">
        <f t="shared" si="9"/>
        <v>0.90169999999999995</v>
      </c>
      <c r="K32" s="52">
        <f t="shared" si="10"/>
        <v>0.90669999999999995</v>
      </c>
      <c r="L32" s="52">
        <f t="shared" si="11"/>
        <v>0.90749999999999997</v>
      </c>
      <c r="M32" s="52">
        <f t="shared" si="12"/>
        <v>0.90649999999999997</v>
      </c>
      <c r="N32" s="52">
        <f t="shared" si="13"/>
        <v>0.90969999999999995</v>
      </c>
      <c r="O32" s="52">
        <f t="shared" si="14"/>
        <v>0.91310000000000002</v>
      </c>
      <c r="P32" s="52">
        <f t="shared" si="15"/>
        <v>0.91149999999999998</v>
      </c>
      <c r="Q32" s="52">
        <f t="shared" si="16"/>
        <v>0.90339999999999998</v>
      </c>
      <c r="R32" s="52">
        <f t="shared" si="17"/>
        <v>0.89529999999999998</v>
      </c>
      <c r="S32" s="52">
        <f t="shared" si="18"/>
        <v>0.89680000000000004</v>
      </c>
      <c r="T32" s="52">
        <f t="shared" si="19"/>
        <v>0.89970000000000006</v>
      </c>
      <c r="U32" s="52">
        <f t="shared" si="20"/>
        <v>0.89770000000000005</v>
      </c>
      <c r="V32" s="52">
        <f t="shared" si="21"/>
        <v>0.89929999999999999</v>
      </c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104"/>
      <c r="BQ32" s="104"/>
      <c r="BR32" s="104"/>
      <c r="BS32" s="104">
        <v>4</v>
      </c>
      <c r="BT32" s="104" t="s">
        <v>33</v>
      </c>
      <c r="BU32" s="104">
        <v>98.74</v>
      </c>
      <c r="BV32" s="104">
        <v>169.85</v>
      </c>
      <c r="BW32" s="104">
        <v>113.69</v>
      </c>
      <c r="BX32" s="104">
        <v>140.57</v>
      </c>
      <c r="BY32" s="104">
        <v>126915.6</v>
      </c>
      <c r="BZ32" s="104">
        <v>2018.26</v>
      </c>
      <c r="CA32" s="104">
        <v>92.29</v>
      </c>
      <c r="CB32" s="104">
        <v>95.7</v>
      </c>
      <c r="CC32" s="104">
        <v>15.78</v>
      </c>
      <c r="CD32" s="104">
        <v>16.68</v>
      </c>
      <c r="CE32" s="104">
        <v>18.84</v>
      </c>
      <c r="CF32" s="104">
        <v>158.78</v>
      </c>
      <c r="CG32" s="104">
        <v>103.45</v>
      </c>
      <c r="CH32" s="90"/>
      <c r="CI32" s="50"/>
      <c r="CJ32" s="50"/>
      <c r="CK32" s="50"/>
      <c r="CL32" s="50"/>
      <c r="CM32" s="50"/>
      <c r="CN32" s="50"/>
      <c r="CO32" s="50"/>
      <c r="CP32" s="50"/>
      <c r="CQ32" s="50"/>
      <c r="CR32" s="85"/>
      <c r="CS32" s="50"/>
      <c r="CT32" s="50"/>
      <c r="CU32" s="86"/>
      <c r="CV32" s="50"/>
      <c r="CW32" s="86"/>
      <c r="CX32" s="50"/>
      <c r="CY32" s="86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8"/>
      <c r="C33" s="52">
        <f t="shared" si="2"/>
        <v>0.73280000000000001</v>
      </c>
      <c r="D33" s="52">
        <f t="shared" si="3"/>
        <v>0.73460000000000003</v>
      </c>
      <c r="E33" s="52">
        <f t="shared" si="4"/>
        <v>0.73309999999999997</v>
      </c>
      <c r="F33" s="52">
        <f t="shared" si="5"/>
        <v>0.7359</v>
      </c>
      <c r="G33" s="52">
        <f t="shared" si="6"/>
        <v>0.7349</v>
      </c>
      <c r="H33" s="52">
        <f t="shared" si="7"/>
        <v>0.73570000000000002</v>
      </c>
      <c r="I33" s="52">
        <f t="shared" si="8"/>
        <v>0.7319</v>
      </c>
      <c r="J33" s="52">
        <f t="shared" si="9"/>
        <v>0.73129999999999995</v>
      </c>
      <c r="K33" s="52">
        <f t="shared" si="10"/>
        <v>0.73380000000000001</v>
      </c>
      <c r="L33" s="52">
        <f t="shared" si="11"/>
        <v>0.73440000000000005</v>
      </c>
      <c r="M33" s="52">
        <f t="shared" si="12"/>
        <v>0.73550000000000004</v>
      </c>
      <c r="N33" s="52">
        <f t="shared" si="13"/>
        <v>0.73799999999999999</v>
      </c>
      <c r="O33" s="52">
        <f t="shared" si="14"/>
        <v>0.73860000000000003</v>
      </c>
      <c r="P33" s="52">
        <f t="shared" si="15"/>
        <v>0.73839999999999995</v>
      </c>
      <c r="Q33" s="52">
        <f t="shared" si="16"/>
        <v>0.73360000000000003</v>
      </c>
      <c r="R33" s="52">
        <f t="shared" si="17"/>
        <v>0.73080000000000001</v>
      </c>
      <c r="S33" s="52">
        <f t="shared" si="18"/>
        <v>0.73140000000000005</v>
      </c>
      <c r="T33" s="52">
        <f t="shared" si="19"/>
        <v>0.73309999999999997</v>
      </c>
      <c r="U33" s="52">
        <f t="shared" si="20"/>
        <v>0.73160000000000003</v>
      </c>
      <c r="V33" s="52">
        <f t="shared" si="21"/>
        <v>0.73550000000000004</v>
      </c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104"/>
      <c r="BQ33" s="104"/>
      <c r="BR33" s="104"/>
      <c r="BS33" s="104">
        <v>5</v>
      </c>
      <c r="BT33" s="104" t="s">
        <v>34</v>
      </c>
      <c r="BU33" s="104">
        <v>98.5</v>
      </c>
      <c r="BV33" s="104">
        <v>170.16</v>
      </c>
      <c r="BW33" s="104">
        <v>113.82</v>
      </c>
      <c r="BX33" s="104">
        <v>140.66</v>
      </c>
      <c r="BY33" s="104">
        <v>126853.42</v>
      </c>
      <c r="BZ33" s="104">
        <v>2019.44</v>
      </c>
      <c r="CA33" s="104">
        <v>91.81</v>
      </c>
      <c r="CB33" s="104">
        <v>95.46</v>
      </c>
      <c r="CC33" s="104">
        <v>15.76</v>
      </c>
      <c r="CD33" s="104">
        <v>16.7</v>
      </c>
      <c r="CE33" s="104">
        <v>18.86</v>
      </c>
      <c r="CF33" s="104">
        <v>158.44</v>
      </c>
      <c r="CG33" s="104">
        <v>103.4</v>
      </c>
      <c r="CH33" s="104"/>
      <c r="CI33" s="57"/>
      <c r="CJ33" s="57"/>
      <c r="CK33" s="50"/>
      <c r="CL33" s="57"/>
      <c r="CM33" s="50"/>
      <c r="CN33" s="52"/>
      <c r="CO33" s="50"/>
      <c r="CP33" s="52"/>
      <c r="CQ33" s="50"/>
      <c r="CR33" s="85"/>
      <c r="CS33" s="50"/>
      <c r="CT33" s="52"/>
      <c r="CU33" s="86"/>
      <c r="CV33" s="52"/>
      <c r="CW33" s="86"/>
      <c r="CX33" s="52"/>
      <c r="CY33" s="86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9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8"/>
      <c r="C34" s="52">
        <f t="shared" si="2"/>
        <v>1232.5</v>
      </c>
      <c r="D34" s="52">
        <f t="shared" si="3"/>
        <v>1238.2</v>
      </c>
      <c r="E34" s="52">
        <f t="shared" si="4"/>
        <v>1237.9000000000001</v>
      </c>
      <c r="F34" s="52">
        <f t="shared" si="5"/>
        <v>1226.8599999999999</v>
      </c>
      <c r="G34" s="52">
        <f t="shared" si="6"/>
        <v>1226.8</v>
      </c>
      <c r="H34" s="52">
        <f t="shared" si="7"/>
        <v>1233.4000000000001</v>
      </c>
      <c r="I34" s="52">
        <f t="shared" si="8"/>
        <v>1245.9000000000001</v>
      </c>
      <c r="J34" s="52">
        <f t="shared" si="9"/>
        <v>1248.2</v>
      </c>
      <c r="K34" s="52">
        <f t="shared" si="10"/>
        <v>1238.2</v>
      </c>
      <c r="L34" s="52">
        <f t="shared" si="11"/>
        <v>1237</v>
      </c>
      <c r="M34" s="52">
        <f t="shared" si="12"/>
        <v>1240.79</v>
      </c>
      <c r="N34" s="52">
        <f t="shared" si="13"/>
        <v>1254.46</v>
      </c>
      <c r="O34" s="52">
        <f t="shared" si="14"/>
        <v>1247.9000000000001</v>
      </c>
      <c r="P34" s="52">
        <f t="shared" si="15"/>
        <v>1239.8</v>
      </c>
      <c r="Q34" s="52">
        <f t="shared" si="16"/>
        <v>1244.29</v>
      </c>
      <c r="R34" s="52">
        <f t="shared" si="17"/>
        <v>1262.0999999999999</v>
      </c>
      <c r="S34" s="52">
        <f t="shared" si="18"/>
        <v>1266.49</v>
      </c>
      <c r="T34" s="52">
        <f t="shared" si="19"/>
        <v>1253.3900000000001</v>
      </c>
      <c r="U34" s="52">
        <f t="shared" si="20"/>
        <v>1254.8499999999999</v>
      </c>
      <c r="V34" s="52">
        <f t="shared" si="21"/>
        <v>1253.44</v>
      </c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104"/>
      <c r="BQ34" s="104"/>
      <c r="BR34" s="104"/>
      <c r="BS34" s="104">
        <v>6</v>
      </c>
      <c r="BT34" s="104" t="s">
        <v>35</v>
      </c>
      <c r="BU34" s="104">
        <v>98.59</v>
      </c>
      <c r="BV34" s="104">
        <v>169.82</v>
      </c>
      <c r="BW34" s="104">
        <v>113.98</v>
      </c>
      <c r="BX34" s="104">
        <v>140.66999999999999</v>
      </c>
      <c r="BY34" s="104">
        <v>127647.65</v>
      </c>
      <c r="BZ34" s="104">
        <v>2041.91</v>
      </c>
      <c r="CA34" s="104">
        <v>92.05</v>
      </c>
      <c r="CB34" s="104">
        <v>95.36</v>
      </c>
      <c r="CC34" s="104">
        <v>15.86</v>
      </c>
      <c r="CD34" s="104">
        <v>16.73</v>
      </c>
      <c r="CE34" s="104">
        <v>18.86</v>
      </c>
      <c r="CF34" s="104">
        <v>158.68</v>
      </c>
      <c r="CG34" s="104">
        <v>103.49</v>
      </c>
      <c r="CH34" s="104"/>
      <c r="CI34" s="57"/>
      <c r="CJ34" s="57"/>
      <c r="CK34" s="50"/>
      <c r="CL34" s="57"/>
      <c r="CM34" s="50"/>
      <c r="CN34" s="52"/>
      <c r="CO34" s="50"/>
      <c r="CP34" s="52"/>
      <c r="CQ34" s="50"/>
      <c r="CR34" s="85"/>
      <c r="CS34" s="50"/>
      <c r="CT34" s="52"/>
      <c r="CU34" s="86"/>
      <c r="CV34" s="52"/>
      <c r="CW34" s="86"/>
      <c r="CX34" s="52"/>
      <c r="CY34" s="86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9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>
        <f t="shared" si="2"/>
        <v>20.18</v>
      </c>
      <c r="D35" s="52">
        <f t="shared" si="3"/>
        <v>20</v>
      </c>
      <c r="E35" s="52">
        <f t="shared" si="4"/>
        <v>20.04</v>
      </c>
      <c r="F35" s="52">
        <f t="shared" si="5"/>
        <v>19.510000000000002</v>
      </c>
      <c r="G35" s="52">
        <f t="shared" si="6"/>
        <v>19.53</v>
      </c>
      <c r="H35" s="52">
        <f t="shared" si="7"/>
        <v>19.73</v>
      </c>
      <c r="I35" s="52">
        <f t="shared" si="8"/>
        <v>20.04</v>
      </c>
      <c r="J35" s="52">
        <f t="shared" si="9"/>
        <v>20.21</v>
      </c>
      <c r="K35" s="52">
        <f t="shared" si="10"/>
        <v>20.03</v>
      </c>
      <c r="L35" s="52">
        <f t="shared" si="11"/>
        <v>19.97</v>
      </c>
      <c r="M35" s="52">
        <f t="shared" si="12"/>
        <v>20.03</v>
      </c>
      <c r="N35" s="52">
        <f t="shared" si="13"/>
        <v>20.36</v>
      </c>
      <c r="O35" s="52">
        <f t="shared" si="14"/>
        <v>20.059999999999999</v>
      </c>
      <c r="P35" s="52">
        <f t="shared" si="15"/>
        <v>19.829999999999998</v>
      </c>
      <c r="Q35" s="52">
        <f t="shared" si="16"/>
        <v>20.059999999999999</v>
      </c>
      <c r="R35" s="52">
        <f t="shared" si="17"/>
        <v>20.02</v>
      </c>
      <c r="S35" s="52">
        <f t="shared" si="18"/>
        <v>19.899999999999999</v>
      </c>
      <c r="T35" s="52">
        <f t="shared" si="19"/>
        <v>19.71</v>
      </c>
      <c r="U35" s="52">
        <f t="shared" si="20"/>
        <v>19.61</v>
      </c>
      <c r="V35" s="52">
        <f t="shared" si="21"/>
        <v>19.37</v>
      </c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104"/>
      <c r="BQ35" s="104"/>
      <c r="BR35" s="104"/>
      <c r="BS35" s="104">
        <v>7</v>
      </c>
      <c r="BT35" s="104" t="s">
        <v>48</v>
      </c>
      <c r="BU35" s="104">
        <v>99.63</v>
      </c>
      <c r="BV35" s="104">
        <v>169.38</v>
      </c>
      <c r="BW35" s="104">
        <v>114.11</v>
      </c>
      <c r="BX35" s="104">
        <v>140.66</v>
      </c>
      <c r="BY35" s="104">
        <v>128347.17</v>
      </c>
      <c r="BZ35" s="104">
        <v>2064.4299999999998</v>
      </c>
      <c r="CA35" s="104">
        <v>93.16</v>
      </c>
      <c r="CB35" s="104">
        <v>94.34</v>
      </c>
      <c r="CC35" s="104">
        <v>15.87</v>
      </c>
      <c r="CD35" s="104">
        <v>16.82</v>
      </c>
      <c r="CE35" s="104">
        <v>18.87</v>
      </c>
      <c r="CF35" s="104">
        <v>157.88</v>
      </c>
      <c r="CG35" s="104">
        <v>103.02</v>
      </c>
      <c r="CH35" s="104"/>
      <c r="CI35" s="57"/>
      <c r="CJ35" s="57"/>
      <c r="CK35" s="50"/>
      <c r="CL35" s="57"/>
      <c r="CM35" s="50"/>
      <c r="CN35" s="52"/>
      <c r="CO35" s="50"/>
      <c r="CP35" s="52"/>
      <c r="CQ35" s="50"/>
      <c r="CR35" s="85"/>
      <c r="CS35" s="50"/>
      <c r="CT35" s="52"/>
      <c r="CU35" s="86"/>
      <c r="CV35" s="52"/>
      <c r="CW35" s="86"/>
      <c r="CX35" s="52"/>
      <c r="CY35" s="86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60"/>
      <c r="B36" s="60"/>
      <c r="C36" s="52">
        <f t="shared" si="2"/>
        <v>1.1127</v>
      </c>
      <c r="D36" s="52">
        <f t="shared" si="3"/>
        <v>1.1162000000000001</v>
      </c>
      <c r="E36" s="52">
        <f t="shared" si="4"/>
        <v>1.1214999999999999</v>
      </c>
      <c r="F36" s="52">
        <f t="shared" si="5"/>
        <v>1.121</v>
      </c>
      <c r="G36" s="52">
        <f t="shared" si="6"/>
        <v>1.1263000000000001</v>
      </c>
      <c r="H36" s="52">
        <f t="shared" si="7"/>
        <v>1.1244000000000001</v>
      </c>
      <c r="I36" s="52">
        <f t="shared" si="8"/>
        <v>1.1057999999999999</v>
      </c>
      <c r="J36" s="52">
        <f t="shared" si="9"/>
        <v>1.1104000000000001</v>
      </c>
      <c r="K36" s="52">
        <f t="shared" si="10"/>
        <v>1.1235999999999999</v>
      </c>
      <c r="L36" s="52">
        <f t="shared" si="11"/>
        <v>1.1383000000000001</v>
      </c>
      <c r="M36" s="52">
        <f t="shared" si="12"/>
        <v>1.137</v>
      </c>
      <c r="N36" s="52">
        <f t="shared" si="13"/>
        <v>1.1349</v>
      </c>
      <c r="O36" s="52">
        <f t="shared" si="14"/>
        <v>1.1391</v>
      </c>
      <c r="P36" s="52">
        <f t="shared" si="15"/>
        <v>1.1273</v>
      </c>
      <c r="Q36" s="52">
        <f t="shared" si="16"/>
        <v>1.1361000000000001</v>
      </c>
      <c r="R36" s="52">
        <f t="shared" si="17"/>
        <v>1.1547000000000001</v>
      </c>
      <c r="S36" s="52">
        <f t="shared" si="18"/>
        <v>1.1446000000000001</v>
      </c>
      <c r="T36" s="52">
        <f t="shared" si="19"/>
        <v>1.1369</v>
      </c>
      <c r="U36" s="52">
        <f t="shared" si="20"/>
        <v>1.1395</v>
      </c>
      <c r="V36" s="52">
        <f t="shared" si="21"/>
        <v>1.1439999999999999</v>
      </c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61"/>
      <c r="BM36" s="61"/>
      <c r="BN36" s="56"/>
      <c r="BO36" s="56"/>
      <c r="BP36" s="104"/>
      <c r="BQ36" s="104"/>
      <c r="BR36" s="104"/>
      <c r="BS36" s="104">
        <v>8</v>
      </c>
      <c r="BT36" s="104" t="s">
        <v>36</v>
      </c>
      <c r="BU36" s="104">
        <v>99.35</v>
      </c>
      <c r="BV36" s="104">
        <v>168.82</v>
      </c>
      <c r="BW36" s="104">
        <v>114.15</v>
      </c>
      <c r="BX36" s="104">
        <v>140.66999999999999</v>
      </c>
      <c r="BY36" s="104">
        <v>128476.45</v>
      </c>
      <c r="BZ36" s="104">
        <v>2080.1999999999998</v>
      </c>
      <c r="CA36" s="104">
        <v>92.7</v>
      </c>
      <c r="CB36" s="104">
        <v>94.45</v>
      </c>
      <c r="CC36" s="104">
        <v>15.94</v>
      </c>
      <c r="CD36" s="104">
        <v>16.850000000000001</v>
      </c>
      <c r="CE36" s="104">
        <v>18.87</v>
      </c>
      <c r="CF36" s="104">
        <v>158.27000000000001</v>
      </c>
      <c r="CG36" s="104">
        <v>102.93</v>
      </c>
      <c r="CH36" s="104"/>
      <c r="CI36" s="57"/>
      <c r="CJ36" s="57"/>
      <c r="CK36" s="50"/>
      <c r="CL36" s="57"/>
      <c r="CM36" s="50"/>
      <c r="CN36" s="52"/>
      <c r="CO36" s="50"/>
      <c r="CP36" s="52"/>
      <c r="CQ36" s="50"/>
      <c r="CR36" s="85"/>
      <c r="CS36" s="50"/>
      <c r="CT36" s="52"/>
      <c r="CU36" s="86"/>
      <c r="CV36" s="52"/>
      <c r="CW36" s="86"/>
      <c r="CX36" s="52"/>
      <c r="CY36" s="86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49"/>
      <c r="B37" s="53"/>
      <c r="C37" s="52">
        <f t="shared" si="2"/>
        <v>1.0643</v>
      </c>
      <c r="D37" s="52">
        <f t="shared" si="3"/>
        <v>1.0620000000000001</v>
      </c>
      <c r="E37" s="52">
        <f t="shared" si="4"/>
        <v>1.069</v>
      </c>
      <c r="F37" s="52">
        <f t="shared" si="5"/>
        <v>1.0809</v>
      </c>
      <c r="G37" s="52">
        <f t="shared" si="6"/>
        <v>1.0831999999999999</v>
      </c>
      <c r="H37" s="52">
        <f t="shared" si="7"/>
        <v>1.0852999999999999</v>
      </c>
      <c r="I37" s="52">
        <f t="shared" si="8"/>
        <v>1.0920000000000001</v>
      </c>
      <c r="J37" s="52">
        <f t="shared" si="9"/>
        <v>1.0898000000000001</v>
      </c>
      <c r="K37" s="52">
        <f t="shared" si="10"/>
        <v>1.0971</v>
      </c>
      <c r="L37" s="52">
        <f t="shared" si="11"/>
        <v>1.0935999999999999</v>
      </c>
      <c r="M37" s="52">
        <f t="shared" si="12"/>
        <v>1.0939000000000001</v>
      </c>
      <c r="N37" s="52">
        <f t="shared" si="13"/>
        <v>1.0947</v>
      </c>
      <c r="O37" s="52">
        <f t="shared" si="14"/>
        <v>1.1003000000000001</v>
      </c>
      <c r="P37" s="52">
        <f t="shared" si="15"/>
        <v>1.0962000000000001</v>
      </c>
      <c r="Q37" s="52">
        <f t="shared" si="16"/>
        <v>1.115</v>
      </c>
      <c r="R37" s="52">
        <f t="shared" si="17"/>
        <v>1.1087</v>
      </c>
      <c r="S37" s="52">
        <f t="shared" si="18"/>
        <v>1.1062000000000001</v>
      </c>
      <c r="T37" s="52">
        <f t="shared" si="19"/>
        <v>1.1116999999999999</v>
      </c>
      <c r="U37" s="52">
        <f t="shared" si="20"/>
        <v>1.1152</v>
      </c>
      <c r="V37" s="52">
        <f t="shared" si="21"/>
        <v>1.1184000000000001</v>
      </c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106"/>
      <c r="BQ37" s="106"/>
      <c r="BR37" s="105"/>
      <c r="BS37" s="104">
        <v>9</v>
      </c>
      <c r="BT37" s="104" t="s">
        <v>37</v>
      </c>
      <c r="BU37" s="105">
        <v>99.03</v>
      </c>
      <c r="BV37" s="104">
        <v>169.61</v>
      </c>
      <c r="BW37" s="104">
        <v>113.91</v>
      </c>
      <c r="BX37" s="104">
        <v>140.69</v>
      </c>
      <c r="BY37" s="104">
        <v>127885.94</v>
      </c>
      <c r="BZ37" s="104">
        <v>2068.77</v>
      </c>
      <c r="CA37" s="104">
        <v>91.92</v>
      </c>
      <c r="CB37" s="104">
        <v>94.14</v>
      </c>
      <c r="CC37" s="104">
        <v>16.02</v>
      </c>
      <c r="CD37" s="104">
        <v>16.93</v>
      </c>
      <c r="CE37" s="104">
        <v>18.86</v>
      </c>
      <c r="CF37" s="104">
        <v>158.82</v>
      </c>
      <c r="CG37" s="104">
        <v>103.28</v>
      </c>
      <c r="CH37" s="104"/>
      <c r="CI37" s="57"/>
      <c r="CJ37" s="57"/>
      <c r="CK37" s="50"/>
      <c r="CL37" s="57"/>
      <c r="CM37" s="50"/>
      <c r="CN37" s="52"/>
      <c r="CO37" s="50"/>
      <c r="CP37" s="52"/>
      <c r="CQ37" s="50"/>
      <c r="CR37" s="85"/>
      <c r="CS37" s="50"/>
      <c r="CT37" s="52"/>
      <c r="CU37" s="86"/>
      <c r="CV37" s="52"/>
      <c r="CW37" s="86"/>
      <c r="CX37" s="52"/>
      <c r="CY37" s="86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49"/>
      <c r="B38" s="53"/>
      <c r="C38" s="52">
        <f t="shared" si="2"/>
        <v>6.5102000000000002</v>
      </c>
      <c r="D38" s="52">
        <f t="shared" si="3"/>
        <v>6.5124000000000004</v>
      </c>
      <c r="E38" s="52">
        <f t="shared" si="4"/>
        <v>6.4932999999999996</v>
      </c>
      <c r="F38" s="52">
        <f t="shared" si="5"/>
        <v>6.5540000000000003</v>
      </c>
      <c r="G38" s="52">
        <f t="shared" si="6"/>
        <v>6.5602</v>
      </c>
      <c r="H38" s="52">
        <f t="shared" si="7"/>
        <v>6.5267999999999997</v>
      </c>
      <c r="I38" s="52">
        <f t="shared" si="8"/>
        <v>6.4927000000000001</v>
      </c>
      <c r="J38" s="52">
        <f t="shared" si="9"/>
        <v>6.4584000000000001</v>
      </c>
      <c r="K38" s="52">
        <f t="shared" si="10"/>
        <v>6.4490999999999996</v>
      </c>
      <c r="L38" s="52">
        <f t="shared" si="11"/>
        <v>6.4596</v>
      </c>
      <c r="M38" s="52">
        <f t="shared" si="12"/>
        <v>6.4610000000000003</v>
      </c>
      <c r="N38" s="52">
        <f t="shared" si="13"/>
        <v>6.4802</v>
      </c>
      <c r="O38" s="52">
        <f t="shared" si="14"/>
        <v>6.4927000000000001</v>
      </c>
      <c r="P38" s="52">
        <f t="shared" si="15"/>
        <v>6.4953000000000003</v>
      </c>
      <c r="Q38" s="52">
        <f t="shared" si="16"/>
        <v>6.4332000000000003</v>
      </c>
      <c r="R38" s="52">
        <f t="shared" si="17"/>
        <v>6.4720000000000004</v>
      </c>
      <c r="S38" s="52">
        <f t="shared" si="18"/>
        <v>6.444</v>
      </c>
      <c r="T38" s="52">
        <f t="shared" si="19"/>
        <v>6.4478</v>
      </c>
      <c r="U38" s="52">
        <f t="shared" si="20"/>
        <v>6.4427000000000003</v>
      </c>
      <c r="V38" s="52">
        <f t="shared" si="21"/>
        <v>6.5035999999999996</v>
      </c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106"/>
      <c r="BQ38" s="106"/>
      <c r="BR38" s="105"/>
      <c r="BS38" s="104">
        <v>10</v>
      </c>
      <c r="BT38" s="104" t="s">
        <v>38</v>
      </c>
      <c r="BU38" s="105">
        <v>98.76</v>
      </c>
      <c r="BV38" s="104">
        <v>168.92</v>
      </c>
      <c r="BW38" s="104">
        <v>113.94</v>
      </c>
      <c r="BX38" s="104">
        <v>140.76</v>
      </c>
      <c r="BY38" s="104">
        <v>127908.89</v>
      </c>
      <c r="BZ38" s="104">
        <v>2064.9499999999998</v>
      </c>
      <c r="CA38" s="104">
        <v>90.84</v>
      </c>
      <c r="CB38" s="104">
        <v>94.55</v>
      </c>
      <c r="CC38" s="104">
        <v>16.010000000000002</v>
      </c>
      <c r="CD38" s="104">
        <v>16.82</v>
      </c>
      <c r="CE38" s="104">
        <v>18.87</v>
      </c>
      <c r="CF38" s="104">
        <v>158.66</v>
      </c>
      <c r="CG38" s="104">
        <v>103.4</v>
      </c>
      <c r="CH38" s="104"/>
      <c r="CI38" s="57"/>
      <c r="CJ38" s="57"/>
      <c r="CK38" s="50"/>
      <c r="CL38" s="57"/>
      <c r="CM38" s="50"/>
      <c r="CN38" s="52"/>
      <c r="CO38" s="50"/>
      <c r="CP38" s="52"/>
      <c r="CQ38" s="50"/>
      <c r="CR38" s="85"/>
      <c r="CS38" s="50"/>
      <c r="CT38" s="52"/>
      <c r="CU38" s="86"/>
      <c r="CV38" s="52"/>
      <c r="CW38" s="86"/>
      <c r="CX38" s="52"/>
      <c r="CY38" s="86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2">
        <f t="shared" si="2"/>
        <v>6.1449999999999996</v>
      </c>
      <c r="D39" s="52">
        <f t="shared" si="3"/>
        <v>6.1757999999999997</v>
      </c>
      <c r="E39" s="52">
        <f t="shared" si="4"/>
        <v>6.1509999999999998</v>
      </c>
      <c r="F39" s="52">
        <f t="shared" si="5"/>
        <v>6.2013999999999996</v>
      </c>
      <c r="G39" s="52">
        <f t="shared" si="6"/>
        <v>6.1929999999999996</v>
      </c>
      <c r="H39" s="52">
        <f t="shared" si="7"/>
        <v>6.1874000000000002</v>
      </c>
      <c r="I39" s="52">
        <f t="shared" si="8"/>
        <v>6.1241000000000003</v>
      </c>
      <c r="J39" s="52">
        <f t="shared" si="9"/>
        <v>6.1078999999999999</v>
      </c>
      <c r="K39" s="52">
        <f t="shared" si="10"/>
        <v>6.1001000000000003</v>
      </c>
      <c r="L39" s="52">
        <f t="shared" si="11"/>
        <v>6.1467999999999998</v>
      </c>
      <c r="M39" s="52">
        <f t="shared" si="12"/>
        <v>6.1760000000000002</v>
      </c>
      <c r="N39" s="52">
        <f t="shared" si="13"/>
        <v>6.1773999999999996</v>
      </c>
      <c r="O39" s="52">
        <f t="shared" si="14"/>
        <v>6.1858000000000004</v>
      </c>
      <c r="P39" s="52">
        <f t="shared" si="15"/>
        <v>6.1801000000000004</v>
      </c>
      <c r="Q39" s="52">
        <f t="shared" si="16"/>
        <v>6.1106999999999996</v>
      </c>
      <c r="R39" s="52">
        <f t="shared" si="17"/>
        <v>6.1513999999999998</v>
      </c>
      <c r="S39" s="52">
        <f t="shared" si="18"/>
        <v>6.1837999999999997</v>
      </c>
      <c r="T39" s="52">
        <f t="shared" si="19"/>
        <v>6.1421000000000001</v>
      </c>
      <c r="U39" s="52">
        <f t="shared" si="20"/>
        <v>6.1749000000000001</v>
      </c>
      <c r="V39" s="52">
        <f t="shared" si="21"/>
        <v>6.2451999999999996</v>
      </c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106"/>
      <c r="BQ39" s="106"/>
      <c r="BR39" s="105"/>
      <c r="BS39" s="104">
        <v>11</v>
      </c>
      <c r="BT39" s="104" t="s">
        <v>39</v>
      </c>
      <c r="BU39" s="105">
        <v>99.1</v>
      </c>
      <c r="BV39" s="104">
        <v>170.11</v>
      </c>
      <c r="BW39" s="104">
        <v>114.16</v>
      </c>
      <c r="BX39" s="104">
        <v>140.72</v>
      </c>
      <c r="BY39" s="104">
        <v>128400.05</v>
      </c>
      <c r="BZ39" s="104">
        <v>2072.75</v>
      </c>
      <c r="CA39" s="104">
        <v>91.01</v>
      </c>
      <c r="CB39" s="104">
        <v>94.6</v>
      </c>
      <c r="CC39" s="104">
        <v>16.02</v>
      </c>
      <c r="CD39" s="104">
        <v>16.760000000000002</v>
      </c>
      <c r="CE39" s="104">
        <v>18.86</v>
      </c>
      <c r="CF39" s="104">
        <v>158.6</v>
      </c>
      <c r="CG39" s="104">
        <v>103.48</v>
      </c>
      <c r="CH39" s="104"/>
      <c r="CI39" s="57"/>
      <c r="CJ39" s="57"/>
      <c r="CK39" s="50"/>
      <c r="CL39" s="57"/>
      <c r="CM39" s="50"/>
      <c r="CN39" s="52"/>
      <c r="CO39" s="50"/>
      <c r="CP39" s="52"/>
      <c r="CQ39" s="50"/>
      <c r="CR39" s="85"/>
      <c r="CS39" s="50"/>
      <c r="CT39" s="52"/>
      <c r="CU39" s="86"/>
      <c r="CV39" s="52"/>
      <c r="CW39" s="86"/>
      <c r="CX39" s="52"/>
      <c r="CY39" s="86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2">
        <f t="shared" si="2"/>
        <v>5.4641999999999999</v>
      </c>
      <c r="D40" s="52">
        <f t="shared" si="3"/>
        <v>5.4748000000000001</v>
      </c>
      <c r="E40" s="52">
        <f t="shared" si="4"/>
        <v>5.4668999999999999</v>
      </c>
      <c r="F40" s="52">
        <f t="shared" si="5"/>
        <v>5.4897999999999998</v>
      </c>
      <c r="G40" s="52">
        <f t="shared" si="6"/>
        <v>5.4816000000000003</v>
      </c>
      <c r="H40" s="52">
        <f t="shared" si="7"/>
        <v>5.4870000000000001</v>
      </c>
      <c r="I40" s="52">
        <f t="shared" si="8"/>
        <v>5.4604999999999997</v>
      </c>
      <c r="J40" s="52">
        <f t="shared" si="9"/>
        <v>5.4554999999999998</v>
      </c>
      <c r="K40" s="52">
        <f t="shared" si="10"/>
        <v>5.4755000000000003</v>
      </c>
      <c r="L40" s="52">
        <f t="shared" si="11"/>
        <v>5.4789000000000003</v>
      </c>
      <c r="M40" s="52">
        <f t="shared" si="12"/>
        <v>5.4870999999999999</v>
      </c>
      <c r="N40" s="52">
        <f t="shared" si="13"/>
        <v>5.5054999999999996</v>
      </c>
      <c r="O40" s="52">
        <f t="shared" si="14"/>
        <v>5.5096999999999996</v>
      </c>
      <c r="P40" s="52">
        <f t="shared" si="15"/>
        <v>5.5094000000000003</v>
      </c>
      <c r="Q40" s="52">
        <f t="shared" si="16"/>
        <v>5.4730999999999996</v>
      </c>
      <c r="R40" s="52">
        <f t="shared" si="17"/>
        <v>5.4527000000000001</v>
      </c>
      <c r="S40" s="52">
        <f t="shared" si="18"/>
        <v>5.4554999999999998</v>
      </c>
      <c r="T40" s="52">
        <f t="shared" si="19"/>
        <v>5.4692999999999996</v>
      </c>
      <c r="U40" s="52">
        <f t="shared" si="20"/>
        <v>5.4587000000000003</v>
      </c>
      <c r="V40" s="52">
        <f t="shared" si="21"/>
        <v>5.4873000000000003</v>
      </c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106"/>
      <c r="BQ40" s="106"/>
      <c r="BR40" s="105"/>
      <c r="BS40" s="104">
        <v>12</v>
      </c>
      <c r="BT40" s="104" t="s">
        <v>49</v>
      </c>
      <c r="BU40" s="105">
        <v>99.65</v>
      </c>
      <c r="BV40" s="104">
        <v>170.69</v>
      </c>
      <c r="BW40" s="104">
        <v>114.14</v>
      </c>
      <c r="BX40" s="104">
        <v>140.68</v>
      </c>
      <c r="BY40" s="104">
        <v>130252.15</v>
      </c>
      <c r="BZ40" s="104">
        <v>2114</v>
      </c>
      <c r="CA40" s="104">
        <v>91.49</v>
      </c>
      <c r="CB40" s="104">
        <v>94.85</v>
      </c>
      <c r="CC40" s="104">
        <v>16.02</v>
      </c>
      <c r="CD40" s="104">
        <v>16.809999999999999</v>
      </c>
      <c r="CE40" s="104">
        <v>18.86</v>
      </c>
      <c r="CF40" s="104">
        <v>159.22999999999999</v>
      </c>
      <c r="CG40" s="104">
        <v>103.83</v>
      </c>
      <c r="CH40" s="104"/>
      <c r="CI40" s="57"/>
      <c r="CJ40" s="57"/>
      <c r="CK40" s="50"/>
      <c r="CL40" s="57"/>
      <c r="CM40" s="50"/>
      <c r="CN40" s="52"/>
      <c r="CO40" s="50"/>
      <c r="CP40" s="52"/>
      <c r="CQ40" s="50"/>
      <c r="CR40" s="85"/>
      <c r="CS40" s="50"/>
      <c r="CT40" s="52"/>
      <c r="CU40" s="86"/>
      <c r="CV40" s="52"/>
      <c r="CW40" s="86"/>
      <c r="CX40" s="52"/>
      <c r="CY40" s="86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2">
        <f t="shared" si="2"/>
        <v>0.65046999999999999</v>
      </c>
      <c r="D41" s="52">
        <f t="shared" si="3"/>
        <v>0.65122000000000002</v>
      </c>
      <c r="E41" s="52">
        <f t="shared" si="4"/>
        <v>0.65232999999999997</v>
      </c>
      <c r="F41" s="52">
        <f t="shared" si="5"/>
        <v>0.65153000000000005</v>
      </c>
      <c r="G41" s="52">
        <f t="shared" si="6"/>
        <v>0.65261000000000002</v>
      </c>
      <c r="H41" s="52">
        <f t="shared" si="7"/>
        <v>0.65222000000000002</v>
      </c>
      <c r="I41" s="52">
        <f t="shared" si="8"/>
        <v>0.65247999999999995</v>
      </c>
      <c r="J41" s="52">
        <f t="shared" si="9"/>
        <v>0.65032000000000001</v>
      </c>
      <c r="K41" s="52">
        <f t="shared" si="10"/>
        <v>0.65032999999999996</v>
      </c>
      <c r="L41" s="52">
        <f t="shared" si="11"/>
        <v>0.65173999999999999</v>
      </c>
      <c r="M41" s="52">
        <f t="shared" si="12"/>
        <v>0.65246000000000004</v>
      </c>
      <c r="N41" s="52">
        <f t="shared" si="13"/>
        <v>0.65208999999999995</v>
      </c>
      <c r="O41" s="52">
        <f t="shared" si="14"/>
        <v>0.65208999999999995</v>
      </c>
      <c r="P41" s="52">
        <f t="shared" si="15"/>
        <v>0.65373999999999999</v>
      </c>
      <c r="Q41" s="52">
        <f t="shared" si="16"/>
        <v>0.65236000000000005</v>
      </c>
      <c r="R41" s="52">
        <f t="shared" si="17"/>
        <v>0.65071999999999997</v>
      </c>
      <c r="S41" s="52">
        <f t="shared" si="18"/>
        <v>0.64807000000000003</v>
      </c>
      <c r="T41" s="52">
        <f t="shared" si="19"/>
        <v>0.64937999999999996</v>
      </c>
      <c r="U41" s="52">
        <f t="shared" si="20"/>
        <v>0.65010000000000001</v>
      </c>
      <c r="V41" s="52">
        <f t="shared" si="21"/>
        <v>0.64956999999999998</v>
      </c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106"/>
      <c r="BQ41" s="106"/>
      <c r="BR41" s="105"/>
      <c r="BS41" s="104">
        <v>13</v>
      </c>
      <c r="BT41" s="104" t="s">
        <v>51</v>
      </c>
      <c r="BU41" s="105">
        <v>99.16</v>
      </c>
      <c r="BV41" s="104">
        <v>170.68</v>
      </c>
      <c r="BW41" s="104">
        <v>113.69</v>
      </c>
      <c r="BX41" s="104">
        <v>140.56</v>
      </c>
      <c r="BY41" s="104">
        <v>129542.16</v>
      </c>
      <c r="BZ41" s="104">
        <v>2082.39</v>
      </c>
      <c r="CA41" s="104">
        <v>91.13</v>
      </c>
      <c r="CB41" s="104">
        <v>94.35</v>
      </c>
      <c r="CC41" s="104">
        <v>15.99</v>
      </c>
      <c r="CD41" s="104">
        <v>16.78</v>
      </c>
      <c r="CE41" s="104">
        <v>18.84</v>
      </c>
      <c r="CF41" s="104">
        <v>159.19</v>
      </c>
      <c r="CG41" s="104">
        <v>103.81</v>
      </c>
      <c r="CH41" s="104"/>
      <c r="CI41" s="57"/>
      <c r="CJ41" s="57"/>
      <c r="CK41" s="50"/>
      <c r="CL41" s="57"/>
      <c r="CM41" s="50"/>
      <c r="CN41" s="52"/>
      <c r="CO41" s="50"/>
      <c r="CP41" s="52"/>
      <c r="CQ41" s="50"/>
      <c r="CR41" s="85"/>
      <c r="CS41" s="50"/>
      <c r="CT41" s="52"/>
      <c r="CU41" s="86"/>
      <c r="CV41" s="52"/>
      <c r="CW41" s="86"/>
      <c r="CX41" s="52"/>
      <c r="CY41" s="86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2">
        <f>C25</f>
        <v>1</v>
      </c>
      <c r="D42" s="52">
        <f t="shared" si="3"/>
        <v>1</v>
      </c>
      <c r="E42" s="52">
        <f t="shared" si="4"/>
        <v>1</v>
      </c>
      <c r="F42" s="52">
        <f t="shared" si="5"/>
        <v>1</v>
      </c>
      <c r="G42" s="52">
        <f t="shared" si="6"/>
        <v>1</v>
      </c>
      <c r="H42" s="52">
        <f t="shared" si="7"/>
        <v>1</v>
      </c>
      <c r="I42" s="52">
        <f t="shared" si="8"/>
        <v>1</v>
      </c>
      <c r="J42" s="52">
        <f t="shared" si="9"/>
        <v>1</v>
      </c>
      <c r="K42" s="52">
        <f t="shared" si="10"/>
        <v>1</v>
      </c>
      <c r="L42" s="52">
        <f t="shared" si="11"/>
        <v>1</v>
      </c>
      <c r="M42" s="52">
        <f t="shared" si="12"/>
        <v>1</v>
      </c>
      <c r="N42" s="52">
        <f t="shared" si="13"/>
        <v>1</v>
      </c>
      <c r="O42" s="52">
        <f t="shared" si="14"/>
        <v>1</v>
      </c>
      <c r="P42" s="52">
        <f t="shared" si="15"/>
        <v>1</v>
      </c>
      <c r="Q42" s="52">
        <f t="shared" si="16"/>
        <v>1</v>
      </c>
      <c r="R42" s="52">
        <f t="shared" si="17"/>
        <v>1</v>
      </c>
      <c r="S42" s="52">
        <f t="shared" si="18"/>
        <v>1</v>
      </c>
      <c r="T42" s="52">
        <f t="shared" si="19"/>
        <v>1</v>
      </c>
      <c r="U42" s="52">
        <f t="shared" si="20"/>
        <v>1</v>
      </c>
      <c r="V42" s="52">
        <f t="shared" si="21"/>
        <v>1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106"/>
      <c r="BQ42" s="106"/>
      <c r="BR42" s="105"/>
      <c r="BS42" s="104">
        <v>14</v>
      </c>
      <c r="BT42" s="104" t="s">
        <v>40</v>
      </c>
      <c r="BU42" s="105">
        <v>99.5</v>
      </c>
      <c r="BV42" s="104">
        <v>171.56</v>
      </c>
      <c r="BW42" s="104">
        <v>113.85</v>
      </c>
      <c r="BX42" s="104">
        <v>140.52000000000001</v>
      </c>
      <c r="BY42" s="104">
        <v>128658.7</v>
      </c>
      <c r="BZ42" s="104">
        <v>2057.83</v>
      </c>
      <c r="CA42" s="104">
        <v>92.06</v>
      </c>
      <c r="CB42" s="104">
        <v>94.67</v>
      </c>
      <c r="CC42" s="104">
        <v>15.98</v>
      </c>
      <c r="CD42" s="104">
        <v>16.79</v>
      </c>
      <c r="CE42" s="104">
        <v>18.84</v>
      </c>
      <c r="CF42" s="104">
        <v>158.74</v>
      </c>
      <c r="CG42" s="104">
        <v>103.77</v>
      </c>
      <c r="CH42" s="104"/>
      <c r="CI42" s="57"/>
      <c r="CJ42" s="57"/>
      <c r="CK42" s="50"/>
      <c r="CL42" s="57"/>
      <c r="CM42" s="50"/>
      <c r="CN42" s="52"/>
      <c r="CO42" s="50"/>
      <c r="CP42" s="52"/>
      <c r="CQ42" s="50"/>
      <c r="CR42" s="85"/>
      <c r="CS42" s="50"/>
      <c r="CT42" s="52"/>
      <c r="CU42" s="86"/>
      <c r="CV42" s="52"/>
      <c r="CW42" s="86"/>
      <c r="CX42" s="52"/>
      <c r="CY42" s="86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2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106"/>
      <c r="BQ43" s="106"/>
      <c r="BR43" s="105"/>
      <c r="BS43" s="104">
        <v>15</v>
      </c>
      <c r="BT43" s="104" t="s">
        <v>41</v>
      </c>
      <c r="BU43" s="105">
        <v>98.87</v>
      </c>
      <c r="BV43" s="104">
        <v>171.14</v>
      </c>
      <c r="BW43" s="104">
        <v>114.16</v>
      </c>
      <c r="BX43" s="104">
        <v>140.51</v>
      </c>
      <c r="BY43" s="104">
        <v>128321.29</v>
      </c>
      <c r="BZ43" s="104">
        <v>2068.75</v>
      </c>
      <c r="CA43" s="104">
        <v>90.77</v>
      </c>
      <c r="CB43" s="104">
        <v>92.49</v>
      </c>
      <c r="CC43" s="104">
        <v>16.03</v>
      </c>
      <c r="CD43" s="104">
        <v>16.88</v>
      </c>
      <c r="CE43" s="104">
        <v>18.84</v>
      </c>
      <c r="CF43" s="104">
        <v>158.09</v>
      </c>
      <c r="CG43" s="104">
        <v>103.13</v>
      </c>
      <c r="CH43" s="104"/>
      <c r="CI43" s="57"/>
      <c r="CJ43" s="57"/>
      <c r="CK43" s="50"/>
      <c r="CL43" s="57"/>
      <c r="CM43" s="50"/>
      <c r="CN43" s="52"/>
      <c r="CO43" s="50"/>
      <c r="CP43" s="52"/>
      <c r="CQ43" s="50"/>
      <c r="CR43" s="85"/>
      <c r="CS43" s="50"/>
      <c r="CT43" s="52"/>
      <c r="CU43" s="86"/>
      <c r="CV43" s="52"/>
      <c r="CW43" s="86"/>
      <c r="CX43" s="52"/>
      <c r="CY43" s="86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104"/>
      <c r="BQ44" s="104"/>
      <c r="BR44" s="104"/>
      <c r="BS44" s="104">
        <v>16</v>
      </c>
      <c r="BT44" s="104" t="s">
        <v>42</v>
      </c>
      <c r="BU44" s="104">
        <v>100.41</v>
      </c>
      <c r="BV44" s="104">
        <v>170.63</v>
      </c>
      <c r="BW44" s="104">
        <v>114.75</v>
      </c>
      <c r="BX44" s="104">
        <v>140.5</v>
      </c>
      <c r="BY44" s="104">
        <v>129663.42</v>
      </c>
      <c r="BZ44" s="104">
        <v>2056.7800000000002</v>
      </c>
      <c r="CA44" s="104">
        <v>88.97</v>
      </c>
      <c r="CB44" s="104">
        <v>92.66</v>
      </c>
      <c r="CC44" s="104">
        <v>15.87</v>
      </c>
      <c r="CD44" s="104">
        <v>16.7</v>
      </c>
      <c r="CE44" s="104">
        <v>18.84</v>
      </c>
      <c r="CF44" s="104">
        <v>157.88</v>
      </c>
      <c r="CG44" s="104">
        <v>102.74</v>
      </c>
      <c r="CH44" s="104"/>
      <c r="CI44" s="57"/>
      <c r="CJ44" s="57"/>
      <c r="CK44" s="50"/>
      <c r="CL44" s="57"/>
      <c r="CM44" s="50"/>
      <c r="CN44" s="52"/>
      <c r="CO44" s="50"/>
      <c r="CP44" s="52"/>
      <c r="CQ44" s="50"/>
      <c r="CR44" s="85"/>
      <c r="CS44" s="50"/>
      <c r="CT44" s="52"/>
      <c r="CU44" s="86"/>
      <c r="CV44" s="52"/>
      <c r="CW44" s="86"/>
      <c r="CX44" s="52"/>
      <c r="CY44" s="86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104"/>
      <c r="BQ45" s="104"/>
      <c r="BR45" s="104"/>
      <c r="BS45" s="104">
        <v>17</v>
      </c>
      <c r="BT45" s="104" t="s">
        <v>50</v>
      </c>
      <c r="BU45" s="104">
        <v>100.24</v>
      </c>
      <c r="BV45" s="104">
        <v>170.16</v>
      </c>
      <c r="BW45" s="104">
        <v>114.63</v>
      </c>
      <c r="BX45" s="104">
        <v>140.53</v>
      </c>
      <c r="BY45" s="104">
        <v>130199.13</v>
      </c>
      <c r="BZ45" s="104">
        <v>2045.78</v>
      </c>
      <c r="CA45" s="104">
        <v>89.82</v>
      </c>
      <c r="CB45" s="104">
        <v>92.93</v>
      </c>
      <c r="CC45" s="104">
        <v>15.95</v>
      </c>
      <c r="CD45" s="104">
        <v>16.62</v>
      </c>
      <c r="CE45" s="104">
        <v>18.84</v>
      </c>
      <c r="CF45" s="104">
        <v>158.63</v>
      </c>
      <c r="CG45" s="104">
        <v>102.8</v>
      </c>
      <c r="CH45" s="104"/>
      <c r="CI45" s="57"/>
      <c r="CJ45" s="57"/>
      <c r="CK45" s="50"/>
      <c r="CL45" s="57"/>
      <c r="CM45" s="50"/>
      <c r="CN45" s="52"/>
      <c r="CO45" s="50"/>
      <c r="CP45" s="52"/>
      <c r="CQ45" s="50"/>
      <c r="CR45" s="85"/>
      <c r="CS45" s="50"/>
      <c r="CT45" s="52"/>
      <c r="CU45" s="86"/>
      <c r="CV45" s="52"/>
      <c r="CW45" s="86"/>
      <c r="CX45" s="52"/>
      <c r="CY45" s="86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104"/>
      <c r="BQ46" s="104"/>
      <c r="BR46" s="104"/>
      <c r="BS46" s="104">
        <v>18</v>
      </c>
      <c r="BT46" s="104" t="s">
        <v>43</v>
      </c>
      <c r="BU46" s="104">
        <v>100</v>
      </c>
      <c r="BV46" s="104">
        <v>170.57</v>
      </c>
      <c r="BW46" s="104">
        <v>114.56</v>
      </c>
      <c r="BX46" s="104">
        <v>140.57</v>
      </c>
      <c r="BY46" s="104">
        <v>129188.47</v>
      </c>
      <c r="BZ46" s="104">
        <v>2031.53</v>
      </c>
      <c r="CA46" s="104">
        <v>90.66</v>
      </c>
      <c r="CB46" s="104">
        <v>92.71</v>
      </c>
      <c r="CC46" s="104">
        <v>15.99</v>
      </c>
      <c r="CD46" s="104">
        <v>16.78</v>
      </c>
      <c r="CE46" s="104">
        <v>18.850000000000001</v>
      </c>
      <c r="CF46" s="104">
        <v>158.72</v>
      </c>
      <c r="CG46" s="104">
        <v>103.07</v>
      </c>
      <c r="CH46" s="104"/>
      <c r="CI46" s="57"/>
      <c r="CJ46" s="57"/>
      <c r="CK46" s="50"/>
      <c r="CL46" s="57"/>
      <c r="CM46" s="50"/>
      <c r="CN46" s="52"/>
      <c r="CO46" s="50"/>
      <c r="CP46" s="52"/>
      <c r="CQ46" s="50"/>
      <c r="CR46" s="85"/>
      <c r="CS46" s="50"/>
      <c r="CT46" s="52"/>
      <c r="CU46" s="86"/>
      <c r="CV46" s="52"/>
      <c r="CW46" s="86"/>
      <c r="CX46" s="52"/>
      <c r="CY46" s="86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104"/>
      <c r="BQ47" s="104"/>
      <c r="BR47" s="104"/>
      <c r="BS47" s="104">
        <v>19</v>
      </c>
      <c r="BT47" s="104" t="s">
        <v>44</v>
      </c>
      <c r="BU47" s="104">
        <v>99.98</v>
      </c>
      <c r="BV47" s="104">
        <v>170.59</v>
      </c>
      <c r="BW47" s="104">
        <v>114.58</v>
      </c>
      <c r="BX47" s="104">
        <v>140.55000000000001</v>
      </c>
      <c r="BY47" s="104">
        <v>129069.95</v>
      </c>
      <c r="BZ47" s="104">
        <v>2017.02</v>
      </c>
      <c r="CA47" s="104">
        <v>90.27</v>
      </c>
      <c r="CB47" s="104">
        <v>92.23</v>
      </c>
      <c r="CC47" s="104">
        <v>15.96</v>
      </c>
      <c r="CD47" s="104">
        <v>16.66</v>
      </c>
      <c r="CE47" s="104">
        <v>18.84</v>
      </c>
      <c r="CF47" s="104">
        <v>158.22</v>
      </c>
      <c r="CG47" s="104">
        <v>102.86</v>
      </c>
      <c r="CH47" s="104"/>
      <c r="CI47" s="57"/>
      <c r="CJ47" s="57"/>
      <c r="CK47" s="50"/>
      <c r="CL47" s="57"/>
      <c r="CM47" s="50"/>
      <c r="CN47" s="52"/>
      <c r="CO47" s="50"/>
      <c r="CP47" s="52"/>
      <c r="CQ47" s="50"/>
      <c r="CR47" s="85"/>
      <c r="CS47" s="50"/>
      <c r="CT47" s="52"/>
      <c r="CU47" s="86"/>
      <c r="CV47" s="52"/>
      <c r="CW47" s="86"/>
      <c r="CX47" s="52"/>
      <c r="CY47" s="86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104"/>
      <c r="BQ48" s="104"/>
      <c r="BR48" s="104"/>
      <c r="BS48" s="104">
        <v>20</v>
      </c>
      <c r="BT48" s="104" t="s">
        <v>45</v>
      </c>
      <c r="BU48" s="104">
        <v>100.85</v>
      </c>
      <c r="BV48" s="104">
        <v>169.93</v>
      </c>
      <c r="BW48" s="104">
        <v>114.82</v>
      </c>
      <c r="BX48" s="104">
        <v>140.44999999999999</v>
      </c>
      <c r="BY48" s="104">
        <v>129430.21</v>
      </c>
      <c r="BZ48" s="104">
        <v>2000.15</v>
      </c>
      <c r="CA48" s="104">
        <v>90.26</v>
      </c>
      <c r="CB48" s="104">
        <v>92.33</v>
      </c>
      <c r="CC48" s="104">
        <v>15.88</v>
      </c>
      <c r="CD48" s="104">
        <v>16.53</v>
      </c>
      <c r="CE48" s="104">
        <v>18.82</v>
      </c>
      <c r="CF48" s="104">
        <v>158.97</v>
      </c>
      <c r="CG48" s="104">
        <v>103.26</v>
      </c>
      <c r="CH48" s="104"/>
      <c r="CI48" s="57"/>
      <c r="CJ48" s="57"/>
      <c r="CK48" s="50"/>
      <c r="CL48" s="57"/>
      <c r="CM48" s="50"/>
      <c r="CN48" s="52"/>
      <c r="CO48" s="50"/>
      <c r="CP48" s="52"/>
      <c r="CQ48" s="50"/>
      <c r="CR48" s="85"/>
      <c r="CS48" s="50"/>
      <c r="CT48" s="52"/>
      <c r="CU48" s="86"/>
      <c r="CV48" s="52"/>
      <c r="CW48" s="86"/>
      <c r="CX48" s="52"/>
      <c r="CY48" s="86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56"/>
      <c r="BO49" s="56"/>
      <c r="BP49" s="104"/>
      <c r="BQ49" s="104"/>
      <c r="BR49" s="104"/>
      <c r="BS49" s="104">
        <v>21</v>
      </c>
      <c r="BT49" s="104" t="s">
        <v>46</v>
      </c>
      <c r="BU49" s="104">
        <v>101.21</v>
      </c>
      <c r="BV49" s="104">
        <v>170.51</v>
      </c>
      <c r="BW49" s="104">
        <v>114.77</v>
      </c>
      <c r="BX49" s="104">
        <v>140.44</v>
      </c>
      <c r="BY49" s="104">
        <v>129081.32</v>
      </c>
      <c r="BZ49" s="104">
        <v>1989.3</v>
      </c>
      <c r="CA49" s="104">
        <v>90.59</v>
      </c>
      <c r="CB49" s="104">
        <v>92.66</v>
      </c>
      <c r="CC49" s="104">
        <v>15.87</v>
      </c>
      <c r="CD49" s="104">
        <v>16.579999999999998</v>
      </c>
      <c r="CE49" s="104">
        <v>18.829999999999998</v>
      </c>
      <c r="CF49" s="104">
        <v>159.25</v>
      </c>
      <c r="CG49" s="104">
        <v>103.66</v>
      </c>
      <c r="CH49" s="104"/>
      <c r="CI49" s="57"/>
      <c r="CJ49" s="57"/>
      <c r="CK49" s="57"/>
      <c r="CL49" s="57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106"/>
      <c r="BQ50" s="106"/>
      <c r="BR50" s="105"/>
      <c r="BS50" s="104"/>
      <c r="BT50" s="105"/>
      <c r="BU50" s="105">
        <f>AVERAGE(BU29:BU49)</f>
        <v>99.392380952380961</v>
      </c>
      <c r="BV50" s="105">
        <f t="shared" ref="BV50:CG50" si="22">AVERAGE(BV29:BV49)</f>
        <v>169.9928571428571</v>
      </c>
      <c r="BW50" s="105">
        <f t="shared" si="22"/>
        <v>114.1604761904762</v>
      </c>
      <c r="BX50" s="105">
        <f t="shared" si="22"/>
        <v>140.53857142857146</v>
      </c>
      <c r="BY50" s="105">
        <f t="shared" si="22"/>
        <v>128453.5857142857</v>
      </c>
      <c r="BZ50" s="105">
        <f t="shared" si="22"/>
        <v>2051.9966666666669</v>
      </c>
      <c r="CA50" s="105">
        <f t="shared" si="22"/>
        <v>91.34571428571428</v>
      </c>
      <c r="CB50" s="105">
        <f t="shared" si="22"/>
        <v>94.303333333333342</v>
      </c>
      <c r="CC50" s="105">
        <f t="shared" si="22"/>
        <v>15.91761904761905</v>
      </c>
      <c r="CD50" s="105">
        <f t="shared" si="22"/>
        <v>16.740952380952383</v>
      </c>
      <c r="CE50" s="105">
        <f t="shared" si="22"/>
        <v>18.844761904761903</v>
      </c>
      <c r="CF50" s="105">
        <f t="shared" si="22"/>
        <v>158.52761904761903</v>
      </c>
      <c r="CG50" s="105">
        <f t="shared" si="22"/>
        <v>103.2442857142857</v>
      </c>
      <c r="CH50" s="104"/>
      <c r="CI50" s="57"/>
      <c r="CJ50" s="57"/>
      <c r="CK50" s="57"/>
      <c r="CL50" s="57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106"/>
      <c r="BQ51" s="106"/>
      <c r="BR51" s="105"/>
      <c r="BS51" s="104"/>
      <c r="BT51" s="105"/>
      <c r="BU51" s="107">
        <v>99.392380952380961</v>
      </c>
      <c r="BV51" s="107">
        <v>169.9928571428571</v>
      </c>
      <c r="BW51" s="107">
        <v>114.1604761904762</v>
      </c>
      <c r="BX51" s="107">
        <v>140.53857142857146</v>
      </c>
      <c r="BY51" s="107">
        <v>128453.5857142857</v>
      </c>
      <c r="BZ51" s="107">
        <v>2051.9966666666669</v>
      </c>
      <c r="CA51" s="107">
        <v>91.34571428571428</v>
      </c>
      <c r="CB51" s="107">
        <v>94.303333333333342</v>
      </c>
      <c r="CC51" s="107">
        <v>15.91761904761905</v>
      </c>
      <c r="CD51" s="107">
        <v>16.740952380952383</v>
      </c>
      <c r="CE51" s="107">
        <v>18.844761904761903</v>
      </c>
      <c r="CF51" s="107">
        <v>158.52761904761903</v>
      </c>
      <c r="CG51" s="104">
        <v>103.2442857142857</v>
      </c>
      <c r="CH51" s="104"/>
      <c r="CI51" s="57"/>
      <c r="CJ51" s="57"/>
      <c r="CK51" s="57"/>
      <c r="CL51" s="57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87"/>
      <c r="BL52" s="87"/>
      <c r="BM52" s="87"/>
      <c r="BN52" s="87"/>
      <c r="BO52" s="87"/>
      <c r="BP52" s="106"/>
      <c r="BQ52" s="106"/>
      <c r="BR52" s="105"/>
      <c r="BS52" s="104"/>
      <c r="BT52" s="105"/>
      <c r="BU52" s="105">
        <f>BU50-BU51</f>
        <v>0</v>
      </c>
      <c r="BV52" s="105">
        <f t="shared" ref="BV52:CG52" si="23">BV50-BV51</f>
        <v>0</v>
      </c>
      <c r="BW52" s="105">
        <f t="shared" si="23"/>
        <v>0</v>
      </c>
      <c r="BX52" s="105">
        <f t="shared" si="23"/>
        <v>0</v>
      </c>
      <c r="BY52" s="105">
        <f t="shared" si="23"/>
        <v>0</v>
      </c>
      <c r="BZ52" s="105">
        <f t="shared" si="23"/>
        <v>0</v>
      </c>
      <c r="CA52" s="105">
        <f t="shared" si="23"/>
        <v>0</v>
      </c>
      <c r="CB52" s="105">
        <f t="shared" si="23"/>
        <v>0</v>
      </c>
      <c r="CC52" s="105">
        <f t="shared" si="23"/>
        <v>0</v>
      </c>
      <c r="CD52" s="105">
        <f t="shared" si="23"/>
        <v>0</v>
      </c>
      <c r="CE52" s="105">
        <f t="shared" si="23"/>
        <v>0</v>
      </c>
      <c r="CF52" s="105">
        <f t="shared" si="23"/>
        <v>0</v>
      </c>
      <c r="CG52" s="105">
        <f t="shared" si="23"/>
        <v>0</v>
      </c>
      <c r="CH52" s="104"/>
      <c r="CI52" s="57"/>
      <c r="CJ52" s="57"/>
      <c r="CK52" s="57"/>
      <c r="CL52" s="57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87"/>
      <c r="BL53" s="87"/>
      <c r="BM53" s="87"/>
      <c r="BN53" s="87"/>
      <c r="BO53" s="87"/>
      <c r="BP53" s="108"/>
      <c r="BQ53" s="108"/>
      <c r="BR53" s="89"/>
      <c r="BS53" s="109"/>
      <c r="BT53" s="89"/>
      <c r="BU53" s="89"/>
      <c r="BV53" s="89"/>
      <c r="BW53" s="89"/>
      <c r="BX53" s="89"/>
      <c r="BY53" s="90"/>
      <c r="CH53" s="93"/>
      <c r="CI53" s="47"/>
      <c r="CJ53" s="47"/>
      <c r="CK53" s="47"/>
      <c r="CL53" s="47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87"/>
      <c r="BL54" s="87"/>
      <c r="BM54" s="87"/>
      <c r="BN54" s="87"/>
      <c r="BO54" s="87"/>
      <c r="BP54" s="108"/>
      <c r="BQ54" s="108"/>
      <c r="BR54" s="89"/>
      <c r="BS54" s="109"/>
      <c r="BT54" s="89"/>
      <c r="BU54" s="89"/>
      <c r="BV54" s="89"/>
      <c r="BW54" s="89"/>
      <c r="BX54" s="89"/>
      <c r="BY54" s="90"/>
      <c r="CH54" s="93"/>
      <c r="CI54" s="47"/>
      <c r="CJ54" s="47"/>
      <c r="CK54" s="47"/>
      <c r="CL54" s="47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87"/>
      <c r="BL55" s="87"/>
      <c r="BM55" s="87"/>
      <c r="BN55" s="87"/>
      <c r="BO55" s="87"/>
      <c r="BP55" s="108"/>
      <c r="BQ55" s="108"/>
      <c r="BR55" s="89"/>
      <c r="BS55" s="109"/>
      <c r="BT55" s="89"/>
      <c r="BU55" s="89"/>
      <c r="BV55" s="89"/>
      <c r="BW55" s="89"/>
      <c r="BX55" s="89"/>
      <c r="BY55" s="90"/>
      <c r="CH55" s="93"/>
      <c r="CI55" s="47"/>
      <c r="CJ55" s="47"/>
      <c r="CK55" s="47"/>
      <c r="CL55" s="47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87"/>
      <c r="BL56" s="87"/>
      <c r="BM56" s="87"/>
      <c r="BN56" s="87"/>
      <c r="BO56" s="87"/>
      <c r="BP56" s="108"/>
      <c r="BQ56" s="108"/>
      <c r="BR56" s="89"/>
      <c r="BS56" s="109"/>
      <c r="BT56" s="89"/>
      <c r="BU56" s="89"/>
      <c r="BV56" s="89"/>
      <c r="BW56" s="89"/>
      <c r="BX56" s="89"/>
      <c r="BY56" s="90"/>
      <c r="CH56" s="93"/>
      <c r="CI56" s="47"/>
      <c r="CJ56" s="47"/>
      <c r="CK56" s="47"/>
      <c r="CL56" s="47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 s="87"/>
      <c r="BL57" s="87"/>
      <c r="BM57" s="87"/>
      <c r="BN57" s="87"/>
      <c r="BO57" s="87"/>
      <c r="BQ57" s="110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93"/>
      <c r="CI57" s="47"/>
      <c r="CJ57" s="47"/>
      <c r="CK57" s="47"/>
      <c r="CL57" s="47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 s="87"/>
      <c r="BL58" s="87"/>
      <c r="BM58" s="87"/>
      <c r="BN58" s="87"/>
      <c r="BO58" s="87"/>
      <c r="BQ58" s="110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93"/>
      <c r="CI58" s="47"/>
      <c r="CJ58" s="47"/>
      <c r="CK58" s="47"/>
      <c r="CL58" s="47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 s="87"/>
      <c r="BL59" s="87"/>
      <c r="BM59" s="87"/>
      <c r="BN59" s="87"/>
      <c r="BO59" s="87"/>
      <c r="BQ59" s="110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93"/>
      <c r="CI59" s="47"/>
      <c r="CJ59" s="47"/>
      <c r="CK59" s="47"/>
      <c r="CL59" s="47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 s="87"/>
      <c r="BL60" s="87"/>
      <c r="BM60" s="87"/>
      <c r="BN60" s="87"/>
      <c r="BO60" s="87"/>
      <c r="BQ60" s="110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93"/>
      <c r="CI60" s="47"/>
      <c r="CJ60" s="47"/>
      <c r="CK60" s="47"/>
      <c r="CL60" s="47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 s="87"/>
      <c r="BL61" s="87"/>
      <c r="BM61" s="87"/>
      <c r="BN61" s="87"/>
      <c r="BO61" s="87"/>
      <c r="BQ61" s="110"/>
      <c r="BR61" s="111"/>
      <c r="BS61" s="111"/>
      <c r="BT61" s="111" t="s">
        <v>18</v>
      </c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93"/>
      <c r="CI61" s="47"/>
      <c r="CJ61" s="47"/>
      <c r="CK61" s="47"/>
      <c r="CL61" s="47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87"/>
      <c r="BL62" s="87"/>
      <c r="BM62" s="87"/>
      <c r="BN62" s="87"/>
      <c r="BO62" s="87"/>
      <c r="BP62" s="112"/>
      <c r="BQ62" s="111"/>
      <c r="BR62" s="111"/>
      <c r="BS62" s="111"/>
      <c r="BT62" s="111"/>
      <c r="BU62" s="93" t="s">
        <v>5</v>
      </c>
      <c r="BV62" s="93" t="s">
        <v>6</v>
      </c>
      <c r="BW62" s="93" t="s">
        <v>7</v>
      </c>
      <c r="BX62" s="93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3"/>
      <c r="CI62" s="47"/>
      <c r="CJ62" s="47"/>
      <c r="CK62" s="47"/>
      <c r="CL62" s="47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87"/>
      <c r="BL63" s="87"/>
      <c r="BM63" s="87"/>
      <c r="BN63" s="87"/>
      <c r="BO63" s="87"/>
      <c r="BP63" s="113"/>
      <c r="BQ63" s="113"/>
      <c r="BR63" s="113"/>
      <c r="BS63" s="114">
        <v>1</v>
      </c>
      <c r="BT63" s="104" t="s">
        <v>31</v>
      </c>
      <c r="BU63" s="113">
        <v>104.38</v>
      </c>
      <c r="BV63" s="113">
        <v>0.60729999999999995</v>
      </c>
      <c r="BW63" s="113">
        <v>0.90069999999999995</v>
      </c>
      <c r="BX63" s="113">
        <v>0.73280000000000001</v>
      </c>
      <c r="BY63" s="113">
        <v>1232.5</v>
      </c>
      <c r="BZ63" s="113">
        <v>20.18</v>
      </c>
      <c r="CA63" s="113">
        <v>1.1127</v>
      </c>
      <c r="CB63" s="113">
        <v>1.0643</v>
      </c>
      <c r="CC63" s="113">
        <v>6.5102000000000002</v>
      </c>
      <c r="CD63" s="113">
        <v>6.1449999999999996</v>
      </c>
      <c r="CE63" s="113">
        <v>5.4641999999999999</v>
      </c>
      <c r="CF63" s="113">
        <v>0.65046999999999999</v>
      </c>
      <c r="CG63" s="113">
        <v>1</v>
      </c>
      <c r="CH63" s="115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</row>
    <row r="64" spans="1:168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87"/>
      <c r="BL64" s="87"/>
      <c r="BM64" s="87"/>
      <c r="BN64" s="87"/>
      <c r="BO64" s="87"/>
      <c r="BP64" s="113"/>
      <c r="BQ64" s="113"/>
      <c r="BR64" s="113"/>
      <c r="BS64" s="114">
        <v>2</v>
      </c>
      <c r="BT64" s="104" t="s">
        <v>47</v>
      </c>
      <c r="BU64" s="113">
        <v>104.5</v>
      </c>
      <c r="BV64" s="113">
        <v>0.6109</v>
      </c>
      <c r="BW64" s="113">
        <v>0.90410000000000001</v>
      </c>
      <c r="BX64" s="113">
        <v>0.73460000000000003</v>
      </c>
      <c r="BY64" s="113">
        <v>1238.2</v>
      </c>
      <c r="BZ64" s="113">
        <v>20</v>
      </c>
      <c r="CA64" s="113">
        <v>1.1162000000000001</v>
      </c>
      <c r="CB64" s="113">
        <v>1.0620000000000001</v>
      </c>
      <c r="CC64" s="113">
        <v>6.5124000000000004</v>
      </c>
      <c r="CD64" s="113">
        <v>6.1757999999999997</v>
      </c>
      <c r="CE64" s="113">
        <v>5.4748000000000001</v>
      </c>
      <c r="CF64" s="113">
        <v>0.65122000000000002</v>
      </c>
      <c r="CG64" s="113">
        <v>1</v>
      </c>
      <c r="CH64" s="115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</row>
    <row r="65" spans="1:168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87"/>
      <c r="BL65" s="87"/>
      <c r="BM65" s="87"/>
      <c r="BN65" s="87"/>
      <c r="BO65" s="87"/>
      <c r="BP65" s="116"/>
      <c r="BQ65" s="117"/>
      <c r="BR65" s="113"/>
      <c r="BS65" s="114">
        <v>3</v>
      </c>
      <c r="BT65" s="104" t="s">
        <v>32</v>
      </c>
      <c r="BU65" s="113">
        <v>104.4</v>
      </c>
      <c r="BV65" s="113">
        <v>0.60980000000000001</v>
      </c>
      <c r="BW65" s="113">
        <v>0.90629999999999999</v>
      </c>
      <c r="BX65" s="113">
        <v>0.73309999999999997</v>
      </c>
      <c r="BY65" s="113">
        <v>1237.9000000000001</v>
      </c>
      <c r="BZ65" s="113">
        <v>20.04</v>
      </c>
      <c r="CA65" s="113">
        <v>1.1214999999999999</v>
      </c>
      <c r="CB65" s="113">
        <v>1.069</v>
      </c>
      <c r="CC65" s="113">
        <v>6.4932999999999996</v>
      </c>
      <c r="CD65" s="113">
        <v>6.1509999999999998</v>
      </c>
      <c r="CE65" s="113">
        <v>5.4668999999999999</v>
      </c>
      <c r="CF65" s="113">
        <v>0.65232999999999997</v>
      </c>
      <c r="CG65" s="113">
        <v>1</v>
      </c>
      <c r="CH65" s="115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87"/>
      <c r="BL66" s="87"/>
      <c r="BM66" s="87"/>
      <c r="BN66" s="87"/>
      <c r="BO66" s="87"/>
      <c r="BP66" s="116"/>
      <c r="BQ66" s="117"/>
      <c r="BR66" s="113"/>
      <c r="BS66" s="114">
        <v>4</v>
      </c>
      <c r="BT66" s="104" t="s">
        <v>33</v>
      </c>
      <c r="BU66" s="113">
        <v>104.77</v>
      </c>
      <c r="BV66" s="113">
        <v>0.60909999999999997</v>
      </c>
      <c r="BW66" s="113">
        <v>0.90990000000000004</v>
      </c>
      <c r="BX66" s="113">
        <v>0.7359</v>
      </c>
      <c r="BY66" s="113">
        <v>1226.8599999999999</v>
      </c>
      <c r="BZ66" s="113">
        <v>19.510000000000002</v>
      </c>
      <c r="CA66" s="113">
        <v>1.121</v>
      </c>
      <c r="CB66" s="113">
        <v>1.0809</v>
      </c>
      <c r="CC66" s="113">
        <v>6.5540000000000003</v>
      </c>
      <c r="CD66" s="113">
        <v>6.2013999999999996</v>
      </c>
      <c r="CE66" s="113">
        <v>5.4897999999999998</v>
      </c>
      <c r="CF66" s="113">
        <v>0.65153000000000005</v>
      </c>
      <c r="CG66" s="113">
        <v>1</v>
      </c>
      <c r="CH66" s="115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88"/>
      <c r="BL67" s="88"/>
      <c r="BM67" s="88"/>
      <c r="BN67" s="88"/>
      <c r="BO67" s="88"/>
      <c r="BP67" s="116"/>
      <c r="BQ67" s="117"/>
      <c r="BR67" s="113"/>
      <c r="BS67" s="114">
        <v>5</v>
      </c>
      <c r="BT67" s="104" t="s">
        <v>34</v>
      </c>
      <c r="BU67" s="113">
        <v>104.98</v>
      </c>
      <c r="BV67" s="113">
        <v>0.60770000000000002</v>
      </c>
      <c r="BW67" s="113">
        <v>0.90849999999999997</v>
      </c>
      <c r="BX67" s="113">
        <v>0.7349</v>
      </c>
      <c r="BY67" s="113">
        <v>1226.8</v>
      </c>
      <c r="BZ67" s="113">
        <v>19.53</v>
      </c>
      <c r="CA67" s="113">
        <v>1.1263000000000001</v>
      </c>
      <c r="CB67" s="113">
        <v>1.0831999999999999</v>
      </c>
      <c r="CC67" s="113">
        <v>6.5602</v>
      </c>
      <c r="CD67" s="113">
        <v>6.1929999999999996</v>
      </c>
      <c r="CE67" s="113">
        <v>5.4816000000000003</v>
      </c>
      <c r="CF67" s="113">
        <v>0.65261000000000002</v>
      </c>
      <c r="CG67" s="113">
        <v>1</v>
      </c>
      <c r="CH67" s="115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116"/>
      <c r="BQ68" s="117"/>
      <c r="BR68" s="113"/>
      <c r="BS68" s="114">
        <v>6</v>
      </c>
      <c r="BT68" s="104" t="s">
        <v>35</v>
      </c>
      <c r="BU68" s="113">
        <v>104.97</v>
      </c>
      <c r="BV68" s="113">
        <v>0.60940000000000005</v>
      </c>
      <c r="BW68" s="113">
        <v>0.90800000000000003</v>
      </c>
      <c r="BX68" s="113">
        <v>0.73570000000000002</v>
      </c>
      <c r="BY68" s="113">
        <v>1233.4000000000001</v>
      </c>
      <c r="BZ68" s="113">
        <v>19.73</v>
      </c>
      <c r="CA68" s="113">
        <v>1.1244000000000001</v>
      </c>
      <c r="CB68" s="113">
        <v>1.0852999999999999</v>
      </c>
      <c r="CC68" s="113">
        <v>6.5267999999999997</v>
      </c>
      <c r="CD68" s="113">
        <v>6.1874000000000002</v>
      </c>
      <c r="CE68" s="113">
        <v>5.4870000000000001</v>
      </c>
      <c r="CF68" s="113">
        <v>0.65222000000000002</v>
      </c>
      <c r="CG68" s="113">
        <v>1</v>
      </c>
      <c r="CH68" s="115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116"/>
      <c r="BQ69" s="117"/>
      <c r="BR69" s="113"/>
      <c r="BS69" s="114">
        <v>7</v>
      </c>
      <c r="BT69" s="104" t="s">
        <v>48</v>
      </c>
      <c r="BU69" s="113">
        <v>103.4</v>
      </c>
      <c r="BV69" s="113">
        <v>0.60819999999999996</v>
      </c>
      <c r="BW69" s="113">
        <v>0.90280000000000005</v>
      </c>
      <c r="BX69" s="113">
        <v>0.7319</v>
      </c>
      <c r="BY69" s="113">
        <v>1245.9000000000001</v>
      </c>
      <c r="BZ69" s="113">
        <v>20.04</v>
      </c>
      <c r="CA69" s="113">
        <v>1.1057999999999999</v>
      </c>
      <c r="CB69" s="113">
        <v>1.0920000000000001</v>
      </c>
      <c r="CC69" s="113">
        <v>6.4927000000000001</v>
      </c>
      <c r="CD69" s="113">
        <v>6.1241000000000003</v>
      </c>
      <c r="CE69" s="113">
        <v>5.4604999999999997</v>
      </c>
      <c r="CF69" s="113">
        <v>0.65247999999999995</v>
      </c>
      <c r="CG69" s="113">
        <v>1</v>
      </c>
      <c r="CH69" s="115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116"/>
      <c r="BQ70" s="117"/>
      <c r="BR70" s="113"/>
      <c r="BS70" s="114">
        <v>8</v>
      </c>
      <c r="BT70" s="104" t="s">
        <v>36</v>
      </c>
      <c r="BU70" s="113">
        <v>103.6</v>
      </c>
      <c r="BV70" s="113">
        <v>0.60970000000000002</v>
      </c>
      <c r="BW70" s="113">
        <v>0.90169999999999995</v>
      </c>
      <c r="BX70" s="113">
        <v>0.73129999999999995</v>
      </c>
      <c r="BY70" s="113">
        <v>1248.2</v>
      </c>
      <c r="BZ70" s="113">
        <v>20.21</v>
      </c>
      <c r="CA70" s="113">
        <v>1.1104000000000001</v>
      </c>
      <c r="CB70" s="113">
        <v>1.0898000000000001</v>
      </c>
      <c r="CC70" s="113">
        <v>6.4584000000000001</v>
      </c>
      <c r="CD70" s="113">
        <v>6.1078999999999999</v>
      </c>
      <c r="CE70" s="113">
        <v>5.4554999999999998</v>
      </c>
      <c r="CF70" s="113">
        <v>0.65032000000000001</v>
      </c>
      <c r="CG70" s="113">
        <v>1</v>
      </c>
      <c r="CH70" s="115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116"/>
      <c r="BQ71" s="117"/>
      <c r="BR71" s="113"/>
      <c r="BS71" s="114">
        <v>9</v>
      </c>
      <c r="BT71" s="104" t="s">
        <v>37</v>
      </c>
      <c r="BU71" s="113">
        <v>104.3</v>
      </c>
      <c r="BV71" s="113">
        <v>0.6089</v>
      </c>
      <c r="BW71" s="113">
        <v>0.90669999999999995</v>
      </c>
      <c r="BX71" s="113">
        <v>0.73380000000000001</v>
      </c>
      <c r="BY71" s="113">
        <v>1238.2</v>
      </c>
      <c r="BZ71" s="113">
        <v>20.03</v>
      </c>
      <c r="CA71" s="113">
        <v>1.1235999999999999</v>
      </c>
      <c r="CB71" s="113">
        <v>1.0971</v>
      </c>
      <c r="CC71" s="113">
        <v>6.4490999999999996</v>
      </c>
      <c r="CD71" s="113">
        <v>6.1001000000000003</v>
      </c>
      <c r="CE71" s="113">
        <v>5.4755000000000003</v>
      </c>
      <c r="CF71" s="113">
        <v>0.65032999999999996</v>
      </c>
      <c r="CG71" s="113">
        <v>1</v>
      </c>
      <c r="CH71" s="115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116"/>
      <c r="BQ72" s="117"/>
      <c r="BR72" s="113"/>
      <c r="BS72" s="114">
        <v>10</v>
      </c>
      <c r="BT72" s="104" t="s">
        <v>38</v>
      </c>
      <c r="BU72" s="113">
        <v>104.7</v>
      </c>
      <c r="BV72" s="113">
        <v>0.61209999999999998</v>
      </c>
      <c r="BW72" s="113">
        <v>0.90749999999999997</v>
      </c>
      <c r="BX72" s="113">
        <v>0.73440000000000005</v>
      </c>
      <c r="BY72" s="113">
        <v>1237</v>
      </c>
      <c r="BZ72" s="113">
        <v>19.97</v>
      </c>
      <c r="CA72" s="113">
        <v>1.1383000000000001</v>
      </c>
      <c r="CB72" s="113">
        <v>1.0935999999999999</v>
      </c>
      <c r="CC72" s="113">
        <v>6.4596</v>
      </c>
      <c r="CD72" s="113">
        <v>6.1467999999999998</v>
      </c>
      <c r="CE72" s="113">
        <v>5.4789000000000003</v>
      </c>
      <c r="CF72" s="113">
        <v>0.65173999999999999</v>
      </c>
      <c r="CG72" s="113">
        <v>1</v>
      </c>
      <c r="CH72" s="115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9"/>
      <c r="BO73" s="79"/>
      <c r="BP73" s="116"/>
      <c r="BQ73" s="117"/>
      <c r="BR73" s="113"/>
      <c r="BS73" s="114">
        <v>11</v>
      </c>
      <c r="BT73" s="104" t="s">
        <v>39</v>
      </c>
      <c r="BU73" s="113">
        <v>104.42</v>
      </c>
      <c r="BV73" s="113">
        <v>0.60829999999999995</v>
      </c>
      <c r="BW73" s="113">
        <v>0.90649999999999997</v>
      </c>
      <c r="BX73" s="113">
        <v>0.73550000000000004</v>
      </c>
      <c r="BY73" s="113">
        <v>1240.79</v>
      </c>
      <c r="BZ73" s="113">
        <v>20.03</v>
      </c>
      <c r="CA73" s="113">
        <v>1.137</v>
      </c>
      <c r="CB73" s="113">
        <v>1.0939000000000001</v>
      </c>
      <c r="CC73" s="113">
        <v>6.4610000000000003</v>
      </c>
      <c r="CD73" s="113">
        <v>6.1760000000000002</v>
      </c>
      <c r="CE73" s="113">
        <v>5.4870999999999999</v>
      </c>
      <c r="CF73" s="113">
        <v>0.65246000000000004</v>
      </c>
      <c r="CG73" s="113">
        <v>1</v>
      </c>
      <c r="CH73" s="115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9"/>
      <c r="BO74" s="79"/>
      <c r="BP74" s="116"/>
      <c r="BQ74" s="117"/>
      <c r="BR74" s="113"/>
      <c r="BS74" s="114">
        <v>12</v>
      </c>
      <c r="BT74" s="104" t="s">
        <v>49</v>
      </c>
      <c r="BU74" s="113">
        <v>104.2</v>
      </c>
      <c r="BV74" s="113">
        <v>0.60829999999999995</v>
      </c>
      <c r="BW74" s="113">
        <v>0.90969999999999995</v>
      </c>
      <c r="BX74" s="113">
        <v>0.73799999999999999</v>
      </c>
      <c r="BY74" s="113">
        <v>1254.46</v>
      </c>
      <c r="BZ74" s="113">
        <v>20.36</v>
      </c>
      <c r="CA74" s="113">
        <v>1.1349</v>
      </c>
      <c r="CB74" s="113">
        <v>1.0947</v>
      </c>
      <c r="CC74" s="113">
        <v>6.4802</v>
      </c>
      <c r="CD74" s="113">
        <v>6.1773999999999996</v>
      </c>
      <c r="CE74" s="113">
        <v>5.5054999999999996</v>
      </c>
      <c r="CF74" s="113">
        <v>0.65208999999999995</v>
      </c>
      <c r="CG74" s="113">
        <v>1</v>
      </c>
      <c r="CH74" s="115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9"/>
      <c r="BO75" s="79"/>
      <c r="BP75" s="116"/>
      <c r="BQ75" s="117"/>
      <c r="BR75" s="113"/>
      <c r="BS75" s="114">
        <v>13</v>
      </c>
      <c r="BT75" s="104" t="s">
        <v>51</v>
      </c>
      <c r="BU75" s="113">
        <v>104.69</v>
      </c>
      <c r="BV75" s="113">
        <v>0.60819999999999996</v>
      </c>
      <c r="BW75" s="113">
        <v>0.91310000000000002</v>
      </c>
      <c r="BX75" s="113">
        <v>0.73860000000000003</v>
      </c>
      <c r="BY75" s="113">
        <v>1247.9000000000001</v>
      </c>
      <c r="BZ75" s="113">
        <v>20.059999999999999</v>
      </c>
      <c r="CA75" s="113">
        <v>1.1391</v>
      </c>
      <c r="CB75" s="113">
        <v>1.1003000000000001</v>
      </c>
      <c r="CC75" s="113">
        <v>6.4927000000000001</v>
      </c>
      <c r="CD75" s="113">
        <v>6.1858000000000004</v>
      </c>
      <c r="CE75" s="113">
        <v>5.5096999999999996</v>
      </c>
      <c r="CF75" s="113">
        <v>0.65208999999999995</v>
      </c>
      <c r="CG75" s="113">
        <v>1</v>
      </c>
      <c r="CH75" s="115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9"/>
      <c r="BO76" s="79"/>
      <c r="BP76" s="116"/>
      <c r="BQ76" s="117"/>
      <c r="BR76" s="113"/>
      <c r="BS76" s="114">
        <v>14</v>
      </c>
      <c r="BT76" s="104" t="s">
        <v>40</v>
      </c>
      <c r="BU76" s="113">
        <v>104.3</v>
      </c>
      <c r="BV76" s="113">
        <v>0.60489999999999999</v>
      </c>
      <c r="BW76" s="113">
        <v>0.91149999999999998</v>
      </c>
      <c r="BX76" s="113">
        <v>0.73839999999999995</v>
      </c>
      <c r="BY76" s="113">
        <v>1239.8</v>
      </c>
      <c r="BZ76" s="113">
        <v>19.829999999999998</v>
      </c>
      <c r="CA76" s="113">
        <v>1.1273</v>
      </c>
      <c r="CB76" s="113">
        <v>1.0962000000000001</v>
      </c>
      <c r="CC76" s="113">
        <v>6.4953000000000003</v>
      </c>
      <c r="CD76" s="113">
        <v>6.1801000000000004</v>
      </c>
      <c r="CE76" s="113">
        <v>5.5094000000000003</v>
      </c>
      <c r="CF76" s="113">
        <v>0.65373999999999999</v>
      </c>
      <c r="CG76" s="113">
        <v>1</v>
      </c>
      <c r="CH76" s="115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9"/>
      <c r="BO77" s="79"/>
      <c r="BP77" s="116"/>
      <c r="BQ77" s="117"/>
      <c r="BR77" s="113"/>
      <c r="BS77" s="114">
        <v>15</v>
      </c>
      <c r="BT77" s="104" t="s">
        <v>41</v>
      </c>
      <c r="BU77" s="113">
        <v>104.31</v>
      </c>
      <c r="BV77" s="113">
        <v>0.60260000000000002</v>
      </c>
      <c r="BW77" s="113">
        <v>0.90339999999999998</v>
      </c>
      <c r="BX77" s="113">
        <v>0.73360000000000003</v>
      </c>
      <c r="BY77" s="113">
        <v>1244.29</v>
      </c>
      <c r="BZ77" s="113">
        <v>20.059999999999999</v>
      </c>
      <c r="CA77" s="113">
        <v>1.1361000000000001</v>
      </c>
      <c r="CB77" s="113">
        <v>1.115</v>
      </c>
      <c r="CC77" s="113">
        <v>6.4332000000000003</v>
      </c>
      <c r="CD77" s="113">
        <v>6.1106999999999996</v>
      </c>
      <c r="CE77" s="113">
        <v>5.4730999999999996</v>
      </c>
      <c r="CF77" s="113">
        <v>0.65236000000000005</v>
      </c>
      <c r="CG77" s="113">
        <v>1</v>
      </c>
      <c r="CH77" s="115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9"/>
      <c r="BO78" s="79"/>
      <c r="BP78" s="116"/>
      <c r="BQ78" s="117"/>
      <c r="BR78" s="117"/>
      <c r="BS78" s="114">
        <v>16</v>
      </c>
      <c r="BT78" s="104" t="s">
        <v>42</v>
      </c>
      <c r="BU78" s="113">
        <v>102.32</v>
      </c>
      <c r="BV78" s="113">
        <v>0.60209999999999997</v>
      </c>
      <c r="BW78" s="113">
        <v>0.89529999999999998</v>
      </c>
      <c r="BX78" s="113">
        <v>0.73080000000000001</v>
      </c>
      <c r="BY78" s="113">
        <v>1262.0999999999999</v>
      </c>
      <c r="BZ78" s="113">
        <v>20.02</v>
      </c>
      <c r="CA78" s="113">
        <v>1.1547000000000001</v>
      </c>
      <c r="CB78" s="113">
        <v>1.1087</v>
      </c>
      <c r="CC78" s="113">
        <v>6.4720000000000004</v>
      </c>
      <c r="CD78" s="113">
        <v>6.1513999999999998</v>
      </c>
      <c r="CE78" s="113">
        <v>5.4527000000000001</v>
      </c>
      <c r="CF78" s="113">
        <v>0.65071999999999997</v>
      </c>
      <c r="CG78" s="113">
        <v>1</v>
      </c>
      <c r="CH78" s="115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9"/>
      <c r="BO79" s="79"/>
      <c r="BP79" s="116"/>
      <c r="BQ79" s="117"/>
      <c r="BR79" s="117"/>
      <c r="BS79" s="114">
        <v>17</v>
      </c>
      <c r="BT79" s="104" t="s">
        <v>50</v>
      </c>
      <c r="BU79" s="113">
        <v>102.56</v>
      </c>
      <c r="BV79" s="113">
        <v>0.60419999999999996</v>
      </c>
      <c r="BW79" s="113">
        <v>0.89680000000000004</v>
      </c>
      <c r="BX79" s="113">
        <v>0.73140000000000005</v>
      </c>
      <c r="BY79" s="113">
        <v>1266.49</v>
      </c>
      <c r="BZ79" s="113">
        <v>19.899999999999999</v>
      </c>
      <c r="CA79" s="113">
        <v>1.1446000000000001</v>
      </c>
      <c r="CB79" s="113">
        <v>1.1062000000000001</v>
      </c>
      <c r="CC79" s="113">
        <v>6.444</v>
      </c>
      <c r="CD79" s="113">
        <v>6.1837999999999997</v>
      </c>
      <c r="CE79" s="113">
        <v>5.4554999999999998</v>
      </c>
      <c r="CF79" s="113">
        <v>0.64807000000000003</v>
      </c>
      <c r="CG79" s="113">
        <v>1</v>
      </c>
      <c r="CH79" s="115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9"/>
      <c r="BO80" s="79"/>
      <c r="BP80" s="116"/>
      <c r="BQ80" s="117"/>
      <c r="BR80" s="117"/>
      <c r="BS80" s="114">
        <v>18</v>
      </c>
      <c r="BT80" s="104" t="s">
        <v>43</v>
      </c>
      <c r="BU80" s="113">
        <v>103.07</v>
      </c>
      <c r="BV80" s="113">
        <v>0.60429999999999995</v>
      </c>
      <c r="BW80" s="113">
        <v>0.89970000000000006</v>
      </c>
      <c r="BX80" s="113">
        <v>0.73309999999999997</v>
      </c>
      <c r="BY80" s="113">
        <v>1253.3900000000001</v>
      </c>
      <c r="BZ80" s="113">
        <v>19.71</v>
      </c>
      <c r="CA80" s="113">
        <v>1.1369</v>
      </c>
      <c r="CB80" s="113">
        <v>1.1116999999999999</v>
      </c>
      <c r="CC80" s="113">
        <v>6.4478</v>
      </c>
      <c r="CD80" s="113">
        <v>6.1421000000000001</v>
      </c>
      <c r="CE80" s="113">
        <v>5.4692999999999996</v>
      </c>
      <c r="CF80" s="113">
        <v>0.64937999999999996</v>
      </c>
      <c r="CG80" s="113">
        <v>1</v>
      </c>
      <c r="CH80" s="115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80"/>
      <c r="B81" s="81"/>
      <c r="BN81" s="82"/>
      <c r="BO81" s="82"/>
      <c r="BP81" s="118"/>
      <c r="BQ81" s="115"/>
      <c r="BR81" s="115"/>
      <c r="BS81" s="114">
        <v>19</v>
      </c>
      <c r="BT81" s="104" t="s">
        <v>44</v>
      </c>
      <c r="BU81" s="113">
        <v>102.88</v>
      </c>
      <c r="BV81" s="113">
        <v>0.60299999999999998</v>
      </c>
      <c r="BW81" s="113">
        <v>0.89770000000000005</v>
      </c>
      <c r="BX81" s="113">
        <v>0.73160000000000003</v>
      </c>
      <c r="BY81" s="113">
        <v>1254.8499999999999</v>
      </c>
      <c r="BZ81" s="113">
        <v>19.61</v>
      </c>
      <c r="CA81" s="113">
        <v>1.1395</v>
      </c>
      <c r="CB81" s="113">
        <v>1.1152</v>
      </c>
      <c r="CC81" s="113">
        <v>6.4427000000000003</v>
      </c>
      <c r="CD81" s="113">
        <v>6.1749000000000001</v>
      </c>
      <c r="CE81" s="113">
        <v>5.4587000000000003</v>
      </c>
      <c r="CF81" s="113">
        <v>0.65010000000000001</v>
      </c>
      <c r="CG81" s="113">
        <v>1</v>
      </c>
      <c r="CH81" s="115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80"/>
      <c r="B82" s="81"/>
      <c r="BN82" s="82"/>
      <c r="BO82" s="82"/>
      <c r="BP82" s="118"/>
      <c r="BQ82" s="115"/>
      <c r="BR82" s="115"/>
      <c r="BS82" s="114">
        <v>20</v>
      </c>
      <c r="BT82" s="104" t="s">
        <v>45</v>
      </c>
      <c r="BU82" s="113">
        <v>102.39</v>
      </c>
      <c r="BV82" s="113">
        <v>0.60760000000000003</v>
      </c>
      <c r="BW82" s="113">
        <v>0.89929999999999999</v>
      </c>
      <c r="BX82" s="113">
        <v>0.73550000000000004</v>
      </c>
      <c r="BY82" s="113">
        <v>1253.44</v>
      </c>
      <c r="BZ82" s="113">
        <v>19.37</v>
      </c>
      <c r="CA82" s="113">
        <v>1.1439999999999999</v>
      </c>
      <c r="CB82" s="113">
        <v>1.1184000000000001</v>
      </c>
      <c r="CC82" s="113">
        <v>6.5035999999999996</v>
      </c>
      <c r="CD82" s="113">
        <v>6.2451999999999996</v>
      </c>
      <c r="CE82" s="113">
        <v>5.4873000000000003</v>
      </c>
      <c r="CF82" s="113">
        <v>0.64956999999999998</v>
      </c>
      <c r="CG82" s="113">
        <v>1</v>
      </c>
      <c r="CH82" s="115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P83" s="118"/>
      <c r="BQ83" s="115"/>
      <c r="BR83" s="115"/>
      <c r="BS83" s="114">
        <v>21</v>
      </c>
      <c r="BT83" s="104" t="s">
        <v>46</v>
      </c>
      <c r="BU83" s="113">
        <v>102.42</v>
      </c>
      <c r="BV83" s="113">
        <v>0.60799999999999998</v>
      </c>
      <c r="BW83" s="113">
        <v>0.9032</v>
      </c>
      <c r="BX83" s="113">
        <v>0.73829999999999996</v>
      </c>
      <c r="BY83" s="113">
        <v>1245.2</v>
      </c>
      <c r="BZ83" s="113">
        <v>19.190000000000001</v>
      </c>
      <c r="CA83" s="113">
        <v>1.1443000000000001</v>
      </c>
      <c r="CB83" s="113">
        <v>1.1187</v>
      </c>
      <c r="CC83" s="113">
        <v>6.5309999999999997</v>
      </c>
      <c r="CD83" s="113">
        <v>6.2539999999999996</v>
      </c>
      <c r="CE83" s="113">
        <v>5.5063000000000004</v>
      </c>
      <c r="CF83" s="113">
        <v>0.65093999999999996</v>
      </c>
      <c r="CG83" s="113">
        <v>1</v>
      </c>
      <c r="CH83" s="115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N84" s="82"/>
      <c r="BO84" s="82"/>
      <c r="BP84" s="118"/>
      <c r="BQ84" s="115"/>
      <c r="BR84" s="115"/>
      <c r="BS84" s="115"/>
      <c r="BT84" s="115"/>
      <c r="BU84" s="113">
        <f>AVERAGE(BU63:BU83)</f>
        <v>103.88380952380952</v>
      </c>
      <c r="BV84" s="113">
        <f t="shared" ref="BV84:CG84" si="24">AVERAGE(BV63:BV83)</f>
        <v>0.60736190476190488</v>
      </c>
      <c r="BW84" s="113">
        <f t="shared" si="24"/>
        <v>0.9044000000000002</v>
      </c>
      <c r="BX84" s="113">
        <f t="shared" si="24"/>
        <v>0.73443809523809522</v>
      </c>
      <c r="BY84" s="113">
        <f t="shared" si="24"/>
        <v>1244.1747619047619</v>
      </c>
      <c r="BZ84" s="113">
        <f t="shared" si="24"/>
        <v>19.875238095238092</v>
      </c>
      <c r="CA84" s="113">
        <f t="shared" si="24"/>
        <v>1.130409523809524</v>
      </c>
      <c r="CB84" s="113">
        <f t="shared" si="24"/>
        <v>1.095057142857143</v>
      </c>
      <c r="CC84" s="113">
        <f t="shared" si="24"/>
        <v>6.4866761904761905</v>
      </c>
      <c r="CD84" s="113">
        <f t="shared" si="24"/>
        <v>6.1673285714285706</v>
      </c>
      <c r="CE84" s="113">
        <f t="shared" si="24"/>
        <v>5.4785380952380951</v>
      </c>
      <c r="CF84" s="113">
        <f t="shared" si="24"/>
        <v>0.65127476190476208</v>
      </c>
      <c r="CG84" s="113">
        <f t="shared" si="24"/>
        <v>1</v>
      </c>
      <c r="CH84" s="115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N85" s="82"/>
      <c r="BO85" s="82"/>
      <c r="BP85" s="118"/>
      <c r="BQ85" s="115"/>
      <c r="BR85" s="115"/>
      <c r="BS85" s="115"/>
      <c r="BT85" s="115"/>
      <c r="BU85" s="113">
        <v>103.88380952380952</v>
      </c>
      <c r="BV85" s="113">
        <v>0.60736190476190488</v>
      </c>
      <c r="BW85" s="113">
        <v>0.9044000000000002</v>
      </c>
      <c r="BX85" s="113">
        <v>0.73443809523809522</v>
      </c>
      <c r="BY85" s="113">
        <v>1244.1747619047619</v>
      </c>
      <c r="BZ85" s="113">
        <v>19.875238095238092</v>
      </c>
      <c r="CA85" s="113">
        <v>1.130409523809524</v>
      </c>
      <c r="CB85" s="113">
        <v>1.095057142857143</v>
      </c>
      <c r="CC85" s="113">
        <v>6.4866761904761905</v>
      </c>
      <c r="CD85" s="113">
        <v>6.1673285714285706</v>
      </c>
      <c r="CE85" s="113">
        <v>5.4785380952380951</v>
      </c>
      <c r="CF85" s="113">
        <v>0.65127476190476208</v>
      </c>
      <c r="CG85" s="113">
        <v>1</v>
      </c>
      <c r="CH85" s="115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N86" s="82"/>
      <c r="BO86" s="82"/>
      <c r="BP86" s="118"/>
      <c r="BQ86" s="115"/>
      <c r="BR86" s="115"/>
      <c r="BS86" s="115"/>
      <c r="BT86" s="115"/>
      <c r="BU86" s="115"/>
      <c r="BV86" s="115"/>
      <c r="BW86" s="115"/>
      <c r="BX86" s="119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N87" s="82"/>
      <c r="BO87" s="82"/>
      <c r="BP87" s="118"/>
      <c r="BQ87" s="115"/>
      <c r="BR87" s="115"/>
      <c r="BS87" s="115"/>
      <c r="BT87" s="115"/>
      <c r="BU87" s="115">
        <f>BU84-BU85</f>
        <v>0</v>
      </c>
      <c r="BV87" s="115">
        <f t="shared" ref="BV87:CG87" si="25">BV84-BV85</f>
        <v>0</v>
      </c>
      <c r="BW87" s="115">
        <f t="shared" si="25"/>
        <v>0</v>
      </c>
      <c r="BX87" s="115">
        <f t="shared" si="25"/>
        <v>0</v>
      </c>
      <c r="BY87" s="115">
        <f t="shared" si="25"/>
        <v>0</v>
      </c>
      <c r="BZ87" s="115">
        <f t="shared" si="25"/>
        <v>0</v>
      </c>
      <c r="CA87" s="115">
        <f t="shared" si="25"/>
        <v>0</v>
      </c>
      <c r="CB87" s="115">
        <f t="shared" si="25"/>
        <v>0</v>
      </c>
      <c r="CC87" s="115">
        <f t="shared" si="25"/>
        <v>0</v>
      </c>
      <c r="CD87" s="115">
        <f t="shared" si="25"/>
        <v>0</v>
      </c>
      <c r="CE87" s="115">
        <f t="shared" si="25"/>
        <v>0</v>
      </c>
      <c r="CF87" s="115">
        <f t="shared" si="25"/>
        <v>0</v>
      </c>
      <c r="CG87" s="115">
        <f t="shared" si="25"/>
        <v>0</v>
      </c>
      <c r="CH87" s="115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  <row r="92" spans="1:168" ht="15.95" customHeight="1">
      <c r="BT92" s="91" t="s">
        <v>64</v>
      </c>
      <c r="BU92" s="91" t="s">
        <v>53</v>
      </c>
      <c r="BV92" s="91" t="s">
        <v>54</v>
      </c>
      <c r="BW92" s="91" t="s">
        <v>55</v>
      </c>
      <c r="BX92" s="90" t="s">
        <v>56</v>
      </c>
      <c r="BY92" s="91" t="s">
        <v>57</v>
      </c>
      <c r="BZ92" s="91" t="s">
        <v>58</v>
      </c>
      <c r="CA92" s="91" t="s">
        <v>59</v>
      </c>
      <c r="CB92" s="91" t="s">
        <v>52</v>
      </c>
      <c r="CC92" s="91" t="s">
        <v>60</v>
      </c>
      <c r="CD92" s="91" t="s">
        <v>61</v>
      </c>
      <c r="CE92" s="91" t="s">
        <v>62</v>
      </c>
      <c r="CF92" s="91" t="s">
        <v>63</v>
      </c>
    </row>
    <row r="94" spans="1:168" ht="15.95" customHeight="1">
      <c r="BT94" s="104" t="s">
        <v>31</v>
      </c>
      <c r="BU94" s="91">
        <v>104.38</v>
      </c>
      <c r="BV94" s="91">
        <v>0.60729999999999995</v>
      </c>
      <c r="BW94" s="91">
        <v>0.90069999999999995</v>
      </c>
      <c r="BX94" s="90">
        <v>0.73280000000000001</v>
      </c>
      <c r="BY94" s="91">
        <v>1232.5</v>
      </c>
      <c r="BZ94" s="91">
        <v>20.18</v>
      </c>
      <c r="CA94" s="91">
        <v>1.1127</v>
      </c>
      <c r="CB94" s="91">
        <v>1.0643</v>
      </c>
      <c r="CC94" s="91">
        <v>6.5102000000000002</v>
      </c>
      <c r="CD94" s="91">
        <v>6.1449999999999996</v>
      </c>
      <c r="CE94" s="91">
        <v>5.4641999999999999</v>
      </c>
      <c r="CF94" s="91">
        <v>0.65046999999999999</v>
      </c>
    </row>
    <row r="95" spans="1:168" ht="15.95" customHeight="1">
      <c r="BT95" s="104" t="s">
        <v>47</v>
      </c>
      <c r="BU95" s="91">
        <v>104.5</v>
      </c>
      <c r="BV95" s="91">
        <v>0.6109</v>
      </c>
      <c r="BW95" s="91">
        <v>0.90410000000000001</v>
      </c>
      <c r="BX95" s="90">
        <v>0.73460000000000003</v>
      </c>
      <c r="BY95" s="91">
        <v>1238.2</v>
      </c>
      <c r="BZ95" s="91">
        <v>20</v>
      </c>
      <c r="CA95" s="91">
        <v>1.1162000000000001</v>
      </c>
      <c r="CB95" s="91">
        <v>1.0620000000000001</v>
      </c>
      <c r="CC95" s="91">
        <v>6.5124000000000004</v>
      </c>
      <c r="CD95" s="91">
        <v>6.1757999999999997</v>
      </c>
      <c r="CE95" s="91">
        <v>5.4748000000000001</v>
      </c>
      <c r="CF95" s="91">
        <v>0.65122000000000002</v>
      </c>
    </row>
    <row r="96" spans="1:168" ht="15.95" customHeight="1">
      <c r="BT96" s="104" t="s">
        <v>32</v>
      </c>
      <c r="BU96" s="91">
        <v>104.4</v>
      </c>
      <c r="BV96" s="91">
        <v>0.60980000000000001</v>
      </c>
      <c r="BW96" s="91">
        <v>0.90629999999999999</v>
      </c>
      <c r="BX96" s="90">
        <v>0.73309999999999997</v>
      </c>
      <c r="BY96" s="91">
        <v>1237.9000000000001</v>
      </c>
      <c r="BZ96" s="91">
        <v>20.04</v>
      </c>
      <c r="CA96" s="91">
        <v>1.1214999999999999</v>
      </c>
      <c r="CB96" s="91">
        <v>1.069</v>
      </c>
      <c r="CC96" s="91">
        <v>6.4932999999999996</v>
      </c>
      <c r="CD96" s="91">
        <v>6.1509999999999998</v>
      </c>
      <c r="CE96" s="91">
        <v>5.4668999999999999</v>
      </c>
      <c r="CF96" s="91">
        <v>0.65232999999999997</v>
      </c>
    </row>
    <row r="97" spans="72:84" ht="15.95" customHeight="1">
      <c r="BT97" s="104" t="s">
        <v>33</v>
      </c>
      <c r="BU97" s="91">
        <v>104.77</v>
      </c>
      <c r="BV97" s="91">
        <v>0.60909999999999997</v>
      </c>
      <c r="BW97" s="91">
        <v>0.90990000000000004</v>
      </c>
      <c r="BX97" s="90">
        <v>0.7359</v>
      </c>
      <c r="BY97" s="91">
        <v>1226.8599999999999</v>
      </c>
      <c r="BZ97" s="91">
        <v>19.510000000000002</v>
      </c>
      <c r="CA97" s="91">
        <v>1.121</v>
      </c>
      <c r="CB97" s="91">
        <v>1.0809</v>
      </c>
      <c r="CC97" s="91">
        <v>6.5540000000000003</v>
      </c>
      <c r="CD97" s="91">
        <v>6.2013999999999996</v>
      </c>
      <c r="CE97" s="91">
        <v>5.4897999999999998</v>
      </c>
      <c r="CF97" s="91">
        <v>0.65153000000000005</v>
      </c>
    </row>
    <row r="98" spans="72:84" ht="15.95" customHeight="1">
      <c r="BT98" s="104" t="s">
        <v>34</v>
      </c>
      <c r="BU98" s="91">
        <v>104.98</v>
      </c>
      <c r="BV98" s="91">
        <v>0.60770000000000002</v>
      </c>
      <c r="BW98" s="91">
        <v>0.90849999999999997</v>
      </c>
      <c r="BX98" s="90">
        <v>0.7349</v>
      </c>
      <c r="BY98" s="91">
        <v>1226.8</v>
      </c>
      <c r="BZ98" s="91">
        <v>19.53</v>
      </c>
      <c r="CA98" s="91">
        <v>1.1263000000000001</v>
      </c>
      <c r="CB98" s="91">
        <v>1.0831999999999999</v>
      </c>
      <c r="CC98" s="91">
        <v>6.5602</v>
      </c>
      <c r="CD98" s="91">
        <v>6.1929999999999996</v>
      </c>
      <c r="CE98" s="91">
        <v>5.4816000000000003</v>
      </c>
      <c r="CF98" s="91">
        <v>0.65261000000000002</v>
      </c>
    </row>
    <row r="99" spans="72:84" ht="15.95" customHeight="1">
      <c r="BT99" s="104" t="s">
        <v>35</v>
      </c>
      <c r="BU99" s="91">
        <v>104.97</v>
      </c>
      <c r="BV99" s="91">
        <v>0.60940000000000005</v>
      </c>
      <c r="BW99" s="91">
        <v>0.90800000000000003</v>
      </c>
      <c r="BX99" s="90">
        <v>0.73570000000000002</v>
      </c>
      <c r="BY99" s="91">
        <v>1233.4000000000001</v>
      </c>
      <c r="BZ99" s="91">
        <v>19.73</v>
      </c>
      <c r="CA99" s="91">
        <v>1.1244000000000001</v>
      </c>
      <c r="CB99" s="91">
        <v>1.0852999999999999</v>
      </c>
      <c r="CC99" s="91">
        <v>6.5267999999999997</v>
      </c>
      <c r="CD99" s="91">
        <v>6.1874000000000002</v>
      </c>
      <c r="CE99" s="91">
        <v>5.4870000000000001</v>
      </c>
      <c r="CF99" s="91">
        <v>0.65222000000000002</v>
      </c>
    </row>
    <row r="100" spans="72:84" ht="15.95" customHeight="1">
      <c r="BT100" s="104" t="s">
        <v>48</v>
      </c>
      <c r="BU100" s="91">
        <v>103.4</v>
      </c>
      <c r="BV100" s="91">
        <v>0.60819999999999996</v>
      </c>
      <c r="BW100" s="91">
        <v>0.90280000000000005</v>
      </c>
      <c r="BX100" s="90">
        <v>0.7319</v>
      </c>
      <c r="BY100" s="91">
        <v>1245.9000000000001</v>
      </c>
      <c r="BZ100" s="91">
        <v>20.04</v>
      </c>
      <c r="CA100" s="91">
        <v>1.1057999999999999</v>
      </c>
      <c r="CB100" s="91">
        <v>1.0920000000000001</v>
      </c>
      <c r="CC100" s="91">
        <v>6.4927000000000001</v>
      </c>
      <c r="CD100" s="91">
        <v>6.1241000000000003</v>
      </c>
      <c r="CE100" s="91">
        <v>5.4604999999999997</v>
      </c>
      <c r="CF100" s="91">
        <v>0.65247999999999995</v>
      </c>
    </row>
    <row r="101" spans="72:84" ht="15.95" customHeight="1">
      <c r="BT101" s="104" t="s">
        <v>36</v>
      </c>
      <c r="BU101" s="91">
        <v>103.6</v>
      </c>
      <c r="BV101" s="91">
        <v>0.60970000000000002</v>
      </c>
      <c r="BW101" s="91">
        <v>0.90169999999999995</v>
      </c>
      <c r="BX101" s="90">
        <v>0.73129999999999995</v>
      </c>
      <c r="BY101" s="91">
        <v>1248.2</v>
      </c>
      <c r="BZ101" s="91">
        <v>20.21</v>
      </c>
      <c r="CA101" s="91">
        <v>1.1104000000000001</v>
      </c>
      <c r="CB101" s="91">
        <v>1.0898000000000001</v>
      </c>
      <c r="CC101" s="91">
        <v>6.4584000000000001</v>
      </c>
      <c r="CD101" s="91">
        <v>6.1078999999999999</v>
      </c>
      <c r="CE101" s="91">
        <v>5.4554999999999998</v>
      </c>
      <c r="CF101" s="91">
        <v>0.65032000000000001</v>
      </c>
    </row>
    <row r="102" spans="72:84" ht="15.95" customHeight="1">
      <c r="BT102" s="104" t="s">
        <v>37</v>
      </c>
      <c r="BU102" s="91">
        <v>104.3</v>
      </c>
      <c r="BV102" s="91">
        <v>0.6089</v>
      </c>
      <c r="BW102" s="91">
        <v>0.90669999999999995</v>
      </c>
      <c r="BX102" s="90">
        <v>0.73380000000000001</v>
      </c>
      <c r="BY102" s="91">
        <v>1238.2</v>
      </c>
      <c r="BZ102" s="91">
        <v>20.03</v>
      </c>
      <c r="CA102" s="91">
        <v>1.1235999999999999</v>
      </c>
      <c r="CB102" s="91">
        <v>1.0971</v>
      </c>
      <c r="CC102" s="91">
        <v>6.4490999999999996</v>
      </c>
      <c r="CD102" s="91">
        <v>6.1001000000000003</v>
      </c>
      <c r="CE102" s="91">
        <v>5.4755000000000003</v>
      </c>
      <c r="CF102" s="91">
        <v>0.65032999999999996</v>
      </c>
    </row>
    <row r="103" spans="72:84" ht="15.95" customHeight="1">
      <c r="BT103" s="104" t="s">
        <v>38</v>
      </c>
      <c r="BU103" s="91">
        <v>104.7</v>
      </c>
      <c r="BV103" s="91">
        <v>0.61209999999999998</v>
      </c>
      <c r="BW103" s="91">
        <v>0.90749999999999997</v>
      </c>
      <c r="BX103" s="90">
        <v>0.73440000000000005</v>
      </c>
      <c r="BY103" s="91">
        <v>1237</v>
      </c>
      <c r="BZ103" s="91">
        <v>19.97</v>
      </c>
      <c r="CA103" s="91">
        <v>1.1383000000000001</v>
      </c>
      <c r="CB103" s="91">
        <v>1.0935999999999999</v>
      </c>
      <c r="CC103" s="91">
        <v>6.4596</v>
      </c>
      <c r="CD103" s="91">
        <v>6.1467999999999998</v>
      </c>
      <c r="CE103" s="91">
        <v>5.4789000000000003</v>
      </c>
      <c r="CF103" s="91">
        <v>0.65173999999999999</v>
      </c>
    </row>
    <row r="104" spans="72:84" ht="15.95" customHeight="1">
      <c r="BT104" s="104" t="s">
        <v>39</v>
      </c>
      <c r="BU104" s="91">
        <v>104.42</v>
      </c>
      <c r="BV104" s="91">
        <v>0.60829999999999995</v>
      </c>
      <c r="BW104" s="91">
        <v>0.90649999999999997</v>
      </c>
      <c r="BX104" s="90">
        <v>0.73550000000000004</v>
      </c>
      <c r="BY104" s="91">
        <v>1240.79</v>
      </c>
      <c r="BZ104" s="91">
        <v>20.03</v>
      </c>
      <c r="CA104" s="91">
        <v>1.137</v>
      </c>
      <c r="CB104" s="91">
        <v>1.0939000000000001</v>
      </c>
      <c r="CC104" s="91">
        <v>6.4610000000000003</v>
      </c>
      <c r="CD104" s="91">
        <v>6.1760000000000002</v>
      </c>
      <c r="CE104" s="91">
        <v>5.4870999999999999</v>
      </c>
      <c r="CF104" s="91">
        <v>0.65246000000000004</v>
      </c>
    </row>
    <row r="105" spans="72:84" ht="15.95" customHeight="1">
      <c r="BT105" s="104" t="s">
        <v>49</v>
      </c>
      <c r="BU105" s="91">
        <v>104.2</v>
      </c>
      <c r="BV105" s="91">
        <v>0.60829999999999995</v>
      </c>
      <c r="BW105" s="91">
        <v>0.90969999999999995</v>
      </c>
      <c r="BX105" s="90">
        <v>0.73799999999999999</v>
      </c>
      <c r="BY105" s="91">
        <v>1254.46</v>
      </c>
      <c r="BZ105" s="91">
        <v>20.36</v>
      </c>
      <c r="CA105" s="91">
        <v>1.1349</v>
      </c>
      <c r="CB105" s="91">
        <v>1.0947</v>
      </c>
      <c r="CC105" s="91">
        <v>6.4802</v>
      </c>
      <c r="CD105" s="91">
        <v>6.1773999999999996</v>
      </c>
      <c r="CE105" s="91">
        <v>5.5054999999999996</v>
      </c>
      <c r="CF105" s="91">
        <v>0.65208999999999995</v>
      </c>
    </row>
    <row r="106" spans="72:84" ht="15.95" customHeight="1">
      <c r="BT106" s="104" t="s">
        <v>51</v>
      </c>
      <c r="BU106" s="91">
        <v>104.69</v>
      </c>
      <c r="BV106" s="91">
        <v>0.60819999999999996</v>
      </c>
      <c r="BW106" s="91">
        <v>0.91310000000000002</v>
      </c>
      <c r="BX106" s="90">
        <v>0.73860000000000003</v>
      </c>
      <c r="BY106" s="91">
        <v>1247.9000000000001</v>
      </c>
      <c r="BZ106" s="91">
        <v>20.059999999999999</v>
      </c>
      <c r="CA106" s="91">
        <v>1.1391</v>
      </c>
      <c r="CB106" s="91">
        <v>1.1003000000000001</v>
      </c>
      <c r="CC106" s="91">
        <v>6.4927000000000001</v>
      </c>
      <c r="CD106" s="91">
        <v>6.1858000000000004</v>
      </c>
      <c r="CE106" s="91">
        <v>5.5096999999999996</v>
      </c>
      <c r="CF106" s="91">
        <v>0.65208999999999995</v>
      </c>
    </row>
    <row r="107" spans="72:84" ht="15.95" customHeight="1">
      <c r="BT107" s="104" t="s">
        <v>40</v>
      </c>
      <c r="BU107" s="91">
        <v>104.3</v>
      </c>
      <c r="BV107" s="91">
        <v>0.60489999999999999</v>
      </c>
      <c r="BW107" s="91">
        <v>0.91149999999999998</v>
      </c>
      <c r="BX107" s="90">
        <v>0.73839999999999995</v>
      </c>
      <c r="BY107" s="91">
        <v>1239.8</v>
      </c>
      <c r="BZ107" s="91">
        <v>19.829999999999998</v>
      </c>
      <c r="CA107" s="91">
        <v>1.1273</v>
      </c>
      <c r="CB107" s="91">
        <v>1.0962000000000001</v>
      </c>
      <c r="CC107" s="91">
        <v>6.4953000000000003</v>
      </c>
      <c r="CD107" s="91">
        <v>6.1801000000000004</v>
      </c>
      <c r="CE107" s="91">
        <v>5.5094000000000003</v>
      </c>
      <c r="CF107" s="91">
        <v>0.65373999999999999</v>
      </c>
    </row>
    <row r="108" spans="72:84" ht="15.95" customHeight="1">
      <c r="BT108" s="104" t="s">
        <v>41</v>
      </c>
      <c r="BU108" s="91">
        <v>104.31</v>
      </c>
      <c r="BV108" s="91">
        <v>0.60260000000000002</v>
      </c>
      <c r="BW108" s="91">
        <v>0.90339999999999998</v>
      </c>
      <c r="BX108" s="90">
        <v>0.73360000000000003</v>
      </c>
      <c r="BY108" s="91">
        <v>1244.29</v>
      </c>
      <c r="BZ108" s="91">
        <v>20.059999999999999</v>
      </c>
      <c r="CA108" s="91">
        <v>1.1361000000000001</v>
      </c>
      <c r="CB108" s="91">
        <v>1.115</v>
      </c>
      <c r="CC108" s="91">
        <v>6.4332000000000003</v>
      </c>
      <c r="CD108" s="91">
        <v>6.1106999999999996</v>
      </c>
      <c r="CE108" s="91">
        <v>5.4730999999999996</v>
      </c>
      <c r="CF108" s="91">
        <v>0.65236000000000005</v>
      </c>
    </row>
    <row r="109" spans="72:84" ht="15.95" customHeight="1">
      <c r="BT109" s="104" t="s">
        <v>42</v>
      </c>
      <c r="BU109" s="91">
        <v>102.32</v>
      </c>
      <c r="BV109" s="91">
        <v>0.60209999999999997</v>
      </c>
      <c r="BW109" s="91">
        <v>0.89529999999999998</v>
      </c>
      <c r="BX109" s="90">
        <v>0.73080000000000001</v>
      </c>
      <c r="BY109" s="91">
        <v>1262.0999999999999</v>
      </c>
      <c r="BZ109" s="91">
        <v>20.02</v>
      </c>
      <c r="CA109" s="91">
        <v>1.1547000000000001</v>
      </c>
      <c r="CB109" s="91">
        <v>1.1087</v>
      </c>
      <c r="CC109" s="91">
        <v>6.4720000000000004</v>
      </c>
      <c r="CD109" s="91">
        <v>6.1513999999999998</v>
      </c>
      <c r="CE109" s="91">
        <v>5.4527000000000001</v>
      </c>
      <c r="CF109" s="91">
        <v>0.65071999999999997</v>
      </c>
    </row>
    <row r="110" spans="72:84" ht="15.95" customHeight="1">
      <c r="BT110" s="104" t="s">
        <v>50</v>
      </c>
      <c r="BU110" s="91">
        <v>102.56</v>
      </c>
      <c r="BV110" s="91">
        <v>0.60419999999999996</v>
      </c>
      <c r="BW110" s="91">
        <v>0.89680000000000004</v>
      </c>
      <c r="BX110" s="90">
        <v>0.73140000000000005</v>
      </c>
      <c r="BY110" s="91">
        <v>1266.49</v>
      </c>
      <c r="BZ110" s="91">
        <v>19.899999999999999</v>
      </c>
      <c r="CA110" s="91">
        <v>1.1446000000000001</v>
      </c>
      <c r="CB110" s="91">
        <v>1.1062000000000001</v>
      </c>
      <c r="CC110" s="91">
        <v>6.444</v>
      </c>
      <c r="CD110" s="91">
        <v>6.1837999999999997</v>
      </c>
      <c r="CE110" s="91">
        <v>5.4554999999999998</v>
      </c>
      <c r="CF110" s="91">
        <v>0.64807000000000003</v>
      </c>
    </row>
    <row r="111" spans="72:84" ht="15.95" customHeight="1">
      <c r="BT111" s="104" t="s">
        <v>43</v>
      </c>
      <c r="BU111" s="91">
        <v>103.07</v>
      </c>
      <c r="BV111" s="91">
        <v>0.60429999999999995</v>
      </c>
      <c r="BW111" s="91">
        <v>0.89970000000000006</v>
      </c>
      <c r="BX111" s="90">
        <v>0.73309999999999997</v>
      </c>
      <c r="BY111" s="91">
        <v>1253.3900000000001</v>
      </c>
      <c r="BZ111" s="91">
        <v>19.71</v>
      </c>
      <c r="CA111" s="91">
        <v>1.1369</v>
      </c>
      <c r="CB111" s="91">
        <v>1.1116999999999999</v>
      </c>
      <c r="CC111" s="91">
        <v>6.4478</v>
      </c>
      <c r="CD111" s="91">
        <v>6.1421000000000001</v>
      </c>
      <c r="CE111" s="91">
        <v>5.4692999999999996</v>
      </c>
      <c r="CF111" s="91">
        <v>0.64937999999999996</v>
      </c>
    </row>
    <row r="112" spans="72:84" ht="15.95" customHeight="1">
      <c r="BT112" s="104" t="s">
        <v>44</v>
      </c>
      <c r="BU112" s="91">
        <v>102.88</v>
      </c>
      <c r="BV112" s="91">
        <v>0.60299999999999998</v>
      </c>
      <c r="BW112" s="91">
        <v>0.89770000000000005</v>
      </c>
      <c r="BX112" s="90">
        <v>0.73160000000000003</v>
      </c>
      <c r="BY112" s="91">
        <v>1254.8499999999999</v>
      </c>
      <c r="BZ112" s="91">
        <v>19.61</v>
      </c>
      <c r="CA112" s="91">
        <v>1.1395</v>
      </c>
      <c r="CB112" s="91">
        <v>1.1152</v>
      </c>
      <c r="CC112" s="91">
        <v>6.4427000000000003</v>
      </c>
      <c r="CD112" s="91">
        <v>6.1749000000000001</v>
      </c>
      <c r="CE112" s="91">
        <v>5.4587000000000003</v>
      </c>
      <c r="CF112" s="91">
        <v>0.65010000000000001</v>
      </c>
    </row>
    <row r="115" spans="72:84" ht="15.95" customHeight="1">
      <c r="BT115" s="104" t="s">
        <v>31</v>
      </c>
      <c r="BU115" s="91">
        <f t="shared" ref="BU115:BZ115" si="26">BU94-BU63</f>
        <v>0</v>
      </c>
      <c r="BV115" s="91">
        <f t="shared" si="26"/>
        <v>0</v>
      </c>
      <c r="BW115" s="91">
        <f t="shared" si="26"/>
        <v>0</v>
      </c>
      <c r="BX115" s="91">
        <f t="shared" si="26"/>
        <v>0</v>
      </c>
      <c r="BY115" s="91">
        <f t="shared" si="26"/>
        <v>0</v>
      </c>
      <c r="BZ115" s="91">
        <f t="shared" si="26"/>
        <v>0</v>
      </c>
      <c r="CA115" s="91">
        <f t="shared" ref="CA115:CF115" si="27">CA94-CA63</f>
        <v>0</v>
      </c>
      <c r="CB115" s="91">
        <f t="shared" si="27"/>
        <v>0</v>
      </c>
      <c r="CC115" s="91">
        <f t="shared" si="27"/>
        <v>0</v>
      </c>
      <c r="CD115" s="91">
        <f t="shared" si="27"/>
        <v>0</v>
      </c>
      <c r="CE115" s="91">
        <f t="shared" si="27"/>
        <v>0</v>
      </c>
      <c r="CF115" s="91">
        <f t="shared" si="27"/>
        <v>0</v>
      </c>
    </row>
    <row r="116" spans="72:84" ht="15.95" customHeight="1">
      <c r="BT116" s="104" t="s">
        <v>47</v>
      </c>
      <c r="BU116" s="91">
        <f t="shared" ref="BU116:BY133" si="28">BU95-BU64</f>
        <v>0</v>
      </c>
      <c r="BV116" s="91">
        <f t="shared" si="28"/>
        <v>0</v>
      </c>
      <c r="BW116" s="91">
        <f t="shared" si="28"/>
        <v>0</v>
      </c>
      <c r="BX116" s="91">
        <f t="shared" si="28"/>
        <v>0</v>
      </c>
      <c r="BY116" s="91">
        <f t="shared" si="28"/>
        <v>0</v>
      </c>
      <c r="BZ116" s="91">
        <f t="shared" ref="BZ116:CF116" si="29">BZ95-BZ64</f>
        <v>0</v>
      </c>
      <c r="CA116" s="91">
        <f t="shared" si="29"/>
        <v>0</v>
      </c>
      <c r="CB116" s="91">
        <f t="shared" si="29"/>
        <v>0</v>
      </c>
      <c r="CC116" s="91">
        <f t="shared" si="29"/>
        <v>0</v>
      </c>
      <c r="CD116" s="91">
        <f t="shared" si="29"/>
        <v>0</v>
      </c>
      <c r="CE116" s="91">
        <f t="shared" si="29"/>
        <v>0</v>
      </c>
      <c r="CF116" s="91">
        <f t="shared" si="29"/>
        <v>0</v>
      </c>
    </row>
    <row r="117" spans="72:84" ht="15.95" customHeight="1">
      <c r="BT117" s="104" t="s">
        <v>32</v>
      </c>
      <c r="BU117" s="91">
        <f t="shared" si="28"/>
        <v>0</v>
      </c>
      <c r="BV117" s="91">
        <f t="shared" si="28"/>
        <v>0</v>
      </c>
      <c r="BW117" s="91">
        <f t="shared" si="28"/>
        <v>0</v>
      </c>
      <c r="BX117" s="91">
        <f t="shared" si="28"/>
        <v>0</v>
      </c>
      <c r="BY117" s="91">
        <f t="shared" si="28"/>
        <v>0</v>
      </c>
      <c r="BZ117" s="91">
        <f t="shared" ref="BZ117:CF117" si="30">BZ96-BZ65</f>
        <v>0</v>
      </c>
      <c r="CA117" s="91">
        <f t="shared" si="30"/>
        <v>0</v>
      </c>
      <c r="CB117" s="91">
        <f t="shared" si="30"/>
        <v>0</v>
      </c>
      <c r="CC117" s="91">
        <f t="shared" si="30"/>
        <v>0</v>
      </c>
      <c r="CD117" s="91">
        <f t="shared" si="30"/>
        <v>0</v>
      </c>
      <c r="CE117" s="91">
        <f t="shared" si="30"/>
        <v>0</v>
      </c>
      <c r="CF117" s="91">
        <f t="shared" si="30"/>
        <v>0</v>
      </c>
    </row>
    <row r="118" spans="72:84" ht="15.95" customHeight="1">
      <c r="BT118" s="104" t="s">
        <v>33</v>
      </c>
      <c r="BU118" s="91">
        <f t="shared" si="28"/>
        <v>0</v>
      </c>
      <c r="BV118" s="91">
        <f t="shared" si="28"/>
        <v>0</v>
      </c>
      <c r="BW118" s="91">
        <f t="shared" si="28"/>
        <v>0</v>
      </c>
      <c r="BX118" s="91">
        <f t="shared" si="28"/>
        <v>0</v>
      </c>
      <c r="BY118" s="91">
        <f t="shared" si="28"/>
        <v>0</v>
      </c>
      <c r="BZ118" s="91">
        <f t="shared" ref="BZ118:CF118" si="31">BZ97-BZ66</f>
        <v>0</v>
      </c>
      <c r="CA118" s="91">
        <f t="shared" si="31"/>
        <v>0</v>
      </c>
      <c r="CB118" s="91">
        <f t="shared" si="31"/>
        <v>0</v>
      </c>
      <c r="CC118" s="91">
        <f t="shared" si="31"/>
        <v>0</v>
      </c>
      <c r="CD118" s="91">
        <f t="shared" si="31"/>
        <v>0</v>
      </c>
      <c r="CE118" s="91">
        <f t="shared" si="31"/>
        <v>0</v>
      </c>
      <c r="CF118" s="91">
        <f t="shared" si="31"/>
        <v>0</v>
      </c>
    </row>
    <row r="119" spans="72:84" ht="15.95" customHeight="1">
      <c r="BT119" s="104" t="s">
        <v>34</v>
      </c>
      <c r="BU119" s="91">
        <f t="shared" si="28"/>
        <v>0</v>
      </c>
      <c r="BV119" s="91">
        <f t="shared" si="28"/>
        <v>0</v>
      </c>
      <c r="BW119" s="91">
        <f t="shared" si="28"/>
        <v>0</v>
      </c>
      <c r="BX119" s="91">
        <f t="shared" si="28"/>
        <v>0</v>
      </c>
      <c r="BY119" s="91">
        <f t="shared" si="28"/>
        <v>0</v>
      </c>
      <c r="BZ119" s="91">
        <f t="shared" ref="BZ119:CF119" si="32">BZ98-BZ67</f>
        <v>0</v>
      </c>
      <c r="CA119" s="91">
        <f t="shared" si="32"/>
        <v>0</v>
      </c>
      <c r="CB119" s="91">
        <f t="shared" si="32"/>
        <v>0</v>
      </c>
      <c r="CC119" s="91">
        <f t="shared" si="32"/>
        <v>0</v>
      </c>
      <c r="CD119" s="91">
        <f t="shared" si="32"/>
        <v>0</v>
      </c>
      <c r="CE119" s="91">
        <f t="shared" si="32"/>
        <v>0</v>
      </c>
      <c r="CF119" s="91">
        <f t="shared" si="32"/>
        <v>0</v>
      </c>
    </row>
    <row r="120" spans="72:84" ht="15.95" customHeight="1">
      <c r="BT120" s="104" t="s">
        <v>35</v>
      </c>
      <c r="BU120" s="91">
        <f t="shared" si="28"/>
        <v>0</v>
      </c>
      <c r="BV120" s="91">
        <f t="shared" si="28"/>
        <v>0</v>
      </c>
      <c r="BW120" s="91">
        <f t="shared" si="28"/>
        <v>0</v>
      </c>
      <c r="BX120" s="91">
        <f t="shared" si="28"/>
        <v>0</v>
      </c>
      <c r="BY120" s="91">
        <f t="shared" si="28"/>
        <v>0</v>
      </c>
      <c r="BZ120" s="91">
        <f t="shared" ref="BZ120:CF120" si="33">BZ99-BZ68</f>
        <v>0</v>
      </c>
      <c r="CA120" s="91">
        <f t="shared" si="33"/>
        <v>0</v>
      </c>
      <c r="CB120" s="91">
        <f t="shared" si="33"/>
        <v>0</v>
      </c>
      <c r="CC120" s="91">
        <f t="shared" si="33"/>
        <v>0</v>
      </c>
      <c r="CD120" s="91">
        <f t="shared" si="33"/>
        <v>0</v>
      </c>
      <c r="CE120" s="91">
        <f t="shared" si="33"/>
        <v>0</v>
      </c>
      <c r="CF120" s="91">
        <f t="shared" si="33"/>
        <v>0</v>
      </c>
    </row>
    <row r="121" spans="72:84" ht="15.95" customHeight="1">
      <c r="BT121" s="104" t="s">
        <v>48</v>
      </c>
      <c r="BU121" s="91">
        <f t="shared" si="28"/>
        <v>0</v>
      </c>
      <c r="BV121" s="91">
        <f t="shared" si="28"/>
        <v>0</v>
      </c>
      <c r="BW121" s="91">
        <f t="shared" si="28"/>
        <v>0</v>
      </c>
      <c r="BX121" s="91">
        <f t="shared" si="28"/>
        <v>0</v>
      </c>
      <c r="BY121" s="91">
        <f t="shared" si="28"/>
        <v>0</v>
      </c>
      <c r="BZ121" s="91">
        <f t="shared" ref="BZ121:CF121" si="34">BZ100-BZ69</f>
        <v>0</v>
      </c>
      <c r="CA121" s="91">
        <f t="shared" si="34"/>
        <v>0</v>
      </c>
      <c r="CB121" s="91">
        <f t="shared" si="34"/>
        <v>0</v>
      </c>
      <c r="CC121" s="91">
        <f t="shared" si="34"/>
        <v>0</v>
      </c>
      <c r="CD121" s="91">
        <f t="shared" si="34"/>
        <v>0</v>
      </c>
      <c r="CE121" s="91">
        <f t="shared" si="34"/>
        <v>0</v>
      </c>
      <c r="CF121" s="91">
        <f t="shared" si="34"/>
        <v>0</v>
      </c>
    </row>
    <row r="122" spans="72:84" ht="15.95" customHeight="1">
      <c r="BT122" s="104" t="s">
        <v>36</v>
      </c>
      <c r="BU122" s="91">
        <f t="shared" si="28"/>
        <v>0</v>
      </c>
      <c r="BV122" s="91">
        <f t="shared" si="28"/>
        <v>0</v>
      </c>
      <c r="BW122" s="91">
        <f t="shared" si="28"/>
        <v>0</v>
      </c>
      <c r="BX122" s="91">
        <f t="shared" si="28"/>
        <v>0</v>
      </c>
      <c r="BY122" s="91">
        <f t="shared" si="28"/>
        <v>0</v>
      </c>
      <c r="BZ122" s="91">
        <f t="shared" ref="BZ122:CF122" si="35">BZ101-BZ70</f>
        <v>0</v>
      </c>
      <c r="CA122" s="91">
        <f t="shared" si="35"/>
        <v>0</v>
      </c>
      <c r="CB122" s="91">
        <f t="shared" si="35"/>
        <v>0</v>
      </c>
      <c r="CC122" s="91">
        <f t="shared" si="35"/>
        <v>0</v>
      </c>
      <c r="CD122" s="91">
        <f t="shared" si="35"/>
        <v>0</v>
      </c>
      <c r="CE122" s="91">
        <f t="shared" si="35"/>
        <v>0</v>
      </c>
      <c r="CF122" s="91">
        <f t="shared" si="35"/>
        <v>0</v>
      </c>
    </row>
    <row r="123" spans="72:84" ht="15.95" customHeight="1">
      <c r="BT123" s="104" t="s">
        <v>37</v>
      </c>
      <c r="BU123" s="91">
        <f t="shared" si="28"/>
        <v>0</v>
      </c>
      <c r="BV123" s="91">
        <f t="shared" si="28"/>
        <v>0</v>
      </c>
      <c r="BW123" s="91">
        <f t="shared" si="28"/>
        <v>0</v>
      </c>
      <c r="BX123" s="91">
        <f t="shared" si="28"/>
        <v>0</v>
      </c>
      <c r="BY123" s="91">
        <f t="shared" si="28"/>
        <v>0</v>
      </c>
      <c r="BZ123" s="91">
        <f t="shared" ref="BZ123:CF123" si="36">BZ102-BZ71</f>
        <v>0</v>
      </c>
      <c r="CA123" s="91">
        <f t="shared" si="36"/>
        <v>0</v>
      </c>
      <c r="CB123" s="91">
        <f t="shared" si="36"/>
        <v>0</v>
      </c>
      <c r="CC123" s="91">
        <f t="shared" si="36"/>
        <v>0</v>
      </c>
      <c r="CD123" s="91">
        <f t="shared" si="36"/>
        <v>0</v>
      </c>
      <c r="CE123" s="91">
        <f t="shared" si="36"/>
        <v>0</v>
      </c>
      <c r="CF123" s="91">
        <f t="shared" si="36"/>
        <v>0</v>
      </c>
    </row>
    <row r="124" spans="72:84" ht="15.95" customHeight="1">
      <c r="BT124" s="104" t="s">
        <v>38</v>
      </c>
      <c r="BU124" s="91">
        <f t="shared" si="28"/>
        <v>0</v>
      </c>
      <c r="BV124" s="91">
        <f t="shared" si="28"/>
        <v>0</v>
      </c>
      <c r="BW124" s="91">
        <f t="shared" si="28"/>
        <v>0</v>
      </c>
      <c r="BX124" s="91">
        <f t="shared" si="28"/>
        <v>0</v>
      </c>
      <c r="BY124" s="91">
        <f t="shared" si="28"/>
        <v>0</v>
      </c>
      <c r="BZ124" s="91">
        <f t="shared" ref="BZ124:CF124" si="37">BZ103-BZ72</f>
        <v>0</v>
      </c>
      <c r="CA124" s="91">
        <f t="shared" si="37"/>
        <v>0</v>
      </c>
      <c r="CB124" s="91">
        <f t="shared" si="37"/>
        <v>0</v>
      </c>
      <c r="CC124" s="91">
        <f t="shared" si="37"/>
        <v>0</v>
      </c>
      <c r="CD124" s="91">
        <f t="shared" si="37"/>
        <v>0</v>
      </c>
      <c r="CE124" s="91">
        <f t="shared" si="37"/>
        <v>0</v>
      </c>
      <c r="CF124" s="91">
        <f t="shared" si="37"/>
        <v>0</v>
      </c>
    </row>
    <row r="125" spans="72:84" ht="15.95" customHeight="1">
      <c r="BT125" s="104" t="s">
        <v>39</v>
      </c>
      <c r="BU125" s="91">
        <f t="shared" si="28"/>
        <v>0</v>
      </c>
      <c r="BV125" s="91">
        <f t="shared" si="28"/>
        <v>0</v>
      </c>
      <c r="BW125" s="91">
        <f t="shared" si="28"/>
        <v>0</v>
      </c>
      <c r="BX125" s="91">
        <f t="shared" si="28"/>
        <v>0</v>
      </c>
      <c r="BY125" s="91">
        <f t="shared" si="28"/>
        <v>0</v>
      </c>
      <c r="BZ125" s="91">
        <f t="shared" ref="BZ125:CF125" si="38">BZ104-BZ73</f>
        <v>0</v>
      </c>
      <c r="CA125" s="91">
        <f t="shared" si="38"/>
        <v>0</v>
      </c>
      <c r="CB125" s="91">
        <f t="shared" si="38"/>
        <v>0</v>
      </c>
      <c r="CC125" s="91">
        <f t="shared" si="38"/>
        <v>0</v>
      </c>
      <c r="CD125" s="91">
        <f t="shared" si="38"/>
        <v>0</v>
      </c>
      <c r="CE125" s="91">
        <f t="shared" si="38"/>
        <v>0</v>
      </c>
      <c r="CF125" s="91">
        <f t="shared" si="38"/>
        <v>0</v>
      </c>
    </row>
    <row r="126" spans="72:84" ht="15.95" customHeight="1">
      <c r="BT126" s="104" t="s">
        <v>49</v>
      </c>
      <c r="BU126" s="91">
        <f t="shared" si="28"/>
        <v>0</v>
      </c>
      <c r="BV126" s="91">
        <f t="shared" si="28"/>
        <v>0</v>
      </c>
      <c r="BW126" s="91">
        <f t="shared" si="28"/>
        <v>0</v>
      </c>
      <c r="BX126" s="91">
        <f t="shared" si="28"/>
        <v>0</v>
      </c>
      <c r="BY126" s="91">
        <f t="shared" si="28"/>
        <v>0</v>
      </c>
      <c r="BZ126" s="91">
        <f t="shared" ref="BZ126:CF126" si="39">BZ105-BZ74</f>
        <v>0</v>
      </c>
      <c r="CA126" s="91">
        <f t="shared" si="39"/>
        <v>0</v>
      </c>
      <c r="CB126" s="91">
        <f t="shared" si="39"/>
        <v>0</v>
      </c>
      <c r="CC126" s="91">
        <f t="shared" si="39"/>
        <v>0</v>
      </c>
      <c r="CD126" s="91">
        <f t="shared" si="39"/>
        <v>0</v>
      </c>
      <c r="CE126" s="91">
        <f t="shared" si="39"/>
        <v>0</v>
      </c>
      <c r="CF126" s="91">
        <f t="shared" si="39"/>
        <v>0</v>
      </c>
    </row>
    <row r="127" spans="72:84" ht="15.95" customHeight="1">
      <c r="BT127" s="104" t="s">
        <v>51</v>
      </c>
      <c r="BU127" s="91">
        <f t="shared" si="28"/>
        <v>0</v>
      </c>
      <c r="BV127" s="91">
        <f t="shared" si="28"/>
        <v>0</v>
      </c>
      <c r="BW127" s="91">
        <f t="shared" si="28"/>
        <v>0</v>
      </c>
      <c r="BX127" s="91">
        <f t="shared" si="28"/>
        <v>0</v>
      </c>
      <c r="BY127" s="91">
        <f t="shared" si="28"/>
        <v>0</v>
      </c>
      <c r="BZ127" s="91">
        <f t="shared" ref="BZ127:CF127" si="40">BZ106-BZ75</f>
        <v>0</v>
      </c>
      <c r="CA127" s="91">
        <f t="shared" si="40"/>
        <v>0</v>
      </c>
      <c r="CB127" s="91">
        <f t="shared" si="40"/>
        <v>0</v>
      </c>
      <c r="CC127" s="91">
        <f t="shared" si="40"/>
        <v>0</v>
      </c>
      <c r="CD127" s="91">
        <f t="shared" si="40"/>
        <v>0</v>
      </c>
      <c r="CE127" s="91">
        <f t="shared" si="40"/>
        <v>0</v>
      </c>
      <c r="CF127" s="91">
        <f t="shared" si="40"/>
        <v>0</v>
      </c>
    </row>
    <row r="128" spans="72:84" ht="15.95" customHeight="1">
      <c r="BT128" s="104" t="s">
        <v>40</v>
      </c>
      <c r="BU128" s="91">
        <f t="shared" si="28"/>
        <v>0</v>
      </c>
      <c r="BV128" s="91">
        <f t="shared" si="28"/>
        <v>0</v>
      </c>
      <c r="BW128" s="91">
        <f t="shared" si="28"/>
        <v>0</v>
      </c>
      <c r="BX128" s="91">
        <f t="shared" si="28"/>
        <v>0</v>
      </c>
      <c r="BY128" s="91">
        <f t="shared" si="28"/>
        <v>0</v>
      </c>
      <c r="BZ128" s="91">
        <f t="shared" ref="BZ128:CF128" si="41">BZ107-BZ76</f>
        <v>0</v>
      </c>
      <c r="CA128" s="91">
        <f t="shared" si="41"/>
        <v>0</v>
      </c>
      <c r="CB128" s="91">
        <f t="shared" si="41"/>
        <v>0</v>
      </c>
      <c r="CC128" s="91">
        <f t="shared" si="41"/>
        <v>0</v>
      </c>
      <c r="CD128" s="91">
        <f t="shared" si="41"/>
        <v>0</v>
      </c>
      <c r="CE128" s="91">
        <f t="shared" si="41"/>
        <v>0</v>
      </c>
      <c r="CF128" s="91">
        <f t="shared" si="41"/>
        <v>0</v>
      </c>
    </row>
    <row r="129" spans="72:85" ht="15.95" customHeight="1">
      <c r="BT129" s="104" t="s">
        <v>41</v>
      </c>
      <c r="BU129" s="91">
        <f t="shared" si="28"/>
        <v>0</v>
      </c>
      <c r="BV129" s="91">
        <f t="shared" si="28"/>
        <v>0</v>
      </c>
      <c r="BW129" s="91">
        <f t="shared" si="28"/>
        <v>0</v>
      </c>
      <c r="BX129" s="91">
        <f t="shared" si="28"/>
        <v>0</v>
      </c>
      <c r="BY129" s="91">
        <f t="shared" si="28"/>
        <v>0</v>
      </c>
      <c r="BZ129" s="91">
        <f t="shared" ref="BZ129:CF129" si="42">BZ108-BZ77</f>
        <v>0</v>
      </c>
      <c r="CA129" s="91">
        <f t="shared" si="42"/>
        <v>0</v>
      </c>
      <c r="CB129" s="91">
        <f t="shared" si="42"/>
        <v>0</v>
      </c>
      <c r="CC129" s="91">
        <f t="shared" si="42"/>
        <v>0</v>
      </c>
      <c r="CD129" s="91">
        <f t="shared" si="42"/>
        <v>0</v>
      </c>
      <c r="CE129" s="91">
        <f t="shared" si="42"/>
        <v>0</v>
      </c>
      <c r="CF129" s="91">
        <f t="shared" si="42"/>
        <v>0</v>
      </c>
    </row>
    <row r="130" spans="72:85" ht="15.95" customHeight="1">
      <c r="BT130" s="104" t="s">
        <v>42</v>
      </c>
      <c r="BU130" s="91">
        <f t="shared" si="28"/>
        <v>0</v>
      </c>
      <c r="BV130" s="91">
        <f t="shared" si="28"/>
        <v>0</v>
      </c>
      <c r="BW130" s="91">
        <f t="shared" si="28"/>
        <v>0</v>
      </c>
      <c r="BX130" s="91">
        <f t="shared" si="28"/>
        <v>0</v>
      </c>
      <c r="BY130" s="91">
        <f t="shared" si="28"/>
        <v>0</v>
      </c>
      <c r="BZ130" s="91">
        <f t="shared" ref="BZ130:CF130" si="43">BZ109-BZ78</f>
        <v>0</v>
      </c>
      <c r="CA130" s="91">
        <f t="shared" si="43"/>
        <v>0</v>
      </c>
      <c r="CB130" s="91">
        <f t="shared" si="43"/>
        <v>0</v>
      </c>
      <c r="CC130" s="91">
        <f t="shared" si="43"/>
        <v>0</v>
      </c>
      <c r="CD130" s="91">
        <f t="shared" si="43"/>
        <v>0</v>
      </c>
      <c r="CE130" s="91">
        <f t="shared" si="43"/>
        <v>0</v>
      </c>
      <c r="CF130" s="91">
        <f t="shared" si="43"/>
        <v>0</v>
      </c>
    </row>
    <row r="131" spans="72:85" ht="15.95" customHeight="1">
      <c r="BT131" s="104" t="s">
        <v>50</v>
      </c>
      <c r="BU131" s="91">
        <f t="shared" si="28"/>
        <v>0</v>
      </c>
      <c r="BV131" s="91">
        <f t="shared" si="28"/>
        <v>0</v>
      </c>
      <c r="BW131" s="91">
        <f t="shared" si="28"/>
        <v>0</v>
      </c>
      <c r="BX131" s="91">
        <f t="shared" si="28"/>
        <v>0</v>
      </c>
      <c r="BY131" s="91">
        <f t="shared" si="28"/>
        <v>0</v>
      </c>
      <c r="BZ131" s="91">
        <f t="shared" ref="BZ131:CF131" si="44">BZ110-BZ79</f>
        <v>0</v>
      </c>
      <c r="CA131" s="91">
        <f t="shared" si="44"/>
        <v>0</v>
      </c>
      <c r="CB131" s="91">
        <f t="shared" si="44"/>
        <v>0</v>
      </c>
      <c r="CC131" s="91">
        <f t="shared" si="44"/>
        <v>0</v>
      </c>
      <c r="CD131" s="91">
        <f t="shared" si="44"/>
        <v>0</v>
      </c>
      <c r="CE131" s="91">
        <f t="shared" si="44"/>
        <v>0</v>
      </c>
      <c r="CF131" s="91">
        <f t="shared" si="44"/>
        <v>0</v>
      </c>
    </row>
    <row r="132" spans="72:85" ht="15.95" customHeight="1">
      <c r="BT132" s="104" t="s">
        <v>43</v>
      </c>
      <c r="BU132" s="91">
        <f t="shared" si="28"/>
        <v>0</v>
      </c>
      <c r="BV132" s="91">
        <f t="shared" si="28"/>
        <v>0</v>
      </c>
      <c r="BW132" s="91">
        <f t="shared" si="28"/>
        <v>0</v>
      </c>
      <c r="BX132" s="91">
        <f t="shared" si="28"/>
        <v>0</v>
      </c>
      <c r="BY132" s="91">
        <f t="shared" si="28"/>
        <v>0</v>
      </c>
      <c r="BZ132" s="91">
        <f t="shared" ref="BZ132:CF132" si="45">BZ111-BZ80</f>
        <v>0</v>
      </c>
      <c r="CA132" s="91">
        <f t="shared" si="45"/>
        <v>0</v>
      </c>
      <c r="CB132" s="91">
        <f t="shared" si="45"/>
        <v>0</v>
      </c>
      <c r="CC132" s="91">
        <f t="shared" si="45"/>
        <v>0</v>
      </c>
      <c r="CD132" s="91">
        <f t="shared" si="45"/>
        <v>0</v>
      </c>
      <c r="CE132" s="91">
        <f t="shared" si="45"/>
        <v>0</v>
      </c>
      <c r="CF132" s="91">
        <f t="shared" si="45"/>
        <v>0</v>
      </c>
    </row>
    <row r="133" spans="72:85" ht="15.95" customHeight="1">
      <c r="BT133" s="104" t="s">
        <v>44</v>
      </c>
      <c r="BU133" s="91">
        <f t="shared" si="28"/>
        <v>0</v>
      </c>
      <c r="BV133" s="91">
        <f t="shared" si="28"/>
        <v>0</v>
      </c>
      <c r="BW133" s="91">
        <f t="shared" si="28"/>
        <v>0</v>
      </c>
      <c r="BX133" s="91">
        <f t="shared" si="28"/>
        <v>0</v>
      </c>
      <c r="BY133" s="91">
        <f t="shared" si="28"/>
        <v>0</v>
      </c>
      <c r="BZ133" s="91">
        <f t="shared" ref="BZ133:CF133" si="46">BZ112-BZ81</f>
        <v>0</v>
      </c>
      <c r="CA133" s="91">
        <f t="shared" si="46"/>
        <v>0</v>
      </c>
      <c r="CB133" s="91">
        <f t="shared" si="46"/>
        <v>0</v>
      </c>
      <c r="CC133" s="91">
        <f t="shared" si="46"/>
        <v>0</v>
      </c>
      <c r="CD133" s="91">
        <f t="shared" si="46"/>
        <v>0</v>
      </c>
      <c r="CE133" s="91">
        <f t="shared" si="46"/>
        <v>0</v>
      </c>
      <c r="CF133" s="91">
        <f t="shared" si="46"/>
        <v>0</v>
      </c>
    </row>
    <row r="136" spans="72:85" ht="15.95" customHeight="1">
      <c r="BT136" s="91" t="s">
        <v>65</v>
      </c>
    </row>
    <row r="137" spans="72:85" ht="15.95" customHeight="1">
      <c r="BU137" s="91" t="s">
        <v>53</v>
      </c>
      <c r="BV137" s="91" t="s">
        <v>54</v>
      </c>
      <c r="BW137" s="91" t="s">
        <v>55</v>
      </c>
      <c r="BX137" s="90" t="s">
        <v>56</v>
      </c>
      <c r="BY137" s="91" t="s">
        <v>57</v>
      </c>
      <c r="BZ137" s="91" t="s">
        <v>58</v>
      </c>
      <c r="CA137" s="91" t="s">
        <v>59</v>
      </c>
      <c r="CB137" s="91" t="s">
        <v>52</v>
      </c>
      <c r="CC137" s="91" t="s">
        <v>60</v>
      </c>
      <c r="CD137" s="91" t="s">
        <v>61</v>
      </c>
      <c r="CE137" s="91" t="s">
        <v>62</v>
      </c>
      <c r="CF137" s="91" t="s">
        <v>66</v>
      </c>
      <c r="CG137" s="91" t="s">
        <v>63</v>
      </c>
    </row>
    <row r="138" spans="72:85" ht="15.95" customHeight="1">
      <c r="BT138" s="104" t="s">
        <v>31</v>
      </c>
      <c r="BU138" s="91">
        <v>98.4</v>
      </c>
      <c r="BV138" s="91">
        <v>169.12</v>
      </c>
      <c r="BW138" s="91">
        <v>114.03</v>
      </c>
      <c r="BX138" s="90">
        <v>140.11000000000001</v>
      </c>
      <c r="BY138" s="91">
        <v>126586.99</v>
      </c>
      <c r="BZ138" s="91">
        <v>2072.64</v>
      </c>
      <c r="CA138" s="91">
        <v>92.3</v>
      </c>
      <c r="CB138" s="91">
        <v>96.5</v>
      </c>
      <c r="CC138" s="91">
        <v>15.78</v>
      </c>
      <c r="CD138" s="91">
        <v>16.71</v>
      </c>
      <c r="CE138" s="91">
        <v>18.8</v>
      </c>
      <c r="CF138" s="91">
        <v>102.71</v>
      </c>
      <c r="CG138" s="91">
        <v>157.9</v>
      </c>
    </row>
    <row r="139" spans="72:85" ht="15.95" customHeight="1">
      <c r="BT139" s="104" t="s">
        <v>47</v>
      </c>
      <c r="BU139" s="91">
        <v>98.63</v>
      </c>
      <c r="BV139" s="91">
        <v>168.71</v>
      </c>
      <c r="BW139" s="91">
        <v>114</v>
      </c>
      <c r="BX139" s="90">
        <v>140.18</v>
      </c>
      <c r="BY139" s="91">
        <v>127612.76</v>
      </c>
      <c r="BZ139" s="91">
        <v>2061.2600000000002</v>
      </c>
      <c r="CA139" s="91">
        <v>92.33</v>
      </c>
      <c r="CB139" s="91">
        <v>97.05</v>
      </c>
      <c r="CC139" s="91">
        <v>15.83</v>
      </c>
      <c r="CD139" s="91">
        <v>16.690000000000001</v>
      </c>
      <c r="CE139" s="91">
        <v>18.809999999999999</v>
      </c>
      <c r="CF139" s="91">
        <v>103.06</v>
      </c>
      <c r="CG139" s="91">
        <v>158.26</v>
      </c>
    </row>
    <row r="140" spans="72:85" ht="15.95" customHeight="1">
      <c r="BT140" s="104" t="s">
        <v>32</v>
      </c>
      <c r="BU140" s="91">
        <v>98.64</v>
      </c>
      <c r="BV140" s="91">
        <v>168.89</v>
      </c>
      <c r="BW140" s="91">
        <v>113.63</v>
      </c>
      <c r="BX140" s="90">
        <v>140.31</v>
      </c>
      <c r="BY140" s="91">
        <v>127483.58</v>
      </c>
      <c r="BZ140" s="91">
        <v>2063.79</v>
      </c>
      <c r="CA140" s="91">
        <v>91.83</v>
      </c>
      <c r="CB140" s="91">
        <v>96.34</v>
      </c>
      <c r="CC140" s="91">
        <v>15.86</v>
      </c>
      <c r="CD140" s="91">
        <v>16.739999999999998</v>
      </c>
      <c r="CE140" s="91">
        <v>18.84</v>
      </c>
      <c r="CF140" s="91">
        <v>102.98</v>
      </c>
      <c r="CG140" s="91">
        <v>157.87</v>
      </c>
    </row>
    <row r="141" spans="72:85" ht="15.95" customHeight="1">
      <c r="BT141" s="104" t="s">
        <v>33</v>
      </c>
      <c r="BU141" s="91">
        <v>98.74</v>
      </c>
      <c r="BV141" s="91">
        <v>169.85</v>
      </c>
      <c r="BW141" s="91">
        <v>113.69</v>
      </c>
      <c r="BX141" s="90">
        <v>140.57</v>
      </c>
      <c r="BY141" s="91">
        <v>126915.6</v>
      </c>
      <c r="BZ141" s="91">
        <v>2018.26</v>
      </c>
      <c r="CA141" s="91">
        <v>92.29</v>
      </c>
      <c r="CB141" s="91">
        <v>95.7</v>
      </c>
      <c r="CC141" s="91">
        <v>15.78</v>
      </c>
      <c r="CD141" s="91">
        <v>16.68</v>
      </c>
      <c r="CE141" s="91">
        <v>18.84</v>
      </c>
      <c r="CF141" s="91">
        <v>103.45</v>
      </c>
      <c r="CG141" s="91">
        <v>158.78</v>
      </c>
    </row>
    <row r="142" spans="72:85" ht="15.95" customHeight="1">
      <c r="BT142" s="104" t="s">
        <v>34</v>
      </c>
      <c r="BU142" s="91">
        <v>98.5</v>
      </c>
      <c r="BV142" s="91">
        <v>170.16</v>
      </c>
      <c r="BW142" s="91">
        <v>113.82</v>
      </c>
      <c r="BX142" s="90">
        <v>140.66</v>
      </c>
      <c r="BY142" s="91">
        <v>126853.42</v>
      </c>
      <c r="BZ142" s="91">
        <v>2019.44</v>
      </c>
      <c r="CA142" s="91">
        <v>91.81</v>
      </c>
      <c r="CB142" s="91">
        <v>95.46</v>
      </c>
      <c r="CC142" s="91">
        <v>15.76</v>
      </c>
      <c r="CD142" s="91">
        <v>16.7</v>
      </c>
      <c r="CE142" s="91">
        <v>18.86</v>
      </c>
      <c r="CF142" s="91">
        <v>103.4</v>
      </c>
      <c r="CG142" s="91">
        <v>158.44</v>
      </c>
    </row>
    <row r="143" spans="72:85" ht="15.95" customHeight="1">
      <c r="BT143" s="104" t="s">
        <v>35</v>
      </c>
      <c r="BU143" s="91">
        <v>98.59</v>
      </c>
      <c r="BV143" s="91">
        <v>169.82</v>
      </c>
      <c r="BW143" s="91">
        <v>113.98</v>
      </c>
      <c r="BX143" s="90">
        <v>140.66999999999999</v>
      </c>
      <c r="BY143" s="91">
        <v>127647.65</v>
      </c>
      <c r="BZ143" s="91">
        <v>2041.91</v>
      </c>
      <c r="CA143" s="91">
        <v>92.05</v>
      </c>
      <c r="CB143" s="91">
        <v>95.36</v>
      </c>
      <c r="CC143" s="91">
        <v>15.86</v>
      </c>
      <c r="CD143" s="91">
        <v>16.73</v>
      </c>
      <c r="CE143" s="91">
        <v>18.86</v>
      </c>
      <c r="CF143" s="91">
        <v>103.49</v>
      </c>
      <c r="CG143" s="91">
        <v>158.68</v>
      </c>
    </row>
    <row r="144" spans="72:85" ht="15.95" customHeight="1">
      <c r="BT144" s="104" t="s">
        <v>48</v>
      </c>
      <c r="BU144" s="91">
        <v>99.63</v>
      </c>
      <c r="BV144" s="91">
        <v>169.38</v>
      </c>
      <c r="BW144" s="91">
        <v>114.11</v>
      </c>
      <c r="BX144" s="90">
        <v>140.66</v>
      </c>
      <c r="BY144" s="91">
        <v>128347.17</v>
      </c>
      <c r="BZ144" s="91">
        <v>2064.4299999999998</v>
      </c>
      <c r="CA144" s="91">
        <v>93.16</v>
      </c>
      <c r="CB144" s="91">
        <v>94.34</v>
      </c>
      <c r="CC144" s="91">
        <v>15.87</v>
      </c>
      <c r="CD144" s="91">
        <v>16.82</v>
      </c>
      <c r="CE144" s="91">
        <v>18.87</v>
      </c>
      <c r="CF144" s="91">
        <v>103.02</v>
      </c>
      <c r="CG144" s="91">
        <v>157.88</v>
      </c>
    </row>
    <row r="145" spans="72:86" ht="15.95" customHeight="1">
      <c r="BT145" s="104" t="s">
        <v>36</v>
      </c>
      <c r="BU145" s="91">
        <v>99.35</v>
      </c>
      <c r="BV145" s="91">
        <v>168.82</v>
      </c>
      <c r="BW145" s="91">
        <v>114.15</v>
      </c>
      <c r="BX145" s="90">
        <v>140.66999999999999</v>
      </c>
      <c r="BY145" s="91">
        <v>128476.45</v>
      </c>
      <c r="BZ145" s="91">
        <v>2080.1999999999998</v>
      </c>
      <c r="CA145" s="91">
        <v>92.7</v>
      </c>
      <c r="CB145" s="91">
        <v>94.45</v>
      </c>
      <c r="CC145" s="91">
        <v>15.94</v>
      </c>
      <c r="CD145" s="91">
        <v>16.850000000000001</v>
      </c>
      <c r="CE145" s="91">
        <v>18.87</v>
      </c>
      <c r="CF145" s="91">
        <v>102.93</v>
      </c>
      <c r="CG145" s="91">
        <v>158.27000000000001</v>
      </c>
    </row>
    <row r="146" spans="72:86" ht="15.95" customHeight="1">
      <c r="BT146" s="104" t="s">
        <v>37</v>
      </c>
      <c r="BU146" s="91">
        <v>99.03</v>
      </c>
      <c r="BV146" s="91">
        <v>169.61</v>
      </c>
      <c r="BW146" s="91">
        <v>113.91</v>
      </c>
      <c r="BX146" s="90">
        <v>140.69</v>
      </c>
      <c r="BY146" s="91">
        <v>127885.94</v>
      </c>
      <c r="BZ146" s="91">
        <v>2068.77</v>
      </c>
      <c r="CA146" s="91">
        <v>91.92</v>
      </c>
      <c r="CB146" s="91">
        <v>94.14</v>
      </c>
      <c r="CC146" s="91">
        <v>16.02</v>
      </c>
      <c r="CD146" s="91">
        <v>16.93</v>
      </c>
      <c r="CE146" s="91">
        <v>18.86</v>
      </c>
      <c r="CF146" s="91">
        <v>103.28</v>
      </c>
      <c r="CG146" s="91">
        <v>158.82</v>
      </c>
    </row>
    <row r="147" spans="72:86" ht="15.95" customHeight="1">
      <c r="BT147" s="104" t="s">
        <v>38</v>
      </c>
      <c r="BU147" s="91">
        <v>98.76</v>
      </c>
      <c r="BV147" s="91">
        <v>168.92</v>
      </c>
      <c r="BW147" s="91">
        <v>113.94</v>
      </c>
      <c r="BX147" s="90">
        <v>140.76</v>
      </c>
      <c r="BY147" s="91">
        <v>127908.89</v>
      </c>
      <c r="BZ147" s="91">
        <v>2064.9499999999998</v>
      </c>
      <c r="CA147" s="91">
        <v>90.84</v>
      </c>
      <c r="CB147" s="91">
        <v>94.55</v>
      </c>
      <c r="CC147" s="91">
        <v>16.010000000000002</v>
      </c>
      <c r="CD147" s="91">
        <v>16.82</v>
      </c>
      <c r="CE147" s="91">
        <v>18.87</v>
      </c>
      <c r="CF147" s="91">
        <v>103.4</v>
      </c>
      <c r="CG147" s="91">
        <v>158.66</v>
      </c>
    </row>
    <row r="148" spans="72:86" ht="15.95" customHeight="1">
      <c r="BT148" s="104" t="s">
        <v>39</v>
      </c>
      <c r="BU148" s="91">
        <v>99.1</v>
      </c>
      <c r="BV148" s="91">
        <v>170.11</v>
      </c>
      <c r="BW148" s="91">
        <v>114.16</v>
      </c>
      <c r="BX148" s="90">
        <v>140.72</v>
      </c>
      <c r="BY148" s="91">
        <v>128400.05</v>
      </c>
      <c r="BZ148" s="91">
        <v>2072.75</v>
      </c>
      <c r="CA148" s="91">
        <v>91.01</v>
      </c>
      <c r="CB148" s="91">
        <v>94.6</v>
      </c>
      <c r="CC148" s="91">
        <v>16.02</v>
      </c>
      <c r="CD148" s="91">
        <v>16.760000000000002</v>
      </c>
      <c r="CE148" s="91">
        <v>18.86</v>
      </c>
      <c r="CF148" s="91">
        <v>103.48</v>
      </c>
      <c r="CG148" s="91">
        <v>158.6</v>
      </c>
    </row>
    <row r="149" spans="72:86" ht="15.95" customHeight="1">
      <c r="BT149" s="104" t="s">
        <v>49</v>
      </c>
      <c r="BU149" s="91">
        <v>99.65</v>
      </c>
      <c r="BV149" s="91">
        <v>170.69</v>
      </c>
      <c r="BW149" s="91">
        <v>114.14</v>
      </c>
      <c r="BX149" s="90">
        <v>140.68</v>
      </c>
      <c r="BY149" s="91">
        <v>130252.15</v>
      </c>
      <c r="BZ149" s="91">
        <v>2114</v>
      </c>
      <c r="CA149" s="91">
        <v>91.49</v>
      </c>
      <c r="CB149" s="91">
        <v>94.85</v>
      </c>
      <c r="CC149" s="91">
        <v>16.02</v>
      </c>
      <c r="CD149" s="91">
        <v>16.809999999999999</v>
      </c>
      <c r="CE149" s="91">
        <v>18.86</v>
      </c>
      <c r="CF149" s="91">
        <v>103.83</v>
      </c>
      <c r="CG149" s="91">
        <v>159.22999999999999</v>
      </c>
    </row>
    <row r="150" spans="72:86" ht="15.95" customHeight="1">
      <c r="BT150" s="104" t="s">
        <v>51</v>
      </c>
      <c r="BU150" s="91">
        <v>99.16</v>
      </c>
      <c r="BV150" s="91">
        <v>170.68</v>
      </c>
      <c r="BW150" s="91">
        <v>113.69</v>
      </c>
      <c r="BX150" s="90">
        <v>140.56</v>
      </c>
      <c r="BY150" s="91">
        <v>129542.16</v>
      </c>
      <c r="BZ150" s="91">
        <v>2082.39</v>
      </c>
      <c r="CA150" s="91">
        <v>91.13</v>
      </c>
      <c r="CB150" s="91">
        <v>94.35</v>
      </c>
      <c r="CC150" s="91">
        <v>15.99</v>
      </c>
      <c r="CD150" s="91">
        <v>16.78</v>
      </c>
      <c r="CE150" s="91">
        <v>18.84</v>
      </c>
      <c r="CF150" s="91">
        <v>103.81</v>
      </c>
      <c r="CG150" s="91">
        <v>159.19</v>
      </c>
    </row>
    <row r="151" spans="72:86" ht="15.95" customHeight="1">
      <c r="BT151" s="104" t="s">
        <v>40</v>
      </c>
      <c r="BU151" s="91">
        <v>99.5</v>
      </c>
      <c r="BV151" s="91">
        <v>171.56</v>
      </c>
      <c r="BW151" s="91">
        <v>113.85</v>
      </c>
      <c r="BX151" s="90">
        <v>140.52000000000001</v>
      </c>
      <c r="BY151" s="91">
        <v>128658.7</v>
      </c>
      <c r="BZ151" s="91">
        <v>2057.83</v>
      </c>
      <c r="CA151" s="91">
        <v>92.06</v>
      </c>
      <c r="CB151" s="91">
        <v>94.67</v>
      </c>
      <c r="CC151" s="91">
        <v>15.98</v>
      </c>
      <c r="CD151" s="91">
        <v>16.78</v>
      </c>
      <c r="CE151" s="91">
        <v>18.84</v>
      </c>
      <c r="CF151" s="91">
        <v>103.77</v>
      </c>
      <c r="CG151" s="91">
        <v>158.74</v>
      </c>
    </row>
    <row r="152" spans="72:86" ht="15.95" customHeight="1">
      <c r="BT152" s="104" t="s">
        <v>41</v>
      </c>
      <c r="BU152" s="91">
        <v>98.87</v>
      </c>
      <c r="BV152" s="91">
        <v>171.14</v>
      </c>
      <c r="BW152" s="91">
        <v>114.16</v>
      </c>
      <c r="BX152" s="90">
        <v>140.51</v>
      </c>
      <c r="BY152" s="91">
        <v>128321.29</v>
      </c>
      <c r="BZ152" s="91">
        <v>2068.75</v>
      </c>
      <c r="CA152" s="91">
        <v>90.77</v>
      </c>
      <c r="CB152" s="91">
        <v>92.49</v>
      </c>
      <c r="CC152" s="91">
        <v>16.03</v>
      </c>
      <c r="CD152" s="91">
        <v>16.88</v>
      </c>
      <c r="CE152" s="91">
        <v>18.84</v>
      </c>
      <c r="CF152" s="91">
        <v>103.13</v>
      </c>
      <c r="CG152" s="91">
        <v>158.09</v>
      </c>
    </row>
    <row r="153" spans="72:86" ht="15.95" customHeight="1">
      <c r="BT153" s="104" t="s">
        <v>42</v>
      </c>
      <c r="BU153" s="91">
        <v>100.41</v>
      </c>
      <c r="BV153" s="91">
        <v>170.63</v>
      </c>
      <c r="BW153" s="91">
        <v>114.75</v>
      </c>
      <c r="BX153" s="90">
        <v>140.5</v>
      </c>
      <c r="BY153" s="91">
        <v>129663.42</v>
      </c>
      <c r="BZ153" s="91">
        <v>2056.7800000000002</v>
      </c>
      <c r="CA153" s="91">
        <v>88.97</v>
      </c>
      <c r="CB153" s="91">
        <v>92.66</v>
      </c>
      <c r="CC153" s="91">
        <v>15.87</v>
      </c>
      <c r="CD153" s="91">
        <v>16.7</v>
      </c>
      <c r="CE153" s="91">
        <v>18.84</v>
      </c>
      <c r="CF153" s="91">
        <v>102.74</v>
      </c>
      <c r="CG153" s="91">
        <v>157.88</v>
      </c>
    </row>
    <row r="154" spans="72:86" ht="15.95" customHeight="1">
      <c r="BT154" s="104" t="s">
        <v>50</v>
      </c>
      <c r="BU154" s="91">
        <v>100.24</v>
      </c>
      <c r="BV154" s="91">
        <v>170.16</v>
      </c>
      <c r="BW154" s="91">
        <v>114.63</v>
      </c>
      <c r="BX154" s="90">
        <v>140.53</v>
      </c>
      <c r="BY154" s="91">
        <v>130199.13</v>
      </c>
      <c r="BZ154" s="91">
        <v>2045.78</v>
      </c>
      <c r="CA154" s="91">
        <v>89.82</v>
      </c>
      <c r="CB154" s="91">
        <v>92.93</v>
      </c>
      <c r="CC154" s="91">
        <v>15.95</v>
      </c>
      <c r="CD154" s="91">
        <v>16.62</v>
      </c>
      <c r="CE154" s="91">
        <v>18.84</v>
      </c>
      <c r="CF154" s="91">
        <v>102.8</v>
      </c>
      <c r="CG154" s="91">
        <v>158.63</v>
      </c>
    </row>
    <row r="155" spans="72:86" ht="15.95" customHeight="1">
      <c r="BT155" s="104" t="s">
        <v>43</v>
      </c>
      <c r="BU155" s="91">
        <v>100</v>
      </c>
      <c r="BV155" s="91">
        <v>170.57</v>
      </c>
      <c r="BW155" s="91">
        <v>114.56</v>
      </c>
      <c r="BX155" s="90">
        <v>140.57</v>
      </c>
      <c r="BY155" s="91">
        <v>129188.47</v>
      </c>
      <c r="BZ155" s="91">
        <v>2031.53</v>
      </c>
      <c r="CA155" s="91">
        <v>90.66</v>
      </c>
      <c r="CB155" s="91">
        <v>92.71</v>
      </c>
      <c r="CC155" s="91">
        <v>15.99</v>
      </c>
      <c r="CD155" s="91">
        <v>16.78</v>
      </c>
      <c r="CE155" s="91">
        <v>18.850000000000001</v>
      </c>
      <c r="CF155" s="91">
        <v>103.07</v>
      </c>
      <c r="CG155" s="91">
        <v>158.72</v>
      </c>
    </row>
    <row r="156" spans="72:86" ht="15.95" customHeight="1">
      <c r="BT156" s="104" t="s">
        <v>44</v>
      </c>
      <c r="BU156" s="91">
        <v>99.98</v>
      </c>
      <c r="BV156" s="91">
        <v>170.59</v>
      </c>
      <c r="BW156" s="91">
        <v>114.58</v>
      </c>
      <c r="BX156" s="90">
        <v>140.55000000000001</v>
      </c>
      <c r="BY156" s="91">
        <v>129069.95</v>
      </c>
      <c r="BZ156" s="91">
        <v>2017.02</v>
      </c>
      <c r="CA156" s="91">
        <v>90.27</v>
      </c>
      <c r="CB156" s="91">
        <v>92.23</v>
      </c>
      <c r="CC156" s="91">
        <v>15.96</v>
      </c>
      <c r="CD156" s="91">
        <v>16.66</v>
      </c>
      <c r="CE156" s="91">
        <v>18.84</v>
      </c>
      <c r="CF156" s="91">
        <v>102.86</v>
      </c>
      <c r="CG156" s="91">
        <v>158.22</v>
      </c>
    </row>
    <row r="160" spans="72:86" ht="15.95" customHeight="1">
      <c r="BT160" s="104" t="s">
        <v>31</v>
      </c>
      <c r="BU160" s="91">
        <f t="shared" ref="BU160:BZ160" si="47">BU138-BU29</f>
        <v>0</v>
      </c>
      <c r="BV160" s="91">
        <f t="shared" si="47"/>
        <v>0</v>
      </c>
      <c r="BW160" s="91">
        <f t="shared" si="47"/>
        <v>0</v>
      </c>
      <c r="BX160" s="91">
        <f t="shared" si="47"/>
        <v>0</v>
      </c>
      <c r="BY160" s="91">
        <f t="shared" si="47"/>
        <v>0</v>
      </c>
      <c r="BZ160" s="91">
        <f t="shared" si="47"/>
        <v>0</v>
      </c>
      <c r="CA160" s="91">
        <f t="shared" ref="CA160:CG160" si="48">CA138-CA29</f>
        <v>0</v>
      </c>
      <c r="CB160" s="91">
        <f t="shared" si="48"/>
        <v>0</v>
      </c>
      <c r="CC160" s="91">
        <f t="shared" si="48"/>
        <v>0</v>
      </c>
      <c r="CD160" s="91">
        <f t="shared" si="48"/>
        <v>0</v>
      </c>
      <c r="CE160" s="91">
        <f t="shared" si="48"/>
        <v>0</v>
      </c>
      <c r="CF160" s="91">
        <f t="shared" si="48"/>
        <v>-55.190000000000012</v>
      </c>
      <c r="CG160" s="91">
        <f t="shared" si="48"/>
        <v>55.190000000000012</v>
      </c>
      <c r="CH160" s="91">
        <f>CG160+CF160</f>
        <v>0</v>
      </c>
    </row>
    <row r="161" spans="72:86" ht="15.95" customHeight="1">
      <c r="BT161" s="104" t="s">
        <v>47</v>
      </c>
      <c r="BU161" s="91">
        <f t="shared" ref="BU161:BY178" si="49">BU139-BU30</f>
        <v>0</v>
      </c>
      <c r="BV161" s="91">
        <f t="shared" si="49"/>
        <v>0</v>
      </c>
      <c r="BW161" s="91">
        <f t="shared" si="49"/>
        <v>0</v>
      </c>
      <c r="BX161" s="91">
        <f t="shared" si="49"/>
        <v>0</v>
      </c>
      <c r="BY161" s="91">
        <f t="shared" si="49"/>
        <v>0</v>
      </c>
      <c r="BZ161" s="91">
        <f t="shared" ref="BZ161:CG161" si="50">BZ139-BZ30</f>
        <v>0</v>
      </c>
      <c r="CA161" s="91">
        <f t="shared" si="50"/>
        <v>0</v>
      </c>
      <c r="CB161" s="91">
        <f t="shared" si="50"/>
        <v>0</v>
      </c>
      <c r="CC161" s="91">
        <f t="shared" si="50"/>
        <v>0</v>
      </c>
      <c r="CD161" s="91">
        <f t="shared" si="50"/>
        <v>0</v>
      </c>
      <c r="CE161" s="91">
        <f t="shared" si="50"/>
        <v>0</v>
      </c>
      <c r="CF161" s="91">
        <f t="shared" si="50"/>
        <v>-55.199999999999989</v>
      </c>
      <c r="CG161" s="91">
        <f t="shared" si="50"/>
        <v>55.199999999999989</v>
      </c>
      <c r="CH161" s="91">
        <f t="shared" ref="CH161:CH178" si="51">CG161+CF161</f>
        <v>0</v>
      </c>
    </row>
    <row r="162" spans="72:86" ht="15.95" customHeight="1">
      <c r="BT162" s="104" t="s">
        <v>32</v>
      </c>
      <c r="BU162" s="91">
        <f t="shared" si="49"/>
        <v>0</v>
      </c>
      <c r="BV162" s="91">
        <f t="shared" si="49"/>
        <v>0</v>
      </c>
      <c r="BW162" s="91">
        <f t="shared" si="49"/>
        <v>0</v>
      </c>
      <c r="BX162" s="91">
        <f t="shared" si="49"/>
        <v>0</v>
      </c>
      <c r="BY162" s="91">
        <f t="shared" si="49"/>
        <v>0</v>
      </c>
      <c r="BZ162" s="91">
        <f t="shared" ref="BZ162:CG162" si="52">BZ140-BZ31</f>
        <v>0</v>
      </c>
      <c r="CA162" s="91">
        <f t="shared" si="52"/>
        <v>0</v>
      </c>
      <c r="CB162" s="91">
        <f t="shared" si="52"/>
        <v>0</v>
      </c>
      <c r="CC162" s="91">
        <f t="shared" si="52"/>
        <v>0</v>
      </c>
      <c r="CD162" s="91">
        <f t="shared" si="52"/>
        <v>0</v>
      </c>
      <c r="CE162" s="91">
        <f t="shared" si="52"/>
        <v>0</v>
      </c>
      <c r="CF162" s="91">
        <f t="shared" si="52"/>
        <v>-54.89</v>
      </c>
      <c r="CG162" s="91">
        <f t="shared" si="52"/>
        <v>54.89</v>
      </c>
      <c r="CH162" s="91">
        <f t="shared" si="51"/>
        <v>0</v>
      </c>
    </row>
    <row r="163" spans="72:86" ht="15.95" customHeight="1">
      <c r="BT163" s="104" t="s">
        <v>33</v>
      </c>
      <c r="BU163" s="91">
        <f t="shared" si="49"/>
        <v>0</v>
      </c>
      <c r="BV163" s="91">
        <f t="shared" si="49"/>
        <v>0</v>
      </c>
      <c r="BW163" s="91">
        <f t="shared" si="49"/>
        <v>0</v>
      </c>
      <c r="BX163" s="91">
        <f t="shared" si="49"/>
        <v>0</v>
      </c>
      <c r="BY163" s="91">
        <f t="shared" si="49"/>
        <v>0</v>
      </c>
      <c r="BZ163" s="91">
        <f t="shared" ref="BZ163:CG163" si="53">BZ141-BZ32</f>
        <v>0</v>
      </c>
      <c r="CA163" s="91">
        <f t="shared" si="53"/>
        <v>0</v>
      </c>
      <c r="CB163" s="91">
        <f t="shared" si="53"/>
        <v>0</v>
      </c>
      <c r="CC163" s="91">
        <f t="shared" si="53"/>
        <v>0</v>
      </c>
      <c r="CD163" s="91">
        <f t="shared" si="53"/>
        <v>0</v>
      </c>
      <c r="CE163" s="91">
        <f t="shared" si="53"/>
        <v>0</v>
      </c>
      <c r="CF163" s="91">
        <f t="shared" si="53"/>
        <v>-55.33</v>
      </c>
      <c r="CG163" s="91">
        <f t="shared" si="53"/>
        <v>55.33</v>
      </c>
      <c r="CH163" s="91">
        <f t="shared" si="51"/>
        <v>0</v>
      </c>
    </row>
    <row r="164" spans="72:86" ht="15.95" customHeight="1">
      <c r="BT164" s="104" t="s">
        <v>34</v>
      </c>
      <c r="BU164" s="91">
        <f t="shared" si="49"/>
        <v>0</v>
      </c>
      <c r="BV164" s="91">
        <f t="shared" si="49"/>
        <v>0</v>
      </c>
      <c r="BW164" s="91">
        <f t="shared" si="49"/>
        <v>0</v>
      </c>
      <c r="BX164" s="91">
        <f t="shared" si="49"/>
        <v>0</v>
      </c>
      <c r="BY164" s="91">
        <f t="shared" si="49"/>
        <v>0</v>
      </c>
      <c r="BZ164" s="91">
        <f t="shared" ref="BZ164:CG164" si="54">BZ142-BZ33</f>
        <v>0</v>
      </c>
      <c r="CA164" s="91">
        <f t="shared" si="54"/>
        <v>0</v>
      </c>
      <c r="CB164" s="91">
        <f t="shared" si="54"/>
        <v>0</v>
      </c>
      <c r="CC164" s="91">
        <f t="shared" si="54"/>
        <v>0</v>
      </c>
      <c r="CD164" s="91">
        <f t="shared" si="54"/>
        <v>0</v>
      </c>
      <c r="CE164" s="91">
        <f t="shared" si="54"/>
        <v>0</v>
      </c>
      <c r="CF164" s="91">
        <f t="shared" si="54"/>
        <v>-55.039999999999992</v>
      </c>
      <c r="CG164" s="91">
        <f t="shared" si="54"/>
        <v>55.039999999999992</v>
      </c>
      <c r="CH164" s="91">
        <f t="shared" si="51"/>
        <v>0</v>
      </c>
    </row>
    <row r="165" spans="72:86" ht="15.95" customHeight="1">
      <c r="BT165" s="104" t="s">
        <v>35</v>
      </c>
      <c r="BU165" s="91">
        <f t="shared" si="49"/>
        <v>0</v>
      </c>
      <c r="BV165" s="91">
        <f t="shared" si="49"/>
        <v>0</v>
      </c>
      <c r="BW165" s="91">
        <f t="shared" si="49"/>
        <v>0</v>
      </c>
      <c r="BX165" s="91">
        <f t="shared" si="49"/>
        <v>0</v>
      </c>
      <c r="BY165" s="91">
        <f t="shared" si="49"/>
        <v>0</v>
      </c>
      <c r="BZ165" s="91">
        <f t="shared" ref="BZ165:CG165" si="55">BZ143-BZ34</f>
        <v>0</v>
      </c>
      <c r="CA165" s="91">
        <f t="shared" si="55"/>
        <v>0</v>
      </c>
      <c r="CB165" s="91">
        <f t="shared" si="55"/>
        <v>0</v>
      </c>
      <c r="CC165" s="91">
        <f t="shared" si="55"/>
        <v>0</v>
      </c>
      <c r="CD165" s="91">
        <f t="shared" si="55"/>
        <v>0</v>
      </c>
      <c r="CE165" s="91">
        <f t="shared" si="55"/>
        <v>0</v>
      </c>
      <c r="CF165" s="91">
        <f t="shared" si="55"/>
        <v>-55.190000000000012</v>
      </c>
      <c r="CG165" s="91">
        <f t="shared" si="55"/>
        <v>55.190000000000012</v>
      </c>
      <c r="CH165" s="91">
        <f t="shared" si="51"/>
        <v>0</v>
      </c>
    </row>
    <row r="166" spans="72:86" ht="15.95" customHeight="1">
      <c r="BT166" s="104" t="s">
        <v>48</v>
      </c>
      <c r="BU166" s="91">
        <f t="shared" si="49"/>
        <v>0</v>
      </c>
      <c r="BV166" s="91">
        <f t="shared" si="49"/>
        <v>0</v>
      </c>
      <c r="BW166" s="91">
        <f t="shared" si="49"/>
        <v>0</v>
      </c>
      <c r="BX166" s="91">
        <f t="shared" si="49"/>
        <v>0</v>
      </c>
      <c r="BY166" s="91">
        <f t="shared" si="49"/>
        <v>0</v>
      </c>
      <c r="BZ166" s="91">
        <f t="shared" ref="BZ166:CG166" si="56">BZ144-BZ35</f>
        <v>0</v>
      </c>
      <c r="CA166" s="91">
        <f t="shared" si="56"/>
        <v>0</v>
      </c>
      <c r="CB166" s="91">
        <f t="shared" si="56"/>
        <v>0</v>
      </c>
      <c r="CC166" s="91">
        <f t="shared" si="56"/>
        <v>0</v>
      </c>
      <c r="CD166" s="91">
        <f t="shared" si="56"/>
        <v>0</v>
      </c>
      <c r="CE166" s="91">
        <f t="shared" si="56"/>
        <v>0</v>
      </c>
      <c r="CF166" s="91">
        <f t="shared" si="56"/>
        <v>-54.86</v>
      </c>
      <c r="CG166" s="91">
        <f t="shared" si="56"/>
        <v>54.86</v>
      </c>
      <c r="CH166" s="91">
        <f t="shared" si="51"/>
        <v>0</v>
      </c>
    </row>
    <row r="167" spans="72:86" ht="15.95" customHeight="1">
      <c r="BT167" s="104" t="s">
        <v>36</v>
      </c>
      <c r="BU167" s="91">
        <f t="shared" si="49"/>
        <v>0</v>
      </c>
      <c r="BV167" s="91">
        <f t="shared" si="49"/>
        <v>0</v>
      </c>
      <c r="BW167" s="91">
        <f t="shared" si="49"/>
        <v>0</v>
      </c>
      <c r="BX167" s="91">
        <f t="shared" si="49"/>
        <v>0</v>
      </c>
      <c r="BY167" s="91">
        <f t="shared" si="49"/>
        <v>0</v>
      </c>
      <c r="BZ167" s="91">
        <f t="shared" ref="BZ167:CG167" si="57">BZ145-BZ36</f>
        <v>0</v>
      </c>
      <c r="CA167" s="91">
        <f t="shared" si="57"/>
        <v>0</v>
      </c>
      <c r="CB167" s="91">
        <f t="shared" si="57"/>
        <v>0</v>
      </c>
      <c r="CC167" s="91">
        <f t="shared" si="57"/>
        <v>0</v>
      </c>
      <c r="CD167" s="91">
        <f t="shared" si="57"/>
        <v>0</v>
      </c>
      <c r="CE167" s="91">
        <f t="shared" si="57"/>
        <v>0</v>
      </c>
      <c r="CF167" s="91">
        <f t="shared" si="57"/>
        <v>-55.34</v>
      </c>
      <c r="CG167" s="91">
        <f t="shared" si="57"/>
        <v>55.34</v>
      </c>
      <c r="CH167" s="91">
        <f t="shared" si="51"/>
        <v>0</v>
      </c>
    </row>
    <row r="168" spans="72:86" ht="15.95" customHeight="1">
      <c r="BT168" s="104" t="s">
        <v>37</v>
      </c>
      <c r="BU168" s="91">
        <f t="shared" si="49"/>
        <v>0</v>
      </c>
      <c r="BV168" s="91">
        <f t="shared" si="49"/>
        <v>0</v>
      </c>
      <c r="BW168" s="91">
        <f t="shared" si="49"/>
        <v>0</v>
      </c>
      <c r="BX168" s="91">
        <f t="shared" si="49"/>
        <v>0</v>
      </c>
      <c r="BY168" s="91">
        <f t="shared" si="49"/>
        <v>0</v>
      </c>
      <c r="BZ168" s="91">
        <f t="shared" ref="BZ168:CG168" si="58">BZ146-BZ37</f>
        <v>0</v>
      </c>
      <c r="CA168" s="91">
        <f t="shared" si="58"/>
        <v>0</v>
      </c>
      <c r="CB168" s="91">
        <f t="shared" si="58"/>
        <v>0</v>
      </c>
      <c r="CC168" s="91">
        <f t="shared" si="58"/>
        <v>0</v>
      </c>
      <c r="CD168" s="91">
        <f t="shared" si="58"/>
        <v>0</v>
      </c>
      <c r="CE168" s="91">
        <f t="shared" si="58"/>
        <v>0</v>
      </c>
      <c r="CF168" s="91">
        <f t="shared" si="58"/>
        <v>-55.539999999999992</v>
      </c>
      <c r="CG168" s="91">
        <f t="shared" si="58"/>
        <v>55.539999999999992</v>
      </c>
      <c r="CH168" s="91">
        <f t="shared" si="51"/>
        <v>0</v>
      </c>
    </row>
    <row r="169" spans="72:86" ht="15.95" customHeight="1">
      <c r="BT169" s="104" t="s">
        <v>38</v>
      </c>
      <c r="BU169" s="91">
        <f t="shared" si="49"/>
        <v>0</v>
      </c>
      <c r="BV169" s="91">
        <f t="shared" si="49"/>
        <v>0</v>
      </c>
      <c r="BW169" s="91">
        <f t="shared" si="49"/>
        <v>0</v>
      </c>
      <c r="BX169" s="91">
        <f t="shared" si="49"/>
        <v>0</v>
      </c>
      <c r="BY169" s="91">
        <f t="shared" si="49"/>
        <v>0</v>
      </c>
      <c r="BZ169" s="91">
        <f t="shared" ref="BZ169:CG169" si="59">BZ147-BZ38</f>
        <v>0</v>
      </c>
      <c r="CA169" s="91">
        <f t="shared" si="59"/>
        <v>0</v>
      </c>
      <c r="CB169" s="91">
        <f t="shared" si="59"/>
        <v>0</v>
      </c>
      <c r="CC169" s="91">
        <f t="shared" si="59"/>
        <v>0</v>
      </c>
      <c r="CD169" s="91">
        <f t="shared" si="59"/>
        <v>0</v>
      </c>
      <c r="CE169" s="91">
        <f t="shared" si="59"/>
        <v>0</v>
      </c>
      <c r="CF169" s="91">
        <f t="shared" si="59"/>
        <v>-55.259999999999991</v>
      </c>
      <c r="CG169" s="91">
        <f t="shared" si="59"/>
        <v>55.259999999999991</v>
      </c>
      <c r="CH169" s="91">
        <f t="shared" si="51"/>
        <v>0</v>
      </c>
    </row>
    <row r="170" spans="72:86" ht="15.95" customHeight="1">
      <c r="BT170" s="104" t="s">
        <v>39</v>
      </c>
      <c r="BU170" s="91">
        <f t="shared" si="49"/>
        <v>0</v>
      </c>
      <c r="BV170" s="91">
        <f t="shared" si="49"/>
        <v>0</v>
      </c>
      <c r="BW170" s="91">
        <f t="shared" si="49"/>
        <v>0</v>
      </c>
      <c r="BX170" s="91">
        <f t="shared" si="49"/>
        <v>0</v>
      </c>
      <c r="BY170" s="91">
        <f t="shared" si="49"/>
        <v>0</v>
      </c>
      <c r="BZ170" s="91">
        <f t="shared" ref="BZ170:CG170" si="60">BZ148-BZ39</f>
        <v>0</v>
      </c>
      <c r="CA170" s="91">
        <f t="shared" si="60"/>
        <v>0</v>
      </c>
      <c r="CB170" s="91">
        <f t="shared" si="60"/>
        <v>0</v>
      </c>
      <c r="CC170" s="91">
        <f t="shared" si="60"/>
        <v>0</v>
      </c>
      <c r="CD170" s="91">
        <f t="shared" si="60"/>
        <v>0</v>
      </c>
      <c r="CE170" s="91">
        <f t="shared" si="60"/>
        <v>0</v>
      </c>
      <c r="CF170" s="91">
        <f t="shared" si="60"/>
        <v>-55.11999999999999</v>
      </c>
      <c r="CG170" s="91">
        <f t="shared" si="60"/>
        <v>55.11999999999999</v>
      </c>
      <c r="CH170" s="91">
        <f t="shared" si="51"/>
        <v>0</v>
      </c>
    </row>
    <row r="171" spans="72:86" ht="15.95" customHeight="1">
      <c r="BT171" s="104" t="s">
        <v>49</v>
      </c>
      <c r="BU171" s="91">
        <f t="shared" si="49"/>
        <v>0</v>
      </c>
      <c r="BV171" s="91">
        <f t="shared" si="49"/>
        <v>0</v>
      </c>
      <c r="BW171" s="91">
        <f t="shared" si="49"/>
        <v>0</v>
      </c>
      <c r="BX171" s="91">
        <f t="shared" si="49"/>
        <v>0</v>
      </c>
      <c r="BY171" s="91">
        <f t="shared" si="49"/>
        <v>0</v>
      </c>
      <c r="BZ171" s="91">
        <f t="shared" ref="BZ171:CG171" si="61">BZ149-BZ40</f>
        <v>0</v>
      </c>
      <c r="CA171" s="91">
        <f t="shared" si="61"/>
        <v>0</v>
      </c>
      <c r="CB171" s="91">
        <f t="shared" si="61"/>
        <v>0</v>
      </c>
      <c r="CC171" s="91">
        <f t="shared" si="61"/>
        <v>0</v>
      </c>
      <c r="CD171" s="91">
        <f t="shared" si="61"/>
        <v>0</v>
      </c>
      <c r="CE171" s="91">
        <f t="shared" si="61"/>
        <v>0</v>
      </c>
      <c r="CF171" s="91">
        <f t="shared" si="61"/>
        <v>-55.399999999999991</v>
      </c>
      <c r="CG171" s="91">
        <f t="shared" si="61"/>
        <v>55.399999999999991</v>
      </c>
      <c r="CH171" s="91">
        <f t="shared" si="51"/>
        <v>0</v>
      </c>
    </row>
    <row r="172" spans="72:86" ht="15.95" customHeight="1">
      <c r="BT172" s="104" t="s">
        <v>51</v>
      </c>
      <c r="BU172" s="91">
        <f t="shared" si="49"/>
        <v>0</v>
      </c>
      <c r="BV172" s="91">
        <f t="shared" si="49"/>
        <v>0</v>
      </c>
      <c r="BW172" s="91">
        <f t="shared" si="49"/>
        <v>0</v>
      </c>
      <c r="BX172" s="91">
        <f t="shared" si="49"/>
        <v>0</v>
      </c>
      <c r="BY172" s="91">
        <f t="shared" si="49"/>
        <v>0</v>
      </c>
      <c r="BZ172" s="91">
        <f t="shared" ref="BZ172:CG172" si="62">BZ150-BZ41</f>
        <v>0</v>
      </c>
      <c r="CA172" s="91">
        <f t="shared" si="62"/>
        <v>0</v>
      </c>
      <c r="CB172" s="91">
        <f t="shared" si="62"/>
        <v>0</v>
      </c>
      <c r="CC172" s="91">
        <f t="shared" si="62"/>
        <v>0</v>
      </c>
      <c r="CD172" s="91">
        <f t="shared" si="62"/>
        <v>0</v>
      </c>
      <c r="CE172" s="91">
        <f t="shared" si="62"/>
        <v>0</v>
      </c>
      <c r="CF172" s="91">
        <f t="shared" si="62"/>
        <v>-55.379999999999995</v>
      </c>
      <c r="CG172" s="91">
        <f t="shared" si="62"/>
        <v>55.379999999999995</v>
      </c>
      <c r="CH172" s="91">
        <f t="shared" si="51"/>
        <v>0</v>
      </c>
    </row>
    <row r="173" spans="72:86" ht="15.95" customHeight="1">
      <c r="BT173" s="104" t="s">
        <v>40</v>
      </c>
      <c r="BU173" s="91">
        <f t="shared" si="49"/>
        <v>0</v>
      </c>
      <c r="BV173" s="91">
        <f t="shared" si="49"/>
        <v>0</v>
      </c>
      <c r="BW173" s="91">
        <f t="shared" si="49"/>
        <v>0</v>
      </c>
      <c r="BX173" s="91">
        <f t="shared" si="49"/>
        <v>0</v>
      </c>
      <c r="BY173" s="91">
        <f t="shared" si="49"/>
        <v>0</v>
      </c>
      <c r="BZ173" s="91">
        <f t="shared" ref="BZ173:CG173" si="63">BZ151-BZ42</f>
        <v>0</v>
      </c>
      <c r="CA173" s="91">
        <f t="shared" si="63"/>
        <v>0</v>
      </c>
      <c r="CB173" s="91">
        <f t="shared" si="63"/>
        <v>0</v>
      </c>
      <c r="CC173" s="91">
        <f t="shared" si="63"/>
        <v>0</v>
      </c>
      <c r="CD173" s="91">
        <f t="shared" si="63"/>
        <v>-9.9999999999980105E-3</v>
      </c>
      <c r="CE173" s="91">
        <f t="shared" si="63"/>
        <v>0</v>
      </c>
      <c r="CF173" s="91">
        <f t="shared" si="63"/>
        <v>-54.970000000000013</v>
      </c>
      <c r="CG173" s="91">
        <f t="shared" si="63"/>
        <v>54.970000000000013</v>
      </c>
      <c r="CH173" s="91">
        <f t="shared" si="51"/>
        <v>0</v>
      </c>
    </row>
    <row r="174" spans="72:86" ht="15.95" customHeight="1">
      <c r="BT174" s="104" t="s">
        <v>41</v>
      </c>
      <c r="BU174" s="91">
        <f t="shared" si="49"/>
        <v>0</v>
      </c>
      <c r="BV174" s="91">
        <f t="shared" si="49"/>
        <v>0</v>
      </c>
      <c r="BW174" s="91">
        <f t="shared" si="49"/>
        <v>0</v>
      </c>
      <c r="BX174" s="91">
        <f t="shared" si="49"/>
        <v>0</v>
      </c>
      <c r="BY174" s="91">
        <f t="shared" si="49"/>
        <v>0</v>
      </c>
      <c r="BZ174" s="91">
        <f t="shared" ref="BZ174:CG174" si="64">BZ152-BZ43</f>
        <v>0</v>
      </c>
      <c r="CA174" s="91">
        <f t="shared" si="64"/>
        <v>0</v>
      </c>
      <c r="CB174" s="91">
        <f t="shared" si="64"/>
        <v>0</v>
      </c>
      <c r="CC174" s="91">
        <f t="shared" si="64"/>
        <v>0</v>
      </c>
      <c r="CD174" s="91">
        <f t="shared" si="64"/>
        <v>0</v>
      </c>
      <c r="CE174" s="91">
        <f t="shared" si="64"/>
        <v>0</v>
      </c>
      <c r="CF174" s="91">
        <f t="shared" si="64"/>
        <v>-54.960000000000008</v>
      </c>
      <c r="CG174" s="91">
        <f t="shared" si="64"/>
        <v>54.960000000000008</v>
      </c>
      <c r="CH174" s="91">
        <f t="shared" si="51"/>
        <v>0</v>
      </c>
    </row>
    <row r="175" spans="72:86" ht="15.95" customHeight="1">
      <c r="BT175" s="104" t="s">
        <v>42</v>
      </c>
      <c r="BU175" s="91">
        <f t="shared" si="49"/>
        <v>0</v>
      </c>
      <c r="BV175" s="91">
        <f t="shared" si="49"/>
        <v>0</v>
      </c>
      <c r="BW175" s="91">
        <f t="shared" si="49"/>
        <v>0</v>
      </c>
      <c r="BX175" s="91">
        <f t="shared" si="49"/>
        <v>0</v>
      </c>
      <c r="BY175" s="91">
        <f t="shared" si="49"/>
        <v>0</v>
      </c>
      <c r="BZ175" s="91">
        <f t="shared" ref="BZ175:CG175" si="65">BZ153-BZ44</f>
        <v>0</v>
      </c>
      <c r="CA175" s="91">
        <f t="shared" si="65"/>
        <v>0</v>
      </c>
      <c r="CB175" s="91">
        <f t="shared" si="65"/>
        <v>0</v>
      </c>
      <c r="CC175" s="91">
        <f t="shared" si="65"/>
        <v>0</v>
      </c>
      <c r="CD175" s="91">
        <f t="shared" si="65"/>
        <v>0</v>
      </c>
      <c r="CE175" s="91">
        <f t="shared" si="65"/>
        <v>0</v>
      </c>
      <c r="CF175" s="91">
        <f t="shared" si="65"/>
        <v>-55.14</v>
      </c>
      <c r="CG175" s="91">
        <f t="shared" si="65"/>
        <v>55.14</v>
      </c>
      <c r="CH175" s="91">
        <f t="shared" si="51"/>
        <v>0</v>
      </c>
    </row>
    <row r="176" spans="72:86" ht="15.95" customHeight="1">
      <c r="BT176" s="104" t="s">
        <v>50</v>
      </c>
      <c r="BU176" s="91">
        <f t="shared" si="49"/>
        <v>0</v>
      </c>
      <c r="BV176" s="91">
        <f t="shared" si="49"/>
        <v>0</v>
      </c>
      <c r="BW176" s="91">
        <f t="shared" si="49"/>
        <v>0</v>
      </c>
      <c r="BX176" s="91">
        <f t="shared" si="49"/>
        <v>0</v>
      </c>
      <c r="BY176" s="91">
        <f t="shared" si="49"/>
        <v>0</v>
      </c>
      <c r="BZ176" s="91">
        <f t="shared" ref="BZ176:CG176" si="66">BZ154-BZ45</f>
        <v>0</v>
      </c>
      <c r="CA176" s="91">
        <f t="shared" si="66"/>
        <v>0</v>
      </c>
      <c r="CB176" s="91">
        <f t="shared" si="66"/>
        <v>0</v>
      </c>
      <c r="CC176" s="91">
        <f t="shared" si="66"/>
        <v>0</v>
      </c>
      <c r="CD176" s="91">
        <f t="shared" si="66"/>
        <v>0</v>
      </c>
      <c r="CE176" s="91">
        <f t="shared" si="66"/>
        <v>0</v>
      </c>
      <c r="CF176" s="91">
        <f t="shared" si="66"/>
        <v>-55.83</v>
      </c>
      <c r="CG176" s="91">
        <f t="shared" si="66"/>
        <v>55.83</v>
      </c>
      <c r="CH176" s="91">
        <f t="shared" si="51"/>
        <v>0</v>
      </c>
    </row>
    <row r="177" spans="72:86" ht="15.95" customHeight="1">
      <c r="BT177" s="104" t="s">
        <v>43</v>
      </c>
      <c r="BU177" s="91">
        <f t="shared" si="49"/>
        <v>0</v>
      </c>
      <c r="BV177" s="91">
        <f t="shared" si="49"/>
        <v>0</v>
      </c>
      <c r="BW177" s="91">
        <f t="shared" si="49"/>
        <v>0</v>
      </c>
      <c r="BX177" s="91">
        <f t="shared" si="49"/>
        <v>0</v>
      </c>
      <c r="BY177" s="91">
        <f t="shared" si="49"/>
        <v>0</v>
      </c>
      <c r="BZ177" s="91">
        <f t="shared" ref="BZ177:CG177" si="67">BZ155-BZ46</f>
        <v>0</v>
      </c>
      <c r="CA177" s="91">
        <f t="shared" si="67"/>
        <v>0</v>
      </c>
      <c r="CB177" s="91">
        <f t="shared" si="67"/>
        <v>0</v>
      </c>
      <c r="CC177" s="91">
        <f t="shared" si="67"/>
        <v>0</v>
      </c>
      <c r="CD177" s="91">
        <f t="shared" si="67"/>
        <v>0</v>
      </c>
      <c r="CE177" s="91">
        <f t="shared" si="67"/>
        <v>0</v>
      </c>
      <c r="CF177" s="91">
        <f t="shared" si="67"/>
        <v>-55.650000000000006</v>
      </c>
      <c r="CG177" s="91">
        <f t="shared" si="67"/>
        <v>55.650000000000006</v>
      </c>
      <c r="CH177" s="91">
        <f t="shared" si="51"/>
        <v>0</v>
      </c>
    </row>
    <row r="178" spans="72:86" ht="15.95" customHeight="1">
      <c r="BT178" s="104" t="s">
        <v>44</v>
      </c>
      <c r="BU178" s="91">
        <f t="shared" si="49"/>
        <v>0</v>
      </c>
      <c r="BV178" s="91">
        <f t="shared" si="49"/>
        <v>0</v>
      </c>
      <c r="BW178" s="91">
        <f t="shared" si="49"/>
        <v>0</v>
      </c>
      <c r="BX178" s="91">
        <f t="shared" si="49"/>
        <v>0</v>
      </c>
      <c r="BY178" s="91">
        <f t="shared" si="49"/>
        <v>0</v>
      </c>
      <c r="BZ178" s="91">
        <f t="shared" ref="BZ178:CG178" si="68">BZ156-BZ47</f>
        <v>0</v>
      </c>
      <c r="CA178" s="91">
        <f t="shared" si="68"/>
        <v>0</v>
      </c>
      <c r="CB178" s="91">
        <f t="shared" si="68"/>
        <v>0</v>
      </c>
      <c r="CC178" s="91">
        <f t="shared" si="68"/>
        <v>0</v>
      </c>
      <c r="CD178" s="91">
        <f t="shared" si="68"/>
        <v>0</v>
      </c>
      <c r="CE178" s="91">
        <f t="shared" si="68"/>
        <v>0</v>
      </c>
      <c r="CF178" s="91">
        <f t="shared" si="68"/>
        <v>-55.36</v>
      </c>
      <c r="CG178" s="91">
        <f t="shared" si="68"/>
        <v>55.36</v>
      </c>
      <c r="CH178" s="91">
        <f t="shared" si="51"/>
        <v>0</v>
      </c>
    </row>
  </sheetData>
  <mergeCells count="2">
    <mergeCell ref="BN4:BO4"/>
    <mergeCell ref="BK4:BL4"/>
  </mergeCells>
  <phoneticPr fontId="4" type="noConversion"/>
  <pageMargins left="0.75" right="0.75" top="1" bottom="1" header="0.5" footer="0.5"/>
  <pageSetup paperSize="9" scale="75" orientation="landscape" r:id="rId1"/>
  <headerFooter alignWithMargins="0"/>
  <colBreaks count="9" manualBreakCount="9">
    <brk id="7" max="26" man="1"/>
    <brk id="13" max="26" man="1"/>
    <brk id="19" max="26" man="1"/>
    <brk id="26" max="26" man="1"/>
    <brk id="31" max="26" man="1"/>
    <brk id="37" max="26" man="1"/>
    <brk id="43" max="26" man="1"/>
    <brk id="49" max="26" man="1"/>
    <brk id="5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88"/>
  <sheetViews>
    <sheetView zoomScale="85" zoomScaleNormal="85" workbookViewId="0">
      <pane xSplit="2" ySplit="11" topLeftCell="BP12" activePane="bottomRight" state="frozen"/>
      <selection pane="topRight" activeCell="C1" sqref="C1"/>
      <selection pane="bottomLeft" activeCell="A12" sqref="A12"/>
      <selection pane="bottomRight" activeCell="BT33" sqref="BT33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7.85546875" style="20" customWidth="1"/>
    <col min="5" max="5" width="11" style="20" customWidth="1"/>
    <col min="6" max="6" width="20.28515625" style="20" customWidth="1"/>
    <col min="7" max="7" width="18.42578125" style="20" customWidth="1"/>
    <col min="8" max="8" width="9.5703125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8.5703125" style="20" customWidth="1"/>
    <col min="14" max="14" width="10.28515625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9.140625" style="20" customWidth="1"/>
    <col min="21" max="21" width="20.42578125" style="20" customWidth="1"/>
    <col min="22" max="22" width="19.28515625" style="20" customWidth="1"/>
    <col min="23" max="23" width="10.7109375" style="20" customWidth="1"/>
    <col min="24" max="24" width="20.42578125" style="20" customWidth="1"/>
    <col min="25" max="25" width="17.5703125" style="20" customWidth="1"/>
    <col min="26" max="26" width="9.85546875" style="20" customWidth="1"/>
    <col min="27" max="27" width="18.42578125" style="20" customWidth="1"/>
    <col min="28" max="28" width="17.140625" style="20" customWidth="1"/>
    <col min="29" max="29" width="10.28515625" style="20" customWidth="1"/>
    <col min="30" max="30" width="20.140625" style="20" customWidth="1"/>
    <col min="31" max="31" width="18.7109375" style="20" customWidth="1"/>
    <col min="32" max="32" width="11.7109375" style="20" customWidth="1"/>
    <col min="33" max="33" width="20.28515625" style="20" customWidth="1"/>
    <col min="34" max="34" width="18.85546875" style="20" customWidth="1"/>
    <col min="35" max="35" width="9.140625" style="20" customWidth="1"/>
    <col min="36" max="36" width="21.28515625" style="20" customWidth="1"/>
    <col min="37" max="37" width="19.85546875" style="20" customWidth="1"/>
    <col min="38" max="38" width="10.5703125" style="20" customWidth="1"/>
    <col min="39" max="39" width="18" style="20" customWidth="1"/>
    <col min="40" max="40" width="16.140625" style="20" customWidth="1"/>
    <col min="41" max="41" width="9.85546875" style="20" customWidth="1"/>
    <col min="42" max="42" width="21.7109375" style="20" customWidth="1"/>
    <col min="43" max="43" width="18" style="20" customWidth="1"/>
    <col min="44" max="44" width="9.85546875" style="20" customWidth="1"/>
    <col min="45" max="45" width="22.7109375" style="20" customWidth="1"/>
    <col min="46" max="46" width="20.7109375" style="20" customWidth="1"/>
    <col min="47" max="47" width="11.28515625" style="20" customWidth="1"/>
    <col min="48" max="48" width="21.5703125" style="20" customWidth="1"/>
    <col min="49" max="49" width="16.42578125" style="20" customWidth="1"/>
    <col min="50" max="50" width="10.710937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8.7109375" style="20" customWidth="1"/>
    <col min="57" max="57" width="20.5703125" style="20" customWidth="1"/>
    <col min="58" max="58" width="21.7109375" style="20" customWidth="1"/>
    <col min="59" max="59" width="10.85546875" style="20" customWidth="1"/>
    <col min="60" max="61" width="21.7109375" style="20" customWidth="1"/>
    <col min="62" max="62" width="9.5703125" style="20" customWidth="1"/>
    <col min="63" max="63" width="21.7109375" style="20" customWidth="1"/>
    <col min="64" max="64" width="23.85546875" style="20" customWidth="1"/>
    <col min="65" max="65" width="10.28515625" style="20" customWidth="1"/>
    <col min="66" max="66" width="13.85546875" style="20" customWidth="1"/>
    <col min="67" max="67" width="19" style="20" customWidth="1"/>
    <col min="68" max="68" width="9.5703125" style="20" customWidth="1"/>
    <col min="69" max="69" width="21.7109375" style="20" customWidth="1"/>
    <col min="70" max="70" width="23.85546875" style="20" customWidth="1"/>
    <col min="71" max="71" width="8.7109375" style="20" customWidth="1"/>
    <col min="72" max="72" width="21.140625" style="28" customWidth="1"/>
    <col min="73" max="73" width="24.85546875" style="28" customWidth="1"/>
    <col min="74" max="74" width="22.42578125" style="20" customWidth="1"/>
    <col min="75" max="75" width="14.7109375" style="19" customWidth="1"/>
    <col min="76" max="76" width="22.5703125" style="19" customWidth="1"/>
    <col min="77" max="77" width="14.140625" style="91" customWidth="1"/>
    <col min="78" max="78" width="22.42578125" style="91" customWidth="1"/>
    <col min="79" max="79" width="22.28515625" style="91" customWidth="1"/>
    <col min="80" max="80" width="13.140625" style="91" customWidth="1"/>
    <col min="81" max="81" width="13.28515625" style="91" customWidth="1"/>
    <col min="82" max="82" width="13.28515625" style="90" customWidth="1"/>
    <col min="83" max="83" width="17.7109375" style="91" customWidth="1"/>
    <col min="84" max="85" width="13.28515625" style="91" customWidth="1"/>
    <col min="86" max="86" width="17.140625" style="91" customWidth="1"/>
    <col min="87" max="92" width="13.28515625" style="91" customWidth="1"/>
    <col min="93" max="174" width="13.28515625" style="19" customWidth="1"/>
    <col min="175" max="16384" width="9.140625" style="20"/>
  </cols>
  <sheetData>
    <row r="1" spans="1:174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17"/>
      <c r="BU1" s="17"/>
      <c r="BV1" s="18"/>
      <c r="BW1" s="18"/>
      <c r="BX1" s="18"/>
      <c r="BY1" s="89"/>
      <c r="BZ1" s="89"/>
      <c r="CA1" s="89"/>
      <c r="CB1" s="89"/>
      <c r="CC1" s="89"/>
      <c r="CD1" s="89"/>
      <c r="CE1" s="90"/>
    </row>
    <row r="2" spans="1:174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17"/>
      <c r="BU2" s="17"/>
      <c r="BV2" s="18"/>
      <c r="BW2" s="18"/>
      <c r="BX2" s="18"/>
      <c r="BY2" s="89"/>
      <c r="BZ2" s="89"/>
      <c r="CA2" s="89"/>
      <c r="CB2" s="89"/>
      <c r="CC2" s="89"/>
      <c r="CD2" s="89"/>
      <c r="CE2" s="90"/>
    </row>
    <row r="3" spans="1:174" ht="15.95" customHeight="1">
      <c r="A3" s="30"/>
      <c r="B3" s="2" t="s">
        <v>252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5"/>
      <c r="BU3" s="5"/>
      <c r="BV3" s="120"/>
      <c r="BW3" s="120"/>
      <c r="BX3" s="47"/>
      <c r="BY3" s="93"/>
      <c r="BZ3" s="93"/>
      <c r="CA3" s="93"/>
      <c r="CB3" s="93"/>
      <c r="CC3" s="89"/>
      <c r="CD3" s="89"/>
      <c r="CE3" s="90"/>
    </row>
    <row r="4" spans="1:174" s="21" customFormat="1" ht="15.95" customHeight="1" thickBot="1">
      <c r="A4" s="31" t="s">
        <v>1</v>
      </c>
      <c r="B4" s="8"/>
      <c r="C4" s="187" t="s">
        <v>253</v>
      </c>
      <c r="D4" s="187"/>
      <c r="E4" s="10"/>
      <c r="F4" s="187" t="s">
        <v>254</v>
      </c>
      <c r="G4" s="187"/>
      <c r="H4" s="10"/>
      <c r="I4" s="187" t="s">
        <v>255</v>
      </c>
      <c r="J4" s="187"/>
      <c r="K4" s="9"/>
      <c r="L4" s="187" t="s">
        <v>256</v>
      </c>
      <c r="M4" s="187"/>
      <c r="N4" s="10"/>
      <c r="O4" s="187" t="s">
        <v>257</v>
      </c>
      <c r="P4" s="187"/>
      <c r="Q4" s="10"/>
      <c r="R4" s="187" t="s">
        <v>258</v>
      </c>
      <c r="S4" s="187"/>
      <c r="T4" s="9"/>
      <c r="U4" s="187" t="s">
        <v>259</v>
      </c>
      <c r="V4" s="187"/>
      <c r="W4" s="9"/>
      <c r="X4" s="187" t="s">
        <v>260</v>
      </c>
      <c r="Y4" s="187"/>
      <c r="Z4" s="10"/>
      <c r="AA4" s="187" t="s">
        <v>261</v>
      </c>
      <c r="AB4" s="187"/>
      <c r="AC4" s="10"/>
      <c r="AD4" s="187" t="s">
        <v>262</v>
      </c>
      <c r="AE4" s="187"/>
      <c r="AF4" s="10"/>
      <c r="AG4" s="187" t="s">
        <v>263</v>
      </c>
      <c r="AH4" s="187"/>
      <c r="AI4" s="10"/>
      <c r="AJ4" s="187" t="s">
        <v>264</v>
      </c>
      <c r="AK4" s="187"/>
      <c r="AL4" s="10"/>
      <c r="AM4" s="187" t="s">
        <v>265</v>
      </c>
      <c r="AN4" s="187"/>
      <c r="AO4" s="10"/>
      <c r="AP4" s="187" t="s">
        <v>266</v>
      </c>
      <c r="AQ4" s="187"/>
      <c r="AR4" s="10"/>
      <c r="AS4" s="187" t="s">
        <v>267</v>
      </c>
      <c r="AT4" s="187"/>
      <c r="AU4" s="10"/>
      <c r="AV4" s="187" t="s">
        <v>268</v>
      </c>
      <c r="AW4" s="187"/>
      <c r="AX4" s="10"/>
      <c r="AY4" s="187" t="s">
        <v>269</v>
      </c>
      <c r="AZ4" s="187"/>
      <c r="BA4" s="9"/>
      <c r="BB4" s="187" t="s">
        <v>270</v>
      </c>
      <c r="BC4" s="187"/>
      <c r="BD4" s="9"/>
      <c r="BE4" s="187" t="s">
        <v>271</v>
      </c>
      <c r="BF4" s="187"/>
      <c r="BG4" s="9"/>
      <c r="BH4" s="187" t="s">
        <v>272</v>
      </c>
      <c r="BI4" s="187"/>
      <c r="BJ4" s="9"/>
      <c r="BK4" s="187" t="s">
        <v>273</v>
      </c>
      <c r="BL4" s="187"/>
      <c r="BM4" s="9"/>
      <c r="BN4" s="187" t="s">
        <v>274</v>
      </c>
      <c r="BO4" s="187"/>
      <c r="BP4" s="9"/>
      <c r="BQ4" s="187" t="s">
        <v>275</v>
      </c>
      <c r="BR4" s="187"/>
      <c r="BS4" s="9"/>
      <c r="BT4" s="187" t="s">
        <v>2</v>
      </c>
      <c r="BU4" s="187"/>
      <c r="BV4" s="121"/>
      <c r="BW4" s="122"/>
      <c r="BX4" s="120"/>
      <c r="BY4" s="92"/>
      <c r="BZ4" s="92"/>
      <c r="CA4" s="92"/>
      <c r="CB4" s="92"/>
      <c r="CC4" s="92"/>
      <c r="CD4" s="93"/>
      <c r="CE4" s="90"/>
      <c r="CF4" s="91"/>
      <c r="CG4" s="91"/>
      <c r="CH4" s="91"/>
      <c r="CI4" s="91"/>
      <c r="CJ4" s="91"/>
      <c r="CK4" s="91"/>
      <c r="CL4" s="91"/>
      <c r="CM4" s="91"/>
      <c r="CN4" s="91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</row>
    <row r="5" spans="1:174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12"/>
      <c r="BU5" s="12"/>
      <c r="BV5" s="123"/>
      <c r="BW5" s="123"/>
      <c r="BX5" s="47"/>
      <c r="BY5" s="93"/>
      <c r="BZ5" s="93"/>
      <c r="CA5" s="93"/>
      <c r="CB5" s="93"/>
      <c r="CC5" s="93"/>
      <c r="CD5" s="93"/>
      <c r="CE5" s="90"/>
    </row>
    <row r="6" spans="1:174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"/>
      <c r="BQ6" s="12"/>
      <c r="BR6" s="12" t="s">
        <v>3</v>
      </c>
      <c r="BS6" s="12"/>
      <c r="BT6" s="12"/>
      <c r="BU6" s="12" t="s">
        <v>3</v>
      </c>
      <c r="BV6" s="123"/>
      <c r="BW6" s="123"/>
      <c r="BX6" s="47"/>
      <c r="BY6" s="93"/>
      <c r="BZ6" s="93"/>
      <c r="CA6" s="93"/>
      <c r="CB6" s="93"/>
      <c r="CC6" s="93"/>
      <c r="CD6" s="93"/>
      <c r="CE6" s="90"/>
    </row>
    <row r="7" spans="1:174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"/>
      <c r="BT7" s="12" t="s">
        <v>3</v>
      </c>
      <c r="BU7" s="12" t="s">
        <v>20</v>
      </c>
      <c r="BV7" s="123"/>
      <c r="BW7" s="123"/>
      <c r="BX7" s="123"/>
      <c r="BY7" s="96"/>
      <c r="BZ7" s="96"/>
      <c r="CA7" s="96"/>
      <c r="CB7" s="96"/>
      <c r="CC7" s="96"/>
      <c r="CD7" s="96"/>
      <c r="CE7" s="90"/>
    </row>
    <row r="8" spans="1:174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"/>
      <c r="BT8" s="12" t="s">
        <v>26</v>
      </c>
      <c r="BU8" s="12" t="s">
        <v>22</v>
      </c>
      <c r="BV8" s="123"/>
      <c r="BW8" s="123"/>
      <c r="BX8" s="123"/>
      <c r="BY8" s="96"/>
      <c r="BZ8" s="96"/>
      <c r="CA8" s="96"/>
      <c r="CB8" s="96"/>
      <c r="CC8" s="96"/>
      <c r="CD8" s="96"/>
      <c r="CE8" s="90"/>
    </row>
    <row r="9" spans="1:174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"/>
      <c r="BT9" s="12"/>
      <c r="BU9" s="12" t="s">
        <v>23</v>
      </c>
      <c r="BV9" s="123"/>
      <c r="BW9" s="123"/>
      <c r="BX9" s="123"/>
      <c r="BY9" s="96"/>
      <c r="BZ9" s="96"/>
      <c r="CA9" s="96"/>
      <c r="CB9" s="96"/>
      <c r="CC9" s="96"/>
      <c r="CD9" s="96"/>
      <c r="CE9" s="97"/>
      <c r="CF9" s="98"/>
      <c r="CG9" s="98"/>
      <c r="CH9" s="98"/>
      <c r="CI9" s="98"/>
      <c r="CJ9" s="98"/>
      <c r="CK9" s="98"/>
      <c r="CL9" s="98"/>
      <c r="CM9" s="98"/>
      <c r="CN9" s="9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"/>
      <c r="BT10" s="12"/>
      <c r="BU10" s="12" t="s">
        <v>4</v>
      </c>
      <c r="BV10" s="123"/>
      <c r="BW10" s="123"/>
      <c r="BX10" s="123"/>
      <c r="BY10" s="93"/>
      <c r="BZ10" s="96"/>
      <c r="CA10" s="96"/>
      <c r="CB10" s="96"/>
      <c r="CC10" s="96"/>
      <c r="CD10" s="96"/>
      <c r="CE10" s="99"/>
    </row>
    <row r="11" spans="1:174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43"/>
      <c r="BU11" s="43"/>
      <c r="BV11" s="123"/>
      <c r="BW11" s="123"/>
      <c r="BX11" s="47"/>
      <c r="BY11" s="93"/>
      <c r="BZ11" s="93"/>
      <c r="CA11" s="93"/>
      <c r="CB11" s="93"/>
      <c r="CC11" s="93"/>
      <c r="CD11" s="93"/>
      <c r="CE11" s="90"/>
      <c r="CF11" s="91"/>
      <c r="CG11" s="91"/>
      <c r="CH11" s="91"/>
      <c r="CI11" s="91"/>
      <c r="CJ11" s="91"/>
      <c r="CK11" s="91"/>
      <c r="CL11" s="91"/>
      <c r="CM11" s="91"/>
      <c r="CN11" s="91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</row>
    <row r="12" spans="1:174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12"/>
      <c r="BU12" s="12"/>
      <c r="BV12" s="123"/>
      <c r="BW12" s="123"/>
      <c r="BX12" s="47"/>
      <c r="BY12" s="93"/>
      <c r="BZ12" s="93"/>
      <c r="CA12" s="93"/>
      <c r="CB12" s="93"/>
      <c r="CC12" s="93"/>
      <c r="CD12" s="93"/>
      <c r="CE12" s="90"/>
    </row>
    <row r="13" spans="1:174" ht="15.95" customHeight="1">
      <c r="A13" s="32">
        <v>1</v>
      </c>
      <c r="B13" s="3" t="s">
        <v>5</v>
      </c>
      <c r="C13" s="41">
        <v>109.77</v>
      </c>
      <c r="D13" s="52">
        <v>101.06</v>
      </c>
      <c r="E13" s="6"/>
      <c r="F13" s="41">
        <v>108.61</v>
      </c>
      <c r="G13" s="52">
        <v>101.94</v>
      </c>
      <c r="H13" s="6"/>
      <c r="I13" s="41">
        <v>108.94</v>
      </c>
      <c r="J13" s="52">
        <v>101.68</v>
      </c>
      <c r="K13" s="6"/>
      <c r="L13" s="41">
        <v>109.42</v>
      </c>
      <c r="M13" s="52">
        <v>101.78</v>
      </c>
      <c r="N13" s="6"/>
      <c r="O13" s="41">
        <v>108.62</v>
      </c>
      <c r="P13" s="52">
        <v>101.95</v>
      </c>
      <c r="Q13" s="6"/>
      <c r="R13" s="41">
        <v>108.15</v>
      </c>
      <c r="S13" s="52">
        <v>102.02</v>
      </c>
      <c r="T13" s="6"/>
      <c r="U13" s="41">
        <v>107.85</v>
      </c>
      <c r="V13" s="52">
        <v>101.51</v>
      </c>
      <c r="W13" s="6"/>
      <c r="X13" s="41">
        <v>107.84</v>
      </c>
      <c r="Y13" s="52">
        <v>102.12</v>
      </c>
      <c r="Z13" s="6"/>
      <c r="AA13" s="41">
        <v>107.41</v>
      </c>
      <c r="AB13" s="52">
        <v>102.56</v>
      </c>
      <c r="AC13" s="6"/>
      <c r="AD13" s="41">
        <v>106.87</v>
      </c>
      <c r="AE13" s="52">
        <v>103.1</v>
      </c>
      <c r="AF13" s="6"/>
      <c r="AG13" s="41">
        <v>107.31</v>
      </c>
      <c r="AH13" s="52">
        <v>102.52</v>
      </c>
      <c r="AI13" s="6"/>
      <c r="AJ13" s="41">
        <v>105.75</v>
      </c>
      <c r="AK13" s="52">
        <v>102.75</v>
      </c>
      <c r="AL13" s="6"/>
      <c r="AM13" s="41">
        <v>106.5</v>
      </c>
      <c r="AN13" s="52">
        <v>102.18</v>
      </c>
      <c r="AO13" s="6"/>
      <c r="AP13" s="41">
        <v>107.13</v>
      </c>
      <c r="AQ13" s="52">
        <v>101.94</v>
      </c>
      <c r="AR13" s="6"/>
      <c r="AS13" s="41">
        <v>106.79</v>
      </c>
      <c r="AT13" s="52">
        <v>102.01</v>
      </c>
      <c r="AU13" s="6"/>
      <c r="AV13" s="41">
        <v>106.96</v>
      </c>
      <c r="AW13" s="52">
        <v>102.42</v>
      </c>
      <c r="AX13" s="6"/>
      <c r="AY13" s="41">
        <v>107.57</v>
      </c>
      <c r="AZ13" s="52">
        <v>102.17</v>
      </c>
      <c r="BA13" s="6"/>
      <c r="BB13" s="41">
        <v>108.16</v>
      </c>
      <c r="BC13" s="52">
        <v>101.69</v>
      </c>
      <c r="BD13" s="6"/>
      <c r="BE13" s="41">
        <v>107.86</v>
      </c>
      <c r="BF13" s="63">
        <v>101.78</v>
      </c>
      <c r="BG13" s="63"/>
      <c r="BH13" s="41">
        <v>108.05</v>
      </c>
      <c r="BI13" s="63">
        <v>101.54</v>
      </c>
      <c r="BJ13" s="63"/>
      <c r="BK13" s="41">
        <v>108.09</v>
      </c>
      <c r="BL13" s="63">
        <v>101.19</v>
      </c>
      <c r="BM13" s="63"/>
      <c r="BN13" s="41">
        <v>109</v>
      </c>
      <c r="BO13" s="63">
        <v>101.46</v>
      </c>
      <c r="BP13" s="63"/>
      <c r="BQ13" s="41">
        <v>111.62</v>
      </c>
      <c r="BR13" s="63">
        <v>99.24</v>
      </c>
      <c r="BS13" s="63"/>
      <c r="BT13" s="41">
        <f>(C13+F13+I13+L13+O13+R13+U13+X13+AA13+AD13+AG13+AJ13+AM13+AP13+AS13+AV13+AY13+BB13+BE13+BH13+BK13+BN13+BQ13)/23</f>
        <v>108.01173913043478</v>
      </c>
      <c r="BU13" s="63">
        <f>(D13+G13+J13+M13+P13+S13+V13+Y13+AB13+AE13+AH13+AK13+AN13+AQ13+AT13+AW13+AZ13+BC13+BF13+BI13+BL13+BO13+BR13)/23</f>
        <v>101.85260869565218</v>
      </c>
      <c r="BV13" s="124"/>
      <c r="BW13" s="57"/>
      <c r="BX13" s="57"/>
      <c r="BY13" s="93"/>
      <c r="BZ13" s="93"/>
      <c r="CA13" s="93"/>
      <c r="CB13" s="101"/>
      <c r="CC13" s="101"/>
      <c r="CD13" s="93"/>
      <c r="CE13" s="90"/>
    </row>
    <row r="14" spans="1:174" s="23" customFormat="1" ht="15.95" customHeight="1">
      <c r="A14" s="32">
        <v>2</v>
      </c>
      <c r="B14" s="3" t="s">
        <v>6</v>
      </c>
      <c r="C14" s="41">
        <v>0.61719999999999997</v>
      </c>
      <c r="D14" s="52">
        <v>179.74</v>
      </c>
      <c r="E14" s="6"/>
      <c r="F14" s="41">
        <v>0.61839999999999995</v>
      </c>
      <c r="G14" s="52">
        <v>179.02</v>
      </c>
      <c r="H14" s="6"/>
      <c r="I14" s="41">
        <v>0.62239999999999995</v>
      </c>
      <c r="J14" s="52">
        <v>177.98</v>
      </c>
      <c r="K14" s="6"/>
      <c r="L14" s="41">
        <v>0.62590000000000001</v>
      </c>
      <c r="M14" s="52">
        <v>177.94</v>
      </c>
      <c r="N14" s="6"/>
      <c r="O14" s="41">
        <v>0.62260000000000004</v>
      </c>
      <c r="P14" s="52">
        <v>177.86</v>
      </c>
      <c r="Q14" s="6"/>
      <c r="R14" s="41">
        <v>0.622</v>
      </c>
      <c r="S14" s="52">
        <v>177.37</v>
      </c>
      <c r="T14" s="6"/>
      <c r="U14" s="41">
        <v>0.61729999999999996</v>
      </c>
      <c r="V14" s="52">
        <v>177.34</v>
      </c>
      <c r="W14" s="6"/>
      <c r="X14" s="41">
        <v>0.62280000000000002</v>
      </c>
      <c r="Y14" s="52">
        <v>176.82</v>
      </c>
      <c r="Z14" s="6"/>
      <c r="AA14" s="41">
        <v>0.622</v>
      </c>
      <c r="AB14" s="52">
        <v>177.1</v>
      </c>
      <c r="AC14" s="6"/>
      <c r="AD14" s="41">
        <v>0.62649999999999995</v>
      </c>
      <c r="AE14" s="52">
        <v>175.87</v>
      </c>
      <c r="AF14" s="6"/>
      <c r="AG14" s="41">
        <v>0.62809999999999999</v>
      </c>
      <c r="AH14" s="52">
        <v>175.17</v>
      </c>
      <c r="AI14" s="6"/>
      <c r="AJ14" s="41">
        <v>0.62519999999999998</v>
      </c>
      <c r="AK14" s="52">
        <v>173.8</v>
      </c>
      <c r="AL14" s="6"/>
      <c r="AM14" s="41">
        <v>0.62180000000000002</v>
      </c>
      <c r="AN14" s="52">
        <v>175.03</v>
      </c>
      <c r="AO14" s="6"/>
      <c r="AP14" s="41">
        <v>0.61990000000000001</v>
      </c>
      <c r="AQ14" s="52">
        <v>176.16</v>
      </c>
      <c r="AR14" s="6"/>
      <c r="AS14" s="41">
        <v>0.61880000000000002</v>
      </c>
      <c r="AT14" s="52">
        <v>176.04</v>
      </c>
      <c r="AU14" s="6"/>
      <c r="AV14" s="41">
        <v>0.62380000000000002</v>
      </c>
      <c r="AW14" s="52">
        <v>175.62</v>
      </c>
      <c r="AX14" s="6"/>
      <c r="AY14" s="41">
        <v>0.62509999999999999</v>
      </c>
      <c r="AZ14" s="52">
        <v>175.82</v>
      </c>
      <c r="BA14" s="6"/>
      <c r="BB14" s="41">
        <v>0.62360000000000004</v>
      </c>
      <c r="BC14" s="52">
        <v>176.36</v>
      </c>
      <c r="BD14" s="6"/>
      <c r="BE14" s="41">
        <v>0.62109999999999999</v>
      </c>
      <c r="BF14" s="63">
        <v>176.75</v>
      </c>
      <c r="BG14" s="63"/>
      <c r="BH14" s="41">
        <v>0.62070000000000003</v>
      </c>
      <c r="BI14" s="63">
        <v>176.78</v>
      </c>
      <c r="BJ14" s="63"/>
      <c r="BK14" s="41">
        <v>0.62050000000000005</v>
      </c>
      <c r="BL14" s="63">
        <v>176.27</v>
      </c>
      <c r="BM14" s="63"/>
      <c r="BN14" s="41">
        <v>0.625</v>
      </c>
      <c r="BO14" s="63">
        <v>176.96</v>
      </c>
      <c r="BP14" s="63"/>
      <c r="BQ14" s="41">
        <v>0.62509999999999999</v>
      </c>
      <c r="BR14" s="63">
        <v>177.2</v>
      </c>
      <c r="BS14" s="63"/>
      <c r="BT14" s="41">
        <f t="shared" ref="BT14:BU25" si="0">(C14+F14+I14+L14+O14+R14+U14+X14+AA14+AD14+AG14+AJ14+AM14+AP14+AS14+AV14+AY14+BB14+BE14+BH14+BK14+BN14+BQ14)/23</f>
        <v>0.62242608695652168</v>
      </c>
      <c r="BU14" s="63">
        <f t="shared" si="0"/>
        <v>176.73913043478262</v>
      </c>
      <c r="BV14" s="124"/>
      <c r="BW14" s="57"/>
      <c r="BX14" s="57"/>
      <c r="BY14" s="93"/>
      <c r="BZ14" s="93"/>
      <c r="CA14" s="93"/>
      <c r="CB14" s="101"/>
      <c r="CC14" s="101"/>
      <c r="CD14" s="93"/>
      <c r="CE14" s="90"/>
      <c r="CF14" s="91"/>
      <c r="CG14" s="91"/>
      <c r="CH14" s="91"/>
      <c r="CI14" s="91"/>
      <c r="CJ14" s="91"/>
      <c r="CK14" s="91"/>
      <c r="CL14" s="91"/>
      <c r="CM14" s="91"/>
      <c r="CN14" s="91"/>
      <c r="CO14" s="19"/>
      <c r="CP14" s="19"/>
      <c r="CQ14" s="19"/>
      <c r="CR14" s="19"/>
      <c r="CS14" s="19"/>
      <c r="CT14" s="19"/>
      <c r="CU14" s="19"/>
      <c r="CV14" s="19"/>
    </row>
    <row r="15" spans="1:174" ht="15.95" customHeight="1">
      <c r="A15" s="32">
        <v>3</v>
      </c>
      <c r="B15" s="3" t="s">
        <v>7</v>
      </c>
      <c r="C15" s="41">
        <v>0.95640000000000003</v>
      </c>
      <c r="D15" s="52">
        <v>116</v>
      </c>
      <c r="E15" s="6"/>
      <c r="F15" s="41">
        <v>0.95550000000000002</v>
      </c>
      <c r="G15" s="52">
        <v>115.87</v>
      </c>
      <c r="H15" s="6"/>
      <c r="I15" s="41">
        <v>0.95740000000000003</v>
      </c>
      <c r="J15" s="52">
        <v>115.7</v>
      </c>
      <c r="K15" s="6"/>
      <c r="L15" s="41">
        <v>0.96619999999999995</v>
      </c>
      <c r="M15" s="52">
        <v>115.26</v>
      </c>
      <c r="N15" s="6"/>
      <c r="O15" s="41">
        <v>0.9597</v>
      </c>
      <c r="P15" s="52">
        <v>115.39</v>
      </c>
      <c r="Q15" s="6"/>
      <c r="R15" s="41">
        <v>0.95820000000000005</v>
      </c>
      <c r="S15" s="52">
        <v>115.14</v>
      </c>
      <c r="T15" s="6"/>
      <c r="U15" s="41">
        <v>0.9496</v>
      </c>
      <c r="V15" s="52">
        <v>115.29</v>
      </c>
      <c r="W15" s="6"/>
      <c r="X15" s="41">
        <v>0.9546</v>
      </c>
      <c r="Y15" s="52">
        <v>115.36</v>
      </c>
      <c r="Z15" s="6"/>
      <c r="AA15" s="41">
        <v>0.95379999999999998</v>
      </c>
      <c r="AB15" s="52">
        <v>115.5</v>
      </c>
      <c r="AC15" s="6"/>
      <c r="AD15" s="41">
        <v>0.95420000000000005</v>
      </c>
      <c r="AE15" s="52">
        <v>115.47</v>
      </c>
      <c r="AF15" s="6"/>
      <c r="AG15" s="41">
        <v>0.95469999999999999</v>
      </c>
      <c r="AH15" s="52">
        <v>115.24</v>
      </c>
      <c r="AI15" s="6"/>
      <c r="AJ15" s="41">
        <v>0.94199999999999995</v>
      </c>
      <c r="AK15" s="52">
        <v>115.35</v>
      </c>
      <c r="AL15" s="6"/>
      <c r="AM15" s="41">
        <v>0.94269999999999998</v>
      </c>
      <c r="AN15" s="52">
        <v>115.44</v>
      </c>
      <c r="AO15" s="6"/>
      <c r="AP15" s="41">
        <v>0.94479999999999997</v>
      </c>
      <c r="AQ15" s="52">
        <v>115.59</v>
      </c>
      <c r="AR15" s="6"/>
      <c r="AS15" s="41">
        <v>0.94489999999999996</v>
      </c>
      <c r="AT15" s="52">
        <v>115.29</v>
      </c>
      <c r="AU15" s="6"/>
      <c r="AV15" s="41">
        <v>0.95030000000000003</v>
      </c>
      <c r="AW15" s="52">
        <v>115.28</v>
      </c>
      <c r="AX15" s="6"/>
      <c r="AY15" s="41">
        <v>0.95299999999999996</v>
      </c>
      <c r="AZ15" s="52">
        <v>115.33</v>
      </c>
      <c r="BA15" s="6"/>
      <c r="BB15" s="41">
        <v>0.95350000000000001</v>
      </c>
      <c r="BC15" s="52">
        <v>115.35</v>
      </c>
      <c r="BD15" s="6"/>
      <c r="BE15" s="41">
        <v>0.95099999999999996</v>
      </c>
      <c r="BF15" s="63">
        <v>115.44</v>
      </c>
      <c r="BG15" s="63"/>
      <c r="BH15" s="41">
        <v>0.95009999999999994</v>
      </c>
      <c r="BI15" s="63">
        <v>115.48</v>
      </c>
      <c r="BJ15" s="63"/>
      <c r="BK15" s="41">
        <v>0.94650000000000001</v>
      </c>
      <c r="BL15" s="63">
        <v>115.56</v>
      </c>
      <c r="BM15" s="63"/>
      <c r="BN15" s="41">
        <v>0.95740000000000003</v>
      </c>
      <c r="BO15" s="63">
        <v>115.52</v>
      </c>
      <c r="BP15" s="63"/>
      <c r="BQ15" s="41">
        <v>0.95930000000000004</v>
      </c>
      <c r="BR15" s="63">
        <v>115.47</v>
      </c>
      <c r="BS15" s="63"/>
      <c r="BT15" s="41">
        <f t="shared" si="0"/>
        <v>0.95286086956521754</v>
      </c>
      <c r="BU15" s="63">
        <f t="shared" si="0"/>
        <v>115.4486956521739</v>
      </c>
      <c r="BV15" s="124"/>
      <c r="BW15" s="57"/>
      <c r="BX15" s="57"/>
      <c r="BY15" s="93"/>
      <c r="BZ15" s="93"/>
      <c r="CA15" s="93"/>
      <c r="CB15" s="101"/>
      <c r="CC15" s="101"/>
      <c r="CD15" s="93"/>
      <c r="CE15" s="90"/>
    </row>
    <row r="16" spans="1:174" ht="15.95" customHeight="1">
      <c r="A16" s="32">
        <v>4</v>
      </c>
      <c r="B16" s="3" t="s">
        <v>8</v>
      </c>
      <c r="C16" s="41">
        <v>0.79279999999999995</v>
      </c>
      <c r="D16" s="52">
        <v>139.87</v>
      </c>
      <c r="E16" s="6"/>
      <c r="F16" s="41">
        <v>0.7913</v>
      </c>
      <c r="G16" s="52">
        <v>139.91</v>
      </c>
      <c r="H16" s="6"/>
      <c r="I16" s="41">
        <v>0.7923</v>
      </c>
      <c r="J16" s="52">
        <v>139.87</v>
      </c>
      <c r="K16" s="6"/>
      <c r="L16" s="41">
        <v>0.7974</v>
      </c>
      <c r="M16" s="52">
        <v>139.66999999999999</v>
      </c>
      <c r="N16" s="6"/>
      <c r="O16" s="41">
        <v>0.79269999999999996</v>
      </c>
      <c r="P16" s="52">
        <v>139.71</v>
      </c>
      <c r="Q16" s="6"/>
      <c r="R16" s="41">
        <v>0.79</v>
      </c>
      <c r="S16" s="52">
        <v>139.63</v>
      </c>
      <c r="T16" s="6"/>
      <c r="U16" s="41">
        <v>0.78380000000000005</v>
      </c>
      <c r="V16" s="52">
        <v>139.72</v>
      </c>
      <c r="W16" s="6"/>
      <c r="X16" s="41">
        <v>0.78949999999999998</v>
      </c>
      <c r="Y16" s="52">
        <v>139.58000000000001</v>
      </c>
      <c r="Z16" s="6"/>
      <c r="AA16" s="41">
        <v>0.7893</v>
      </c>
      <c r="AB16" s="52">
        <v>139.57</v>
      </c>
      <c r="AC16" s="6"/>
      <c r="AD16" s="41">
        <v>0.7903</v>
      </c>
      <c r="AE16" s="52">
        <v>139.53</v>
      </c>
      <c r="AF16" s="6"/>
      <c r="AG16" s="41">
        <v>0.79049999999999998</v>
      </c>
      <c r="AH16" s="52">
        <v>139.19</v>
      </c>
      <c r="AI16" s="6"/>
      <c r="AJ16" s="41">
        <v>0.78120000000000001</v>
      </c>
      <c r="AK16" s="52">
        <v>139.08000000000001</v>
      </c>
      <c r="AL16" s="6"/>
      <c r="AM16" s="41">
        <v>0.78069999999999995</v>
      </c>
      <c r="AN16" s="52">
        <v>139.38999999999999</v>
      </c>
      <c r="AO16" s="6"/>
      <c r="AP16" s="41">
        <v>0.7833</v>
      </c>
      <c r="AQ16" s="52">
        <v>139.37</v>
      </c>
      <c r="AR16" s="6"/>
      <c r="AS16" s="41">
        <v>0.78310000000000002</v>
      </c>
      <c r="AT16" s="52">
        <v>139.21</v>
      </c>
      <c r="AU16" s="6"/>
      <c r="AV16" s="41">
        <v>0.78779999999999994</v>
      </c>
      <c r="AW16" s="52">
        <v>139.13999999999999</v>
      </c>
      <c r="AX16" s="6"/>
      <c r="AY16" s="41">
        <v>0.79</v>
      </c>
      <c r="AZ16" s="52">
        <v>139.16999999999999</v>
      </c>
      <c r="BA16" s="6"/>
      <c r="BB16" s="41">
        <v>0.79069999999999996</v>
      </c>
      <c r="BC16" s="52">
        <v>139.13</v>
      </c>
      <c r="BD16" s="6"/>
      <c r="BE16" s="41">
        <v>0.78879999999999995</v>
      </c>
      <c r="BF16" s="63">
        <v>139.22</v>
      </c>
      <c r="BG16" s="63"/>
      <c r="BH16" s="41">
        <v>0.78779999999999994</v>
      </c>
      <c r="BI16" s="63">
        <v>139.27000000000001</v>
      </c>
      <c r="BJ16" s="63"/>
      <c r="BK16" s="41">
        <v>0.78490000000000004</v>
      </c>
      <c r="BL16" s="63">
        <v>139.28</v>
      </c>
      <c r="BM16" s="63"/>
      <c r="BN16" s="41">
        <v>0.79430000000000001</v>
      </c>
      <c r="BO16" s="63">
        <v>139.28</v>
      </c>
      <c r="BP16" s="63"/>
      <c r="BQ16" s="41">
        <v>0.79549999999999998</v>
      </c>
      <c r="BR16" s="63">
        <v>139.27000000000001</v>
      </c>
      <c r="BS16" s="63"/>
      <c r="BT16" s="41">
        <f t="shared" si="0"/>
        <v>0.78904347826086974</v>
      </c>
      <c r="BU16" s="63">
        <f t="shared" si="0"/>
        <v>139.43739130434781</v>
      </c>
      <c r="BV16" s="124"/>
      <c r="BW16" s="57"/>
      <c r="BX16" s="57"/>
      <c r="BY16" s="93"/>
      <c r="BZ16" s="93"/>
      <c r="CA16" s="93"/>
      <c r="CB16" s="101"/>
      <c r="CC16" s="101"/>
      <c r="CD16" s="93"/>
      <c r="CE16" s="90"/>
    </row>
    <row r="17" spans="1:174" ht="15.95" customHeight="1">
      <c r="A17" s="32">
        <v>5</v>
      </c>
      <c r="B17" s="3" t="s">
        <v>9</v>
      </c>
      <c r="C17" s="41">
        <v>1209</v>
      </c>
      <c r="D17" s="83">
        <v>134124.95000000001</v>
      </c>
      <c r="E17" s="6"/>
      <c r="F17" s="41">
        <v>1212.95</v>
      </c>
      <c r="G17" s="83">
        <v>134287.97</v>
      </c>
      <c r="H17" s="6"/>
      <c r="I17" s="41">
        <v>1207.21</v>
      </c>
      <c r="J17" s="83">
        <v>133724.16</v>
      </c>
      <c r="K17" s="6"/>
      <c r="L17" s="41">
        <v>1192.9100000000001</v>
      </c>
      <c r="M17" s="83">
        <v>132847.67999999999</v>
      </c>
      <c r="N17" s="6"/>
      <c r="O17" s="41">
        <v>1207.75</v>
      </c>
      <c r="P17" s="83">
        <v>133740.20000000001</v>
      </c>
      <c r="Q17" s="6"/>
      <c r="R17" s="41">
        <v>1217.5</v>
      </c>
      <c r="S17" s="83">
        <v>134326.01</v>
      </c>
      <c r="T17" s="6"/>
      <c r="U17" s="41">
        <v>1227.0999999999999</v>
      </c>
      <c r="V17" s="83">
        <v>134336.76999999999</v>
      </c>
      <c r="W17" s="6"/>
      <c r="X17" s="41">
        <v>1221.06</v>
      </c>
      <c r="Y17" s="83">
        <v>134470</v>
      </c>
      <c r="Z17" s="6"/>
      <c r="AA17" s="41">
        <v>1227.3499999999999</v>
      </c>
      <c r="AB17" s="83">
        <v>135206.41</v>
      </c>
      <c r="AC17" s="6"/>
      <c r="AD17" s="41">
        <v>1232.8499999999999</v>
      </c>
      <c r="AE17" s="83">
        <v>135839.26999999999</v>
      </c>
      <c r="AF17" s="6"/>
      <c r="AG17" s="41">
        <v>1222.3</v>
      </c>
      <c r="AH17" s="83">
        <v>134472.85999999999</v>
      </c>
      <c r="AI17" s="6"/>
      <c r="AJ17" s="41">
        <v>1240.55</v>
      </c>
      <c r="AK17" s="83">
        <v>134800.49</v>
      </c>
      <c r="AL17" s="6"/>
      <c r="AM17" s="41">
        <v>1237.4000000000001</v>
      </c>
      <c r="AN17" s="83">
        <v>134662.38</v>
      </c>
      <c r="AO17" s="6"/>
      <c r="AP17" s="41">
        <v>1241.05</v>
      </c>
      <c r="AQ17" s="83">
        <v>135531.97</v>
      </c>
      <c r="AR17" s="6"/>
      <c r="AS17" s="41">
        <v>1248.99</v>
      </c>
      <c r="AT17" s="83">
        <v>136057.16</v>
      </c>
      <c r="AU17" s="6"/>
      <c r="AV17" s="41">
        <v>1246.4000000000001</v>
      </c>
      <c r="AW17" s="83">
        <v>136538.45000000001</v>
      </c>
      <c r="AX17" s="6"/>
      <c r="AY17" s="41">
        <v>1239.5899999999999</v>
      </c>
      <c r="AZ17" s="83">
        <v>136241.79</v>
      </c>
      <c r="BA17" s="24"/>
      <c r="BB17" s="41">
        <v>1232.2</v>
      </c>
      <c r="BC17" s="83">
        <v>135523.51999999999</v>
      </c>
      <c r="BD17" s="24"/>
      <c r="BE17" s="41">
        <v>1230.27</v>
      </c>
      <c r="BF17" s="63">
        <v>135063.65</v>
      </c>
      <c r="BG17" s="63"/>
      <c r="BH17" s="41">
        <v>1228.3499999999999</v>
      </c>
      <c r="BI17" s="63">
        <v>134773.03</v>
      </c>
      <c r="BJ17" s="63"/>
      <c r="BK17" s="41">
        <v>1227.79</v>
      </c>
      <c r="BL17" s="63">
        <v>134294.14000000001</v>
      </c>
      <c r="BM17" s="63"/>
      <c r="BN17" s="41">
        <v>1205.9000000000001</v>
      </c>
      <c r="BO17" s="63">
        <v>133366.51</v>
      </c>
      <c r="BP17" s="63"/>
      <c r="BQ17" s="41">
        <v>1174.9000000000001</v>
      </c>
      <c r="BR17" s="63">
        <v>130141.47</v>
      </c>
      <c r="BS17" s="63"/>
      <c r="BT17" s="41">
        <f t="shared" si="0"/>
        <v>1223.103043478261</v>
      </c>
      <c r="BU17" s="63">
        <f t="shared" si="0"/>
        <v>134537.86260869566</v>
      </c>
      <c r="BV17" s="125"/>
      <c r="BW17" s="57"/>
      <c r="BX17" s="57"/>
      <c r="BY17" s="93"/>
      <c r="BZ17" s="93"/>
      <c r="CA17" s="103"/>
      <c r="CB17" s="101"/>
      <c r="CC17" s="101"/>
      <c r="CD17" s="93"/>
      <c r="CE17" s="90"/>
    </row>
    <row r="18" spans="1:174" ht="15.95" customHeight="1">
      <c r="A18" s="32">
        <v>6</v>
      </c>
      <c r="B18" s="3" t="s">
        <v>10</v>
      </c>
      <c r="C18" s="41">
        <v>16.989999999999998</v>
      </c>
      <c r="D18" s="52">
        <v>1884.85</v>
      </c>
      <c r="E18" s="6"/>
      <c r="F18" s="41">
        <v>17.059999999999999</v>
      </c>
      <c r="G18" s="52">
        <v>1888.74</v>
      </c>
      <c r="H18" s="6"/>
      <c r="I18" s="41">
        <v>17.04</v>
      </c>
      <c r="J18" s="52">
        <v>1887.54</v>
      </c>
      <c r="K18" s="6"/>
      <c r="L18" s="41">
        <v>16.989999999999998</v>
      </c>
      <c r="M18" s="52">
        <v>1892.08</v>
      </c>
      <c r="N18" s="6"/>
      <c r="O18" s="41">
        <v>17.350000000000001</v>
      </c>
      <c r="P18" s="52">
        <v>1921.25</v>
      </c>
      <c r="Q18" s="6"/>
      <c r="R18" s="41">
        <v>17.350000000000001</v>
      </c>
      <c r="S18" s="52">
        <v>1914.21</v>
      </c>
      <c r="T18" s="6"/>
      <c r="U18" s="41">
        <v>17.600000000000001</v>
      </c>
      <c r="V18" s="52">
        <v>1926.76</v>
      </c>
      <c r="W18" s="6"/>
      <c r="X18" s="41">
        <v>17.27</v>
      </c>
      <c r="Y18" s="52">
        <v>1901.87</v>
      </c>
      <c r="Z18" s="6"/>
      <c r="AA18" s="41">
        <v>17.43</v>
      </c>
      <c r="AB18" s="52">
        <v>1920.11</v>
      </c>
      <c r="AC18" s="6"/>
      <c r="AD18" s="41">
        <v>17.48</v>
      </c>
      <c r="AE18" s="52">
        <v>1926</v>
      </c>
      <c r="AF18" s="6"/>
      <c r="AG18" s="41">
        <v>17.059999999999999</v>
      </c>
      <c r="AH18" s="52">
        <v>1876.88</v>
      </c>
      <c r="AI18" s="6"/>
      <c r="AJ18" s="41">
        <v>17.45</v>
      </c>
      <c r="AK18" s="52">
        <v>1896.15</v>
      </c>
      <c r="AL18" s="6"/>
      <c r="AM18" s="41">
        <v>17.329999999999998</v>
      </c>
      <c r="AN18" s="52">
        <v>1885.97</v>
      </c>
      <c r="AO18" s="6"/>
      <c r="AP18" s="41">
        <v>17.32</v>
      </c>
      <c r="AQ18" s="52">
        <v>1891.47</v>
      </c>
      <c r="AR18" s="6"/>
      <c r="AS18" s="41">
        <v>17.420000000000002</v>
      </c>
      <c r="AT18" s="52">
        <v>1897.63</v>
      </c>
      <c r="AU18" s="6"/>
      <c r="AV18" s="41">
        <v>17.34</v>
      </c>
      <c r="AW18" s="52">
        <v>1899.53</v>
      </c>
      <c r="AX18" s="6"/>
      <c r="AY18" s="41">
        <v>17.09</v>
      </c>
      <c r="AZ18" s="52">
        <v>1878.34</v>
      </c>
      <c r="BA18" s="6"/>
      <c r="BB18" s="41">
        <v>17.22</v>
      </c>
      <c r="BC18" s="52">
        <v>1893.94</v>
      </c>
      <c r="BD18" s="6"/>
      <c r="BE18" s="41">
        <v>17.16</v>
      </c>
      <c r="BF18" s="63">
        <v>1883.89</v>
      </c>
      <c r="BG18" s="63"/>
      <c r="BH18" s="41">
        <v>17.23</v>
      </c>
      <c r="BI18" s="63">
        <v>1890.45</v>
      </c>
      <c r="BJ18" s="63"/>
      <c r="BK18" s="41">
        <v>17.190000000000001</v>
      </c>
      <c r="BL18" s="63">
        <v>1880.22</v>
      </c>
      <c r="BM18" s="63"/>
      <c r="BN18" s="41">
        <v>16.82</v>
      </c>
      <c r="BO18" s="63">
        <v>1860.21</v>
      </c>
      <c r="BP18" s="63"/>
      <c r="BQ18" s="41">
        <v>16.03</v>
      </c>
      <c r="BR18" s="63">
        <v>1775.61</v>
      </c>
      <c r="BS18" s="63"/>
      <c r="BT18" s="41">
        <f t="shared" si="0"/>
        <v>17.183478260869567</v>
      </c>
      <c r="BU18" s="63">
        <f t="shared" si="0"/>
        <v>1890.1608695652176</v>
      </c>
      <c r="BV18" s="124"/>
      <c r="BW18" s="57"/>
      <c r="BX18" s="57"/>
      <c r="BY18" s="93"/>
      <c r="BZ18" s="93"/>
      <c r="CA18" s="93"/>
      <c r="CB18" s="101"/>
      <c r="CC18" s="101"/>
      <c r="CD18" s="93"/>
      <c r="CE18" s="90"/>
    </row>
    <row r="19" spans="1:174" ht="15.95" customHeight="1">
      <c r="A19" s="32">
        <v>7</v>
      </c>
      <c r="B19" s="3" t="s">
        <v>27</v>
      </c>
      <c r="C19" s="41">
        <v>1.1492</v>
      </c>
      <c r="D19" s="52">
        <v>96.54</v>
      </c>
      <c r="E19" s="6"/>
      <c r="F19" s="41">
        <v>1.1398999999999999</v>
      </c>
      <c r="G19" s="52">
        <v>97.13</v>
      </c>
      <c r="H19" s="6"/>
      <c r="I19" s="41">
        <v>1.1414</v>
      </c>
      <c r="J19" s="52">
        <v>97.05</v>
      </c>
      <c r="K19" s="6"/>
      <c r="L19" s="41">
        <v>1.1471</v>
      </c>
      <c r="M19" s="52">
        <v>97.09</v>
      </c>
      <c r="N19" s="6"/>
      <c r="O19" s="41">
        <v>1.1396999999999999</v>
      </c>
      <c r="P19" s="52">
        <v>97.16</v>
      </c>
      <c r="Q19" s="6"/>
      <c r="R19" s="41">
        <v>1.1377999999999999</v>
      </c>
      <c r="S19" s="52">
        <v>96.97</v>
      </c>
      <c r="T19" s="6"/>
      <c r="U19" s="41">
        <v>1.1284000000000001</v>
      </c>
      <c r="V19" s="52">
        <v>97.02</v>
      </c>
      <c r="W19" s="6"/>
      <c r="X19" s="41">
        <v>1.1474</v>
      </c>
      <c r="Y19" s="52">
        <v>95.97</v>
      </c>
      <c r="Z19" s="6"/>
      <c r="AA19" s="41">
        <v>1.1453</v>
      </c>
      <c r="AB19" s="52">
        <v>96.18</v>
      </c>
      <c r="AC19" s="6"/>
      <c r="AD19" s="41">
        <v>1.1444000000000001</v>
      </c>
      <c r="AE19" s="52">
        <v>96.28</v>
      </c>
      <c r="AF19" s="6"/>
      <c r="AG19" s="41">
        <v>1.1477999999999999</v>
      </c>
      <c r="AH19" s="52">
        <v>95.85</v>
      </c>
      <c r="AI19" s="6"/>
      <c r="AJ19" s="41">
        <v>1.1463000000000001</v>
      </c>
      <c r="AK19" s="52">
        <v>94.8</v>
      </c>
      <c r="AL19" s="6"/>
      <c r="AM19" s="41">
        <v>1.1395999999999999</v>
      </c>
      <c r="AN19" s="52">
        <v>95.5</v>
      </c>
      <c r="AO19" s="6"/>
      <c r="AP19" s="41">
        <v>1.1406000000000001</v>
      </c>
      <c r="AQ19" s="52">
        <v>95.74</v>
      </c>
      <c r="AR19" s="6"/>
      <c r="AS19" s="41">
        <v>1.1362000000000001</v>
      </c>
      <c r="AT19" s="52">
        <v>95.87</v>
      </c>
      <c r="AU19" s="6"/>
      <c r="AV19" s="41">
        <v>1.1383000000000001</v>
      </c>
      <c r="AW19" s="52">
        <v>96.24</v>
      </c>
      <c r="AX19" s="6"/>
      <c r="AY19" s="41">
        <v>1.1384000000000001</v>
      </c>
      <c r="AZ19" s="52">
        <v>96.54</v>
      </c>
      <c r="BA19" s="6"/>
      <c r="BB19" s="41">
        <v>1.1400999999999999</v>
      </c>
      <c r="BC19" s="52">
        <v>96.47</v>
      </c>
      <c r="BD19" s="6"/>
      <c r="BE19" s="41">
        <v>1.1359999999999999</v>
      </c>
      <c r="BF19" s="63">
        <v>96.64</v>
      </c>
      <c r="BG19" s="63"/>
      <c r="BH19" s="41">
        <v>1.1328</v>
      </c>
      <c r="BI19" s="63">
        <v>96.86</v>
      </c>
      <c r="BJ19" s="63"/>
      <c r="BK19" s="41">
        <v>1.1263000000000001</v>
      </c>
      <c r="BL19" s="63">
        <v>97.12</v>
      </c>
      <c r="BM19" s="63"/>
      <c r="BN19" s="41">
        <v>1.1371</v>
      </c>
      <c r="BO19" s="63">
        <v>97.26</v>
      </c>
      <c r="BP19" s="63"/>
      <c r="BQ19" s="41">
        <v>1.1334</v>
      </c>
      <c r="BR19" s="63">
        <v>97.73</v>
      </c>
      <c r="BS19" s="63"/>
      <c r="BT19" s="41">
        <f t="shared" si="0"/>
        <v>1.1397173913043479</v>
      </c>
      <c r="BU19" s="63">
        <f t="shared" si="0"/>
        <v>96.522173913043488</v>
      </c>
      <c r="BV19" s="124"/>
      <c r="BW19" s="57"/>
      <c r="BX19" s="57"/>
      <c r="BY19" s="93"/>
      <c r="BZ19" s="93"/>
      <c r="CA19" s="93"/>
      <c r="CB19" s="101"/>
      <c r="CC19" s="101"/>
      <c r="CD19" s="93"/>
      <c r="CE19" s="90"/>
    </row>
    <row r="20" spans="1:174" ht="15.95" customHeight="1">
      <c r="A20" s="32">
        <v>8</v>
      </c>
      <c r="B20" s="3" t="s">
        <v>28</v>
      </c>
      <c r="C20" s="41">
        <v>1.1204000000000001</v>
      </c>
      <c r="D20" s="52">
        <v>99.02</v>
      </c>
      <c r="E20" s="6"/>
      <c r="F20" s="41">
        <v>1.1119000000000001</v>
      </c>
      <c r="G20" s="52">
        <v>99.57</v>
      </c>
      <c r="H20" s="6"/>
      <c r="I20" s="41">
        <v>1.1173999999999999</v>
      </c>
      <c r="J20" s="52">
        <v>99.13</v>
      </c>
      <c r="K20" s="6"/>
      <c r="L20" s="41">
        <v>1.1229</v>
      </c>
      <c r="M20" s="52">
        <v>99.18</v>
      </c>
      <c r="N20" s="6"/>
      <c r="O20" s="41">
        <v>1.1173999999999999</v>
      </c>
      <c r="P20" s="52">
        <v>99.1</v>
      </c>
      <c r="Q20" s="6"/>
      <c r="R20" s="41">
        <v>1.1166</v>
      </c>
      <c r="S20" s="52">
        <v>98.81</v>
      </c>
      <c r="T20" s="6"/>
      <c r="U20" s="41">
        <v>1.1104000000000001</v>
      </c>
      <c r="V20" s="52">
        <v>98.59</v>
      </c>
      <c r="W20" s="6"/>
      <c r="X20" s="41">
        <v>1.1193</v>
      </c>
      <c r="Y20" s="52">
        <v>98.39</v>
      </c>
      <c r="Z20" s="6"/>
      <c r="AA20" s="41">
        <v>1.1205000000000001</v>
      </c>
      <c r="AB20" s="52">
        <v>98.31</v>
      </c>
      <c r="AC20" s="6"/>
      <c r="AD20" s="41">
        <v>1.1244000000000001</v>
      </c>
      <c r="AE20" s="52">
        <v>97.99</v>
      </c>
      <c r="AF20" s="6"/>
      <c r="AG20" s="41">
        <v>1.1363000000000001</v>
      </c>
      <c r="AH20" s="52">
        <v>96.82</v>
      </c>
      <c r="AI20" s="6"/>
      <c r="AJ20" s="41">
        <v>1.131</v>
      </c>
      <c r="AK20" s="52">
        <v>96.08</v>
      </c>
      <c r="AL20" s="6"/>
      <c r="AM20" s="41">
        <v>1.1236999999999999</v>
      </c>
      <c r="AN20" s="52">
        <v>96.85</v>
      </c>
      <c r="AO20" s="6"/>
      <c r="AP20" s="41">
        <v>1.1262000000000001</v>
      </c>
      <c r="AQ20" s="52">
        <v>96.97</v>
      </c>
      <c r="AR20" s="6"/>
      <c r="AS20" s="41">
        <v>1.1253</v>
      </c>
      <c r="AT20" s="52">
        <v>96.8</v>
      </c>
      <c r="AU20" s="6"/>
      <c r="AV20" s="41">
        <v>1.1235999999999999</v>
      </c>
      <c r="AW20" s="52">
        <v>97.5</v>
      </c>
      <c r="AX20" s="6"/>
      <c r="AY20" s="41">
        <v>1.1238999999999999</v>
      </c>
      <c r="AZ20" s="52">
        <v>97.79</v>
      </c>
      <c r="BA20" s="6"/>
      <c r="BB20" s="41">
        <v>1.1216999999999999</v>
      </c>
      <c r="BC20" s="52">
        <v>98.05</v>
      </c>
      <c r="BD20" s="6"/>
      <c r="BE20" s="41">
        <v>1.1233</v>
      </c>
      <c r="BF20" s="63">
        <v>97.73</v>
      </c>
      <c r="BG20" s="63"/>
      <c r="BH20" s="41">
        <v>1.1222000000000001</v>
      </c>
      <c r="BI20" s="63">
        <v>97.77</v>
      </c>
      <c r="BJ20" s="63"/>
      <c r="BK20" s="41">
        <v>1.1153999999999999</v>
      </c>
      <c r="BL20" s="63">
        <v>98.06</v>
      </c>
      <c r="BM20" s="63"/>
      <c r="BN20" s="41">
        <v>1.1197999999999999</v>
      </c>
      <c r="BO20" s="63">
        <v>98.76</v>
      </c>
      <c r="BP20" s="63"/>
      <c r="BQ20" s="41">
        <v>1.1196999999999999</v>
      </c>
      <c r="BR20" s="63">
        <v>98.93</v>
      </c>
      <c r="BS20" s="63"/>
      <c r="BT20" s="41">
        <f t="shared" si="0"/>
        <v>1.1214478260869567</v>
      </c>
      <c r="BU20" s="63">
        <f t="shared" si="0"/>
        <v>98.095652173913038</v>
      </c>
      <c r="BV20" s="124"/>
      <c r="BW20" s="57"/>
      <c r="BX20" s="57"/>
      <c r="BY20" s="93"/>
      <c r="BZ20" s="93"/>
      <c r="CA20" s="93"/>
      <c r="CB20" s="101"/>
      <c r="CC20" s="101"/>
      <c r="CD20" s="93"/>
      <c r="CE20" s="90"/>
    </row>
    <row r="21" spans="1:174" ht="15.95" customHeight="1">
      <c r="A21" s="32">
        <v>9</v>
      </c>
      <c r="B21" s="3" t="s">
        <v>13</v>
      </c>
      <c r="C21" s="41">
        <v>7.1943000000000001</v>
      </c>
      <c r="D21" s="52">
        <v>15.42</v>
      </c>
      <c r="E21" s="6"/>
      <c r="F21" s="41">
        <v>7.1874000000000002</v>
      </c>
      <c r="G21" s="52">
        <v>15.4</v>
      </c>
      <c r="H21" s="6"/>
      <c r="I21" s="41">
        <v>7.2202999999999999</v>
      </c>
      <c r="J21" s="52">
        <v>15.34</v>
      </c>
      <c r="K21" s="6"/>
      <c r="L21" s="41">
        <v>7.2473000000000001</v>
      </c>
      <c r="M21" s="52">
        <v>15.37</v>
      </c>
      <c r="N21" s="6"/>
      <c r="O21" s="41">
        <v>7.1859999999999999</v>
      </c>
      <c r="P21" s="52">
        <v>15.41</v>
      </c>
      <c r="Q21" s="6"/>
      <c r="R21" s="41">
        <v>7.2191999999999998</v>
      </c>
      <c r="S21" s="52">
        <v>15.28</v>
      </c>
      <c r="T21" s="6"/>
      <c r="U21" s="41">
        <v>7.1490999999999998</v>
      </c>
      <c r="V21" s="52">
        <v>15.31</v>
      </c>
      <c r="W21" s="6"/>
      <c r="X21" s="41">
        <v>7.2275</v>
      </c>
      <c r="Y21" s="52">
        <v>15.24</v>
      </c>
      <c r="Z21" s="6"/>
      <c r="AA21" s="41">
        <v>7.1913999999999998</v>
      </c>
      <c r="AB21" s="52">
        <v>15.32</v>
      </c>
      <c r="AC21" s="6"/>
      <c r="AD21" s="41">
        <v>7.2305999999999999</v>
      </c>
      <c r="AE21" s="52">
        <v>15.24</v>
      </c>
      <c r="AF21" s="6"/>
      <c r="AG21" s="41">
        <v>7.2648999999999999</v>
      </c>
      <c r="AH21" s="52">
        <v>15.14</v>
      </c>
      <c r="AI21" s="6"/>
      <c r="AJ21" s="41">
        <v>7.2035999999999998</v>
      </c>
      <c r="AK21" s="52">
        <v>15.08</v>
      </c>
      <c r="AL21" s="6"/>
      <c r="AM21" s="41">
        <v>7.1455000000000002</v>
      </c>
      <c r="AN21" s="52">
        <v>15.23</v>
      </c>
      <c r="AO21" s="6"/>
      <c r="AP21" s="41">
        <v>7.2069999999999999</v>
      </c>
      <c r="AQ21" s="52">
        <v>15.15</v>
      </c>
      <c r="AR21" s="6"/>
      <c r="AS21" s="41">
        <v>7.2009999999999996</v>
      </c>
      <c r="AT21" s="52">
        <v>15.13</v>
      </c>
      <c r="AU21" s="6"/>
      <c r="AV21" s="41">
        <v>7.2686000000000002</v>
      </c>
      <c r="AW21" s="52">
        <v>15.07</v>
      </c>
      <c r="AX21" s="6"/>
      <c r="AY21" s="41">
        <v>7.2603</v>
      </c>
      <c r="AZ21" s="52">
        <v>15.14</v>
      </c>
      <c r="BA21" s="6"/>
      <c r="BB21" s="41">
        <v>7.2553000000000001</v>
      </c>
      <c r="BC21" s="52">
        <v>15.16</v>
      </c>
      <c r="BD21" s="6"/>
      <c r="BE21" s="41">
        <v>7.2847999999999997</v>
      </c>
      <c r="BF21" s="63">
        <v>15.07</v>
      </c>
      <c r="BG21" s="63"/>
      <c r="BH21" s="41">
        <v>7.3638000000000003</v>
      </c>
      <c r="BI21" s="63">
        <v>14.9</v>
      </c>
      <c r="BJ21" s="63"/>
      <c r="BK21" s="41">
        <v>7.3239999999999998</v>
      </c>
      <c r="BL21" s="63">
        <v>14.93</v>
      </c>
      <c r="BM21" s="63"/>
      <c r="BN21" s="41">
        <v>7.3688000000000002</v>
      </c>
      <c r="BO21" s="63">
        <v>15.01</v>
      </c>
      <c r="BP21" s="63"/>
      <c r="BQ21" s="41">
        <v>7.3585000000000003</v>
      </c>
      <c r="BR21" s="63">
        <v>15.05</v>
      </c>
      <c r="BS21" s="63"/>
      <c r="BT21" s="41">
        <f t="shared" si="0"/>
        <v>7.2417043478260847</v>
      </c>
      <c r="BU21" s="63">
        <f t="shared" si="0"/>
        <v>15.190869565217394</v>
      </c>
      <c r="BV21" s="124"/>
      <c r="BW21" s="57"/>
      <c r="BX21" s="57"/>
      <c r="BY21" s="93"/>
      <c r="BZ21" s="93"/>
      <c r="CA21" s="93"/>
      <c r="CB21" s="101"/>
      <c r="CC21" s="101"/>
      <c r="CD21" s="93"/>
      <c r="CE21" s="90"/>
    </row>
    <row r="22" spans="1:174" ht="15.95" customHeight="1">
      <c r="A22" s="32">
        <v>10</v>
      </c>
      <c r="B22" s="3" t="s">
        <v>14</v>
      </c>
      <c r="C22" s="41">
        <v>6.4409000000000001</v>
      </c>
      <c r="D22" s="52">
        <v>17.22</v>
      </c>
      <c r="E22" s="6"/>
      <c r="F22" s="41">
        <v>6.4433999999999996</v>
      </c>
      <c r="G22" s="52">
        <v>17.18</v>
      </c>
      <c r="H22" s="6"/>
      <c r="I22" s="41">
        <v>6.48</v>
      </c>
      <c r="J22" s="52">
        <v>17.09</v>
      </c>
      <c r="K22" s="6"/>
      <c r="L22" s="41">
        <v>6.5087999999999999</v>
      </c>
      <c r="M22" s="52">
        <v>17.11</v>
      </c>
      <c r="N22" s="6"/>
      <c r="O22" s="41">
        <v>6.476</v>
      </c>
      <c r="P22" s="52">
        <v>17.100000000000001</v>
      </c>
      <c r="Q22" s="6"/>
      <c r="R22" s="41">
        <v>6.476</v>
      </c>
      <c r="S22" s="52">
        <v>17.04</v>
      </c>
      <c r="T22" s="6"/>
      <c r="U22" s="41">
        <v>6.4162999999999997</v>
      </c>
      <c r="V22" s="52">
        <v>17.059999999999999</v>
      </c>
      <c r="W22" s="6"/>
      <c r="X22" s="41">
        <v>6.5218999999999996</v>
      </c>
      <c r="Y22" s="52">
        <v>16.89</v>
      </c>
      <c r="Z22" s="6"/>
      <c r="AA22" s="41">
        <v>6.4919000000000002</v>
      </c>
      <c r="AB22" s="52">
        <v>16.97</v>
      </c>
      <c r="AC22" s="6"/>
      <c r="AD22" s="41">
        <v>6.5423999999999998</v>
      </c>
      <c r="AE22" s="52">
        <v>16.84</v>
      </c>
      <c r="AF22" s="6"/>
      <c r="AG22" s="41">
        <v>6.6158000000000001</v>
      </c>
      <c r="AH22" s="52">
        <v>16.63</v>
      </c>
      <c r="AI22" s="6"/>
      <c r="AJ22" s="41">
        <v>6.6020000000000003</v>
      </c>
      <c r="AK22" s="52">
        <v>16.46</v>
      </c>
      <c r="AL22" s="6"/>
      <c r="AM22" s="41">
        <v>6.5457999999999998</v>
      </c>
      <c r="AN22" s="52">
        <v>16.63</v>
      </c>
      <c r="AO22" s="6"/>
      <c r="AP22" s="41">
        <v>6.5763999999999996</v>
      </c>
      <c r="AQ22" s="52">
        <v>16.61</v>
      </c>
      <c r="AR22" s="6"/>
      <c r="AS22" s="41">
        <v>6.56</v>
      </c>
      <c r="AT22" s="52">
        <v>16.61</v>
      </c>
      <c r="AU22" s="6"/>
      <c r="AV22" s="41">
        <v>6.6078999999999999</v>
      </c>
      <c r="AW22" s="52">
        <v>16.579999999999998</v>
      </c>
      <c r="AX22" s="6"/>
      <c r="AY22" s="41">
        <v>6.5919999999999996</v>
      </c>
      <c r="AZ22" s="52">
        <v>16.670000000000002</v>
      </c>
      <c r="BA22" s="6"/>
      <c r="BB22" s="41">
        <v>6.5751999999999997</v>
      </c>
      <c r="BC22" s="83">
        <v>16.73</v>
      </c>
      <c r="BD22" s="6"/>
      <c r="BE22" s="41">
        <v>6.6143999999999998</v>
      </c>
      <c r="BF22" s="63">
        <v>16.600000000000001</v>
      </c>
      <c r="BG22" s="63"/>
      <c r="BH22" s="41">
        <v>6.6162000000000001</v>
      </c>
      <c r="BI22" s="63">
        <v>16.579999999999998</v>
      </c>
      <c r="BJ22" s="63"/>
      <c r="BK22" s="41">
        <v>6.6449999999999996</v>
      </c>
      <c r="BL22" s="63">
        <v>16.46</v>
      </c>
      <c r="BM22" s="63"/>
      <c r="BN22" s="41">
        <v>6.7207999999999997</v>
      </c>
      <c r="BO22" s="63">
        <v>16.46</v>
      </c>
      <c r="BP22" s="63"/>
      <c r="BQ22" s="41">
        <v>6.7119</v>
      </c>
      <c r="BR22" s="63">
        <v>16.5</v>
      </c>
      <c r="BS22" s="63"/>
      <c r="BT22" s="41">
        <f t="shared" si="0"/>
        <v>6.5556956521739131</v>
      </c>
      <c r="BU22" s="63">
        <f t="shared" si="0"/>
        <v>16.783478260869565</v>
      </c>
      <c r="BV22" s="124"/>
      <c r="BW22" s="57"/>
      <c r="BX22" s="57"/>
      <c r="BY22" s="93"/>
      <c r="BZ22" s="93"/>
      <c r="CA22" s="93"/>
      <c r="CB22" s="101"/>
      <c r="CC22" s="101"/>
      <c r="CD22" s="93"/>
      <c r="CE22" s="90"/>
    </row>
    <row r="23" spans="1:174" ht="15.95" customHeight="1">
      <c r="A23" s="32">
        <v>11</v>
      </c>
      <c r="B23" s="3" t="s">
        <v>15</v>
      </c>
      <c r="C23" s="41">
        <v>5.9002999999999997</v>
      </c>
      <c r="D23" s="52">
        <v>18.8</v>
      </c>
      <c r="E23" s="6"/>
      <c r="F23" s="41">
        <v>5.8891999999999998</v>
      </c>
      <c r="G23" s="52">
        <v>18.8</v>
      </c>
      <c r="H23" s="6"/>
      <c r="I23" s="41">
        <v>5.8973000000000004</v>
      </c>
      <c r="J23" s="52">
        <v>18.78</v>
      </c>
      <c r="K23" s="6"/>
      <c r="L23" s="41">
        <v>5.9356999999999998</v>
      </c>
      <c r="M23" s="52">
        <v>18.760000000000002</v>
      </c>
      <c r="N23" s="6"/>
      <c r="O23" s="41">
        <v>5.8998999999999997</v>
      </c>
      <c r="P23" s="52">
        <v>18.77</v>
      </c>
      <c r="Q23" s="6"/>
      <c r="R23" s="41">
        <v>5.8804999999999996</v>
      </c>
      <c r="S23" s="52">
        <v>18.760000000000002</v>
      </c>
      <c r="T23" s="6"/>
      <c r="U23" s="41">
        <v>5.8329000000000004</v>
      </c>
      <c r="V23" s="52">
        <v>18.77</v>
      </c>
      <c r="W23" s="6"/>
      <c r="X23" s="41">
        <v>5.8743999999999996</v>
      </c>
      <c r="Y23" s="52">
        <v>18.75</v>
      </c>
      <c r="Z23" s="6"/>
      <c r="AA23" s="41">
        <v>5.8742999999999999</v>
      </c>
      <c r="AB23" s="52">
        <v>18.75</v>
      </c>
      <c r="AC23" s="6"/>
      <c r="AD23" s="41">
        <v>5.8823999999999996</v>
      </c>
      <c r="AE23" s="52">
        <v>18.73</v>
      </c>
      <c r="AF23" s="6"/>
      <c r="AG23" s="41">
        <v>5.8845000000000001</v>
      </c>
      <c r="AH23" s="52">
        <v>18.7</v>
      </c>
      <c r="AI23" s="6"/>
      <c r="AJ23" s="41">
        <v>5.8159999999999998</v>
      </c>
      <c r="AK23" s="52">
        <v>18.68</v>
      </c>
      <c r="AL23" s="6"/>
      <c r="AM23" s="41">
        <v>5.8121999999999998</v>
      </c>
      <c r="AN23" s="52">
        <v>18.72</v>
      </c>
      <c r="AO23" s="6"/>
      <c r="AP23" s="41">
        <v>5.8319000000000001</v>
      </c>
      <c r="AQ23" s="52">
        <v>18.73</v>
      </c>
      <c r="AR23" s="6"/>
      <c r="AS23" s="41">
        <v>5.8311999999999999</v>
      </c>
      <c r="AT23" s="52">
        <v>18.68</v>
      </c>
      <c r="AU23" s="6"/>
      <c r="AV23" s="41">
        <v>5.8669000000000002</v>
      </c>
      <c r="AW23" s="52">
        <v>18.670000000000002</v>
      </c>
      <c r="AX23" s="6"/>
      <c r="AY23" s="41">
        <v>5.8808999999999996</v>
      </c>
      <c r="AZ23" s="52">
        <v>18.690000000000001</v>
      </c>
      <c r="BA23" s="6"/>
      <c r="BB23" s="41">
        <v>5.8861999999999997</v>
      </c>
      <c r="BC23" s="52">
        <v>18.690000000000001</v>
      </c>
      <c r="BD23" s="6"/>
      <c r="BE23" s="41">
        <v>5.8719000000000001</v>
      </c>
      <c r="BF23" s="63">
        <v>18.7</v>
      </c>
      <c r="BG23" s="63"/>
      <c r="BH23" s="41">
        <v>5.8640999999999996</v>
      </c>
      <c r="BI23" s="63">
        <v>18.71</v>
      </c>
      <c r="BJ23" s="63"/>
      <c r="BK23" s="41">
        <v>5.8429000000000002</v>
      </c>
      <c r="BL23" s="63">
        <v>18.72</v>
      </c>
      <c r="BM23" s="63"/>
      <c r="BN23" s="41">
        <v>5.9119000000000002</v>
      </c>
      <c r="BO23" s="63">
        <v>18.71</v>
      </c>
      <c r="BP23" s="63"/>
      <c r="BQ23" s="41">
        <v>5.9204999999999997</v>
      </c>
      <c r="BR23" s="63">
        <v>18.71</v>
      </c>
      <c r="BS23" s="63"/>
      <c r="BT23" s="41">
        <f t="shared" si="0"/>
        <v>5.8733913043478259</v>
      </c>
      <c r="BU23" s="63">
        <f t="shared" si="0"/>
        <v>18.729565217391304</v>
      </c>
      <c r="BV23" s="124"/>
      <c r="BW23" s="57"/>
      <c r="BX23" s="57"/>
      <c r="BY23" s="93"/>
      <c r="BZ23" s="93"/>
      <c r="CA23" s="93"/>
      <c r="CB23" s="101"/>
      <c r="CC23" s="101"/>
      <c r="CD23" s="93"/>
      <c r="CE23" s="90"/>
    </row>
    <row r="24" spans="1:174" ht="15.95" customHeight="1">
      <c r="A24" s="32">
        <v>12</v>
      </c>
      <c r="B24" s="3" t="s">
        <v>29</v>
      </c>
      <c r="C24" s="41">
        <v>0.67449999999999999</v>
      </c>
      <c r="D24" s="52">
        <v>164.48</v>
      </c>
      <c r="E24" s="52"/>
      <c r="F24" s="41">
        <v>0.67445999999999995</v>
      </c>
      <c r="G24" s="52">
        <v>164.15</v>
      </c>
      <c r="H24" s="52"/>
      <c r="I24" s="41">
        <v>0.67327999999999999</v>
      </c>
      <c r="J24" s="52">
        <v>164.53</v>
      </c>
      <c r="K24" s="52"/>
      <c r="L24" s="41">
        <v>0.67422000000000004</v>
      </c>
      <c r="M24" s="52">
        <v>165.17</v>
      </c>
      <c r="N24" s="52"/>
      <c r="O24" s="41">
        <v>0.67612000000000005</v>
      </c>
      <c r="P24" s="52">
        <v>163.78</v>
      </c>
      <c r="Q24" s="52"/>
      <c r="R24" s="41">
        <v>0.67459999999999998</v>
      </c>
      <c r="S24" s="52">
        <v>163.55000000000001</v>
      </c>
      <c r="T24" s="52"/>
      <c r="U24" s="41">
        <v>0.67305999999999999</v>
      </c>
      <c r="V24" s="52">
        <v>162.65</v>
      </c>
      <c r="W24" s="52"/>
      <c r="X24" s="41">
        <v>0.67013</v>
      </c>
      <c r="Y24" s="52">
        <v>164.33</v>
      </c>
      <c r="Z24" s="52"/>
      <c r="AA24" s="41">
        <v>0.67276000000000002</v>
      </c>
      <c r="AB24" s="52">
        <v>163.75</v>
      </c>
      <c r="AC24" s="52"/>
      <c r="AD24" s="41">
        <v>0.67276000000000002</v>
      </c>
      <c r="AE24" s="52">
        <v>163.78</v>
      </c>
      <c r="AF24" s="52"/>
      <c r="AG24" s="41">
        <v>0.67318</v>
      </c>
      <c r="AH24" s="52">
        <v>163.43</v>
      </c>
      <c r="AI24" s="52"/>
      <c r="AJ24" s="41">
        <v>0.67369999999999997</v>
      </c>
      <c r="AK24" s="52">
        <v>161.29</v>
      </c>
      <c r="AL24" s="52"/>
      <c r="AM24" s="41">
        <v>0.67069000000000001</v>
      </c>
      <c r="AN24" s="52">
        <v>162.26</v>
      </c>
      <c r="AO24" s="52"/>
      <c r="AP24" s="41">
        <v>0.66915000000000002</v>
      </c>
      <c r="AQ24" s="52">
        <v>163.19999999999999</v>
      </c>
      <c r="AR24" s="52"/>
      <c r="AS24" s="41">
        <v>0.67012000000000005</v>
      </c>
      <c r="AT24" s="52">
        <v>162.56</v>
      </c>
      <c r="AU24" s="52"/>
      <c r="AV24" s="41">
        <v>0.67023999999999995</v>
      </c>
      <c r="AW24" s="52">
        <v>163.44</v>
      </c>
      <c r="AX24" s="52"/>
      <c r="AY24" s="41">
        <v>0.67200000000000004</v>
      </c>
      <c r="AZ24" s="52">
        <v>163.56</v>
      </c>
      <c r="BA24" s="52"/>
      <c r="BB24" s="41">
        <v>0.67293000000000003</v>
      </c>
      <c r="BC24" s="52">
        <v>163.44</v>
      </c>
      <c r="BD24" s="52"/>
      <c r="BE24" s="41">
        <v>0.67335999999999996</v>
      </c>
      <c r="BF24" s="63">
        <v>163.04</v>
      </c>
      <c r="BG24" s="63"/>
      <c r="BH24" s="41">
        <v>0.67252000000000001</v>
      </c>
      <c r="BI24" s="63">
        <v>163.15</v>
      </c>
      <c r="BJ24" s="63"/>
      <c r="BK24" s="41">
        <v>0.67206999999999995</v>
      </c>
      <c r="BL24" s="63">
        <v>162.75</v>
      </c>
      <c r="BM24" s="63"/>
      <c r="BN24" s="41">
        <v>0.67144000000000004</v>
      </c>
      <c r="BO24" s="63">
        <v>164.71</v>
      </c>
      <c r="BP24" s="63"/>
      <c r="BQ24" s="41">
        <v>0.67532000000000003</v>
      </c>
      <c r="BR24" s="63">
        <v>164.02</v>
      </c>
      <c r="BS24" s="63"/>
      <c r="BT24" s="41">
        <f t="shared" si="0"/>
        <v>0.67272217391304368</v>
      </c>
      <c r="BU24" s="63">
        <f t="shared" si="0"/>
        <v>163.52260869565217</v>
      </c>
      <c r="BV24" s="124"/>
      <c r="BW24" s="57"/>
      <c r="BX24" s="57"/>
      <c r="BY24" s="93"/>
      <c r="BZ24" s="93"/>
      <c r="CA24" s="93"/>
      <c r="CB24" s="101"/>
      <c r="CC24" s="101"/>
      <c r="CD24" s="93"/>
      <c r="CE24" s="90"/>
    </row>
    <row r="25" spans="1:174" s="21" customFormat="1" ht="15.95" customHeight="1" thickBot="1">
      <c r="A25" s="35">
        <v>13</v>
      </c>
      <c r="B25" s="4" t="s">
        <v>17</v>
      </c>
      <c r="C25" s="42">
        <v>1</v>
      </c>
      <c r="D25" s="84">
        <v>110.94</v>
      </c>
      <c r="E25" s="84"/>
      <c r="F25" s="42">
        <v>1</v>
      </c>
      <c r="G25" s="84">
        <v>110.71</v>
      </c>
      <c r="H25" s="8"/>
      <c r="I25" s="42">
        <v>1</v>
      </c>
      <c r="J25" s="84">
        <v>110.77</v>
      </c>
      <c r="K25" s="8"/>
      <c r="L25" s="42">
        <v>1</v>
      </c>
      <c r="M25" s="84">
        <v>111.36</v>
      </c>
      <c r="N25" s="8"/>
      <c r="O25" s="42">
        <v>1</v>
      </c>
      <c r="P25" s="84">
        <v>110.74</v>
      </c>
      <c r="Q25" s="8"/>
      <c r="R25" s="42">
        <v>1</v>
      </c>
      <c r="S25" s="84">
        <v>110.33</v>
      </c>
      <c r="T25" s="84"/>
      <c r="U25" s="42">
        <v>1</v>
      </c>
      <c r="V25" s="84">
        <v>109.48</v>
      </c>
      <c r="W25" s="8"/>
      <c r="X25" s="42">
        <v>1</v>
      </c>
      <c r="Y25" s="84">
        <v>110.13</v>
      </c>
      <c r="Z25" s="8"/>
      <c r="AA25" s="42">
        <v>1</v>
      </c>
      <c r="AB25" s="84">
        <v>110.16</v>
      </c>
      <c r="AC25" s="8"/>
      <c r="AD25" s="42">
        <v>1</v>
      </c>
      <c r="AE25" s="84">
        <v>110.18</v>
      </c>
      <c r="AF25" s="8"/>
      <c r="AG25" s="42">
        <v>1</v>
      </c>
      <c r="AH25" s="84">
        <v>110.02</v>
      </c>
      <c r="AI25" s="8"/>
      <c r="AJ25" s="42">
        <v>1</v>
      </c>
      <c r="AK25" s="84">
        <v>108.66</v>
      </c>
      <c r="AL25" s="8"/>
      <c r="AM25" s="42">
        <v>1</v>
      </c>
      <c r="AN25" s="84">
        <v>108.83</v>
      </c>
      <c r="AO25" s="8"/>
      <c r="AP25" s="42">
        <v>1</v>
      </c>
      <c r="AQ25" s="84">
        <v>109.21</v>
      </c>
      <c r="AR25" s="8"/>
      <c r="AS25" s="42">
        <v>1</v>
      </c>
      <c r="AT25" s="84">
        <v>108.93</v>
      </c>
      <c r="AU25" s="8"/>
      <c r="AV25" s="42">
        <v>1</v>
      </c>
      <c r="AW25" s="84">
        <v>109.55</v>
      </c>
      <c r="AX25" s="8"/>
      <c r="AY25" s="42">
        <v>1</v>
      </c>
      <c r="AZ25" s="84">
        <v>109.91</v>
      </c>
      <c r="BA25" s="8"/>
      <c r="BB25" s="42">
        <v>1</v>
      </c>
      <c r="BC25" s="84">
        <v>109.99</v>
      </c>
      <c r="BD25" s="84"/>
      <c r="BE25" s="42">
        <v>1</v>
      </c>
      <c r="BF25" s="64">
        <v>109.78</v>
      </c>
      <c r="BG25" s="64"/>
      <c r="BH25" s="42">
        <v>1</v>
      </c>
      <c r="BI25" s="64">
        <v>109.72</v>
      </c>
      <c r="BJ25" s="64"/>
      <c r="BK25" s="42">
        <v>1</v>
      </c>
      <c r="BL25" s="64">
        <v>109.38</v>
      </c>
      <c r="BM25" s="64"/>
      <c r="BN25" s="42">
        <v>1</v>
      </c>
      <c r="BO25" s="64">
        <v>110.6</v>
      </c>
      <c r="BP25" s="64"/>
      <c r="BQ25" s="42">
        <v>1</v>
      </c>
      <c r="BR25" s="64">
        <v>110.77</v>
      </c>
      <c r="BS25" s="64"/>
      <c r="BT25" s="42">
        <f t="shared" si="0"/>
        <v>1</v>
      </c>
      <c r="BU25" s="64">
        <f t="shared" si="0"/>
        <v>110.00652173913043</v>
      </c>
      <c r="BV25" s="124"/>
      <c r="BW25" s="57"/>
      <c r="BX25" s="57"/>
      <c r="BY25" s="93"/>
      <c r="BZ25" s="93"/>
      <c r="CA25" s="93"/>
      <c r="CB25" s="101"/>
      <c r="CC25" s="101"/>
      <c r="CD25" s="93"/>
      <c r="CE25" s="90"/>
      <c r="CF25" s="91"/>
      <c r="CG25" s="91"/>
      <c r="CH25" s="91"/>
      <c r="CI25" s="91"/>
      <c r="CJ25" s="91"/>
      <c r="CK25" s="91"/>
      <c r="CL25" s="91"/>
      <c r="CM25" s="91"/>
      <c r="CN25" s="91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ht="15.95" customHeight="1" thickTop="1">
      <c r="A26" s="32"/>
      <c r="B26" s="5"/>
      <c r="C26" s="6"/>
      <c r="D26" s="6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63"/>
      <c r="BM26" s="63"/>
      <c r="BN26" s="63"/>
      <c r="BO26" s="63"/>
      <c r="BP26" s="63"/>
      <c r="BQ26" s="63"/>
      <c r="BR26" s="63"/>
      <c r="BS26" s="63"/>
      <c r="BT26" s="6"/>
      <c r="BU26" s="6"/>
      <c r="BV26" s="47"/>
      <c r="BW26" s="47"/>
      <c r="BX26" s="47"/>
      <c r="BY26" s="93"/>
      <c r="BZ26" s="93"/>
      <c r="CA26" s="93"/>
      <c r="CB26" s="101"/>
      <c r="CC26" s="101"/>
      <c r="CD26" s="93"/>
      <c r="CE26" s="90"/>
    </row>
    <row r="27" spans="1:174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16"/>
      <c r="BU27" s="16"/>
      <c r="BV27" s="47"/>
      <c r="BW27" s="47"/>
      <c r="BX27" s="47"/>
      <c r="BY27" s="93"/>
      <c r="BZ27" s="93" t="s">
        <v>24</v>
      </c>
      <c r="CA27" s="93"/>
      <c r="CB27" s="101"/>
      <c r="CC27" s="101"/>
      <c r="CD27" s="93"/>
      <c r="CE27" s="90"/>
    </row>
    <row r="28" spans="1:174" s="49" customFormat="1" ht="15.95" customHeight="1">
      <c r="A28" s="54"/>
      <c r="B28" s="55"/>
      <c r="C28" s="6"/>
      <c r="D28" s="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7"/>
      <c r="BW28" s="57"/>
      <c r="BX28" s="57"/>
      <c r="BY28" s="104"/>
      <c r="BZ28" s="104"/>
      <c r="CA28" s="104" t="s">
        <v>5</v>
      </c>
      <c r="CB28" s="104" t="s">
        <v>6</v>
      </c>
      <c r="CC28" s="104" t="s">
        <v>7</v>
      </c>
      <c r="CD28" s="104" t="s">
        <v>8</v>
      </c>
      <c r="CE28" s="105" t="s">
        <v>9</v>
      </c>
      <c r="CF28" s="105" t="s">
        <v>10</v>
      </c>
      <c r="CG28" s="105" t="s">
        <v>11</v>
      </c>
      <c r="CH28" s="105" t="s">
        <v>12</v>
      </c>
      <c r="CI28" s="105" t="s">
        <v>13</v>
      </c>
      <c r="CJ28" s="105" t="s">
        <v>14</v>
      </c>
      <c r="CK28" s="105" t="s">
        <v>15</v>
      </c>
      <c r="CL28" s="105" t="s">
        <v>16</v>
      </c>
      <c r="CM28" s="105" t="s">
        <v>17</v>
      </c>
      <c r="CN28" s="105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</row>
    <row r="29" spans="1:174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R29" s="56"/>
      <c r="BS29" s="56"/>
      <c r="BT29" s="56"/>
      <c r="BU29" s="56"/>
      <c r="BV29" s="57"/>
      <c r="BW29" s="57"/>
      <c r="BX29" s="57"/>
      <c r="BY29" s="104">
        <v>1</v>
      </c>
      <c r="BZ29" s="104" t="s">
        <v>253</v>
      </c>
      <c r="CA29" s="104">
        <v>101.06</v>
      </c>
      <c r="CB29" s="104">
        <v>179.74</v>
      </c>
      <c r="CC29" s="104">
        <v>116</v>
      </c>
      <c r="CD29" s="104">
        <v>139.87</v>
      </c>
      <c r="CE29" s="104">
        <v>134124.95000000001</v>
      </c>
      <c r="CF29" s="104">
        <v>1884.85</v>
      </c>
      <c r="CG29" s="104">
        <v>96.54</v>
      </c>
      <c r="CH29" s="104">
        <v>99.02</v>
      </c>
      <c r="CI29" s="104">
        <v>15.42</v>
      </c>
      <c r="CJ29" s="104">
        <v>17.22</v>
      </c>
      <c r="CK29" s="104">
        <v>18.8</v>
      </c>
      <c r="CL29" s="104">
        <v>164.48</v>
      </c>
      <c r="CM29" s="104">
        <v>110.94</v>
      </c>
      <c r="CN29" s="9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</row>
    <row r="30" spans="1:174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7"/>
      <c r="BW30" s="57"/>
      <c r="BX30" s="57"/>
      <c r="BY30" s="104">
        <v>2</v>
      </c>
      <c r="BZ30" s="104" t="s">
        <v>254</v>
      </c>
      <c r="CA30" s="104">
        <v>101.94</v>
      </c>
      <c r="CB30" s="104">
        <v>179.02</v>
      </c>
      <c r="CC30" s="104">
        <v>115.87</v>
      </c>
      <c r="CD30" s="104">
        <v>139.91</v>
      </c>
      <c r="CE30" s="104">
        <v>134287.97</v>
      </c>
      <c r="CF30" s="104">
        <v>1888.74</v>
      </c>
      <c r="CG30" s="104">
        <v>97.13</v>
      </c>
      <c r="CH30" s="104">
        <v>99.57</v>
      </c>
      <c r="CI30" s="104">
        <v>15.4</v>
      </c>
      <c r="CJ30" s="104">
        <v>17.18</v>
      </c>
      <c r="CK30" s="104">
        <v>18.8</v>
      </c>
      <c r="CL30" s="104">
        <v>164.15</v>
      </c>
      <c r="CM30" s="104">
        <v>110.71</v>
      </c>
      <c r="CN30" s="9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</row>
    <row r="31" spans="1:174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7"/>
      <c r="BX31" s="57"/>
      <c r="BY31" s="104">
        <v>3</v>
      </c>
      <c r="BZ31" s="104" t="s">
        <v>255</v>
      </c>
      <c r="CA31" s="104">
        <v>101.68</v>
      </c>
      <c r="CB31" s="104">
        <v>177.98</v>
      </c>
      <c r="CC31" s="104">
        <v>115.7</v>
      </c>
      <c r="CD31" s="104">
        <v>139.87</v>
      </c>
      <c r="CE31" s="104">
        <v>133724.16</v>
      </c>
      <c r="CF31" s="104">
        <v>1887.54</v>
      </c>
      <c r="CG31" s="104">
        <v>97.05</v>
      </c>
      <c r="CH31" s="104">
        <v>99.13</v>
      </c>
      <c r="CI31" s="104">
        <v>15.34</v>
      </c>
      <c r="CJ31" s="104">
        <v>17.09</v>
      </c>
      <c r="CK31" s="104">
        <v>18.78</v>
      </c>
      <c r="CL31" s="104">
        <v>164.53</v>
      </c>
      <c r="CM31" s="104">
        <v>110.77</v>
      </c>
      <c r="CN31" s="9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</row>
    <row r="32" spans="1:174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7"/>
      <c r="BW32" s="57"/>
      <c r="BX32" s="57"/>
      <c r="BY32" s="104">
        <v>4</v>
      </c>
      <c r="BZ32" s="104" t="s">
        <v>256</v>
      </c>
      <c r="CA32" s="104">
        <v>101.78</v>
      </c>
      <c r="CB32" s="104">
        <v>177.94</v>
      </c>
      <c r="CC32" s="104">
        <v>115.26</v>
      </c>
      <c r="CD32" s="104">
        <v>139.66999999999999</v>
      </c>
      <c r="CE32" s="104">
        <v>132847.67999999999</v>
      </c>
      <c r="CF32" s="104">
        <v>1892.08</v>
      </c>
      <c r="CG32" s="104">
        <v>97.09</v>
      </c>
      <c r="CH32" s="104">
        <v>99.18</v>
      </c>
      <c r="CI32" s="104">
        <v>15.37</v>
      </c>
      <c r="CJ32" s="104">
        <v>17.11</v>
      </c>
      <c r="CK32" s="104">
        <v>18.760000000000002</v>
      </c>
      <c r="CL32" s="104">
        <v>165.17</v>
      </c>
      <c r="CM32" s="104">
        <v>111.36</v>
      </c>
      <c r="CN32" s="9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</row>
    <row r="33" spans="1:174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7"/>
      <c r="BX33" s="57"/>
      <c r="BY33" s="104">
        <v>5</v>
      </c>
      <c r="BZ33" s="104" t="s">
        <v>257</v>
      </c>
      <c r="CA33" s="104">
        <v>101.95</v>
      </c>
      <c r="CB33" s="104">
        <v>177.86</v>
      </c>
      <c r="CC33" s="104">
        <v>115.39</v>
      </c>
      <c r="CD33" s="104">
        <v>139.71</v>
      </c>
      <c r="CE33" s="104">
        <v>133740.20000000001</v>
      </c>
      <c r="CF33" s="104">
        <v>1921.25</v>
      </c>
      <c r="CG33" s="104">
        <v>97.16</v>
      </c>
      <c r="CH33" s="104">
        <v>99.1</v>
      </c>
      <c r="CI33" s="104">
        <v>15.41</v>
      </c>
      <c r="CJ33" s="104">
        <v>17.100000000000001</v>
      </c>
      <c r="CK33" s="104">
        <v>18.77</v>
      </c>
      <c r="CL33" s="104">
        <v>163.78</v>
      </c>
      <c r="CM33" s="104">
        <v>110.74</v>
      </c>
      <c r="CN33" s="104"/>
      <c r="CO33" s="57"/>
      <c r="CP33" s="57"/>
      <c r="CQ33" s="57"/>
      <c r="CR33" s="57"/>
      <c r="CS33" s="57"/>
      <c r="CT33" s="57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9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</row>
    <row r="34" spans="1:174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7"/>
      <c r="BW34" s="57"/>
      <c r="BX34" s="57"/>
      <c r="BY34" s="104">
        <v>6</v>
      </c>
      <c r="BZ34" s="104" t="s">
        <v>258</v>
      </c>
      <c r="CA34" s="104">
        <v>102.02</v>
      </c>
      <c r="CB34" s="104">
        <v>177.37</v>
      </c>
      <c r="CC34" s="104">
        <v>115.14</v>
      </c>
      <c r="CD34" s="104">
        <v>139.63</v>
      </c>
      <c r="CE34" s="104">
        <v>134326.01</v>
      </c>
      <c r="CF34" s="104">
        <v>1914.21</v>
      </c>
      <c r="CG34" s="104">
        <v>96.97</v>
      </c>
      <c r="CH34" s="104">
        <v>98.81</v>
      </c>
      <c r="CI34" s="104">
        <v>15.28</v>
      </c>
      <c r="CJ34" s="104">
        <v>17.04</v>
      </c>
      <c r="CK34" s="104">
        <v>18.760000000000002</v>
      </c>
      <c r="CL34" s="104">
        <v>163.55000000000001</v>
      </c>
      <c r="CM34" s="104">
        <v>110.33</v>
      </c>
      <c r="CN34" s="104"/>
      <c r="CO34" s="57"/>
      <c r="CP34" s="57"/>
      <c r="CQ34" s="57"/>
      <c r="CR34" s="57"/>
      <c r="CS34" s="57"/>
      <c r="CT34" s="57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9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</row>
    <row r="35" spans="1:174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7"/>
      <c r="BW35" s="57"/>
      <c r="BX35" s="57"/>
      <c r="BY35" s="104">
        <v>7</v>
      </c>
      <c r="BZ35" s="104" t="s">
        <v>276</v>
      </c>
      <c r="CA35" s="104">
        <v>101.51</v>
      </c>
      <c r="CB35" s="104">
        <v>177.34</v>
      </c>
      <c r="CC35" s="104">
        <v>115.29</v>
      </c>
      <c r="CD35" s="104">
        <v>139.72</v>
      </c>
      <c r="CE35" s="104">
        <v>134336.76999999999</v>
      </c>
      <c r="CF35" s="104">
        <v>1926.76</v>
      </c>
      <c r="CG35" s="104">
        <v>97.02</v>
      </c>
      <c r="CH35" s="104">
        <v>98.59</v>
      </c>
      <c r="CI35" s="104">
        <v>15.31</v>
      </c>
      <c r="CJ35" s="104">
        <v>17.059999999999999</v>
      </c>
      <c r="CK35" s="104">
        <v>18.77</v>
      </c>
      <c r="CL35" s="104">
        <v>162.65</v>
      </c>
      <c r="CM35" s="104">
        <v>109.48</v>
      </c>
      <c r="CN35" s="104"/>
      <c r="CO35" s="57"/>
      <c r="CP35" s="57"/>
      <c r="CQ35" s="57"/>
      <c r="CR35" s="57"/>
      <c r="CS35" s="57"/>
      <c r="CT35" s="57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9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</row>
    <row r="36" spans="1:174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56"/>
      <c r="BU36" s="56"/>
      <c r="BV36" s="57"/>
      <c r="BW36" s="57"/>
      <c r="BX36" s="57"/>
      <c r="BY36" s="104">
        <v>8</v>
      </c>
      <c r="BZ36" s="104" t="s">
        <v>260</v>
      </c>
      <c r="CA36" s="104">
        <v>102.12</v>
      </c>
      <c r="CB36" s="104">
        <v>176.82</v>
      </c>
      <c r="CC36" s="104">
        <v>115.36</v>
      </c>
      <c r="CD36" s="104">
        <v>139.58000000000001</v>
      </c>
      <c r="CE36" s="104">
        <v>134470</v>
      </c>
      <c r="CF36" s="104">
        <v>1901.87</v>
      </c>
      <c r="CG36" s="104">
        <v>95.97</v>
      </c>
      <c r="CH36" s="104">
        <v>98.39</v>
      </c>
      <c r="CI36" s="104">
        <v>15.24</v>
      </c>
      <c r="CJ36" s="104">
        <v>16.89</v>
      </c>
      <c r="CK36" s="104">
        <v>18.75</v>
      </c>
      <c r="CL36" s="104">
        <v>164.33</v>
      </c>
      <c r="CM36" s="104">
        <v>110.13</v>
      </c>
      <c r="CN36" s="104"/>
      <c r="CO36" s="57"/>
      <c r="CP36" s="57"/>
      <c r="CQ36" s="57"/>
      <c r="CR36" s="57"/>
      <c r="CS36" s="57"/>
      <c r="CT36" s="57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9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</row>
    <row r="37" spans="1:174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49"/>
      <c r="BW37" s="49"/>
      <c r="BX37" s="53"/>
      <c r="BY37" s="104">
        <v>9</v>
      </c>
      <c r="BZ37" s="104" t="s">
        <v>261</v>
      </c>
      <c r="CA37" s="105">
        <v>102.56</v>
      </c>
      <c r="CB37" s="104">
        <v>177.1</v>
      </c>
      <c r="CC37" s="104">
        <v>115.5</v>
      </c>
      <c r="CD37" s="104">
        <v>139.57</v>
      </c>
      <c r="CE37" s="104">
        <v>135206.41</v>
      </c>
      <c r="CF37" s="104">
        <v>1920.11</v>
      </c>
      <c r="CG37" s="104">
        <v>96.18</v>
      </c>
      <c r="CH37" s="104">
        <v>98.31</v>
      </c>
      <c r="CI37" s="104">
        <v>15.32</v>
      </c>
      <c r="CJ37" s="104">
        <v>16.97</v>
      </c>
      <c r="CK37" s="104">
        <v>18.75</v>
      </c>
      <c r="CL37" s="104">
        <v>163.75</v>
      </c>
      <c r="CM37" s="104">
        <v>110.16</v>
      </c>
      <c r="CN37" s="104"/>
      <c r="CO37" s="57"/>
      <c r="CP37" s="57"/>
      <c r="CQ37" s="57"/>
      <c r="CR37" s="57"/>
      <c r="CS37" s="57"/>
      <c r="CT37" s="57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9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</row>
    <row r="38" spans="1:174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49"/>
      <c r="BW38" s="49"/>
      <c r="BX38" s="53"/>
      <c r="BY38" s="104">
        <v>10</v>
      </c>
      <c r="BZ38" s="104" t="s">
        <v>262</v>
      </c>
      <c r="CA38" s="105">
        <v>103.1</v>
      </c>
      <c r="CB38" s="104">
        <v>175.87</v>
      </c>
      <c r="CC38" s="104">
        <v>115.47</v>
      </c>
      <c r="CD38" s="104">
        <v>139.53</v>
      </c>
      <c r="CE38" s="104">
        <v>135839.26999999999</v>
      </c>
      <c r="CF38" s="104">
        <v>1926</v>
      </c>
      <c r="CG38" s="104">
        <v>96.28</v>
      </c>
      <c r="CH38" s="104">
        <v>97.99</v>
      </c>
      <c r="CI38" s="104">
        <v>15.24</v>
      </c>
      <c r="CJ38" s="104">
        <v>16.84</v>
      </c>
      <c r="CK38" s="104">
        <v>18.73</v>
      </c>
      <c r="CL38" s="104">
        <v>163.78</v>
      </c>
      <c r="CM38" s="104">
        <v>110.18</v>
      </c>
      <c r="CN38" s="104"/>
      <c r="CO38" s="57"/>
      <c r="CP38" s="57"/>
      <c r="CQ38" s="57"/>
      <c r="CR38" s="57"/>
      <c r="CS38" s="57"/>
      <c r="CT38" s="57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9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</row>
    <row r="39" spans="1:174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49"/>
      <c r="BW39" s="49"/>
      <c r="BX39" s="53"/>
      <c r="BY39" s="104">
        <v>11</v>
      </c>
      <c r="BZ39" s="104" t="s">
        <v>263</v>
      </c>
      <c r="CA39" s="105">
        <v>102.52</v>
      </c>
      <c r="CB39" s="104">
        <v>175.17</v>
      </c>
      <c r="CC39" s="104">
        <v>115.24</v>
      </c>
      <c r="CD39" s="104">
        <v>139.19</v>
      </c>
      <c r="CE39" s="104">
        <v>134472.85999999999</v>
      </c>
      <c r="CF39" s="104">
        <v>1876.88</v>
      </c>
      <c r="CG39" s="104">
        <v>95.85</v>
      </c>
      <c r="CH39" s="104">
        <v>96.82</v>
      </c>
      <c r="CI39" s="104">
        <v>15.14</v>
      </c>
      <c r="CJ39" s="104">
        <v>16.63</v>
      </c>
      <c r="CK39" s="104">
        <v>18.7</v>
      </c>
      <c r="CL39" s="104">
        <v>163.43</v>
      </c>
      <c r="CM39" s="104">
        <v>110.02</v>
      </c>
      <c r="CN39" s="104"/>
      <c r="CO39" s="57"/>
      <c r="CP39" s="57"/>
      <c r="CQ39" s="57"/>
      <c r="CR39" s="57"/>
      <c r="CS39" s="57"/>
      <c r="CT39" s="57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9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</row>
    <row r="40" spans="1:174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49"/>
      <c r="BW40" s="49"/>
      <c r="BX40" s="53"/>
      <c r="BY40" s="104">
        <v>12</v>
      </c>
      <c r="BZ40" s="104" t="s">
        <v>264</v>
      </c>
      <c r="CA40" s="105">
        <v>102.75</v>
      </c>
      <c r="CB40" s="104">
        <v>173.8</v>
      </c>
      <c r="CC40" s="104">
        <v>115.35</v>
      </c>
      <c r="CD40" s="104">
        <v>139.08000000000001</v>
      </c>
      <c r="CE40" s="104">
        <v>134800.49</v>
      </c>
      <c r="CF40" s="104">
        <v>1896.15</v>
      </c>
      <c r="CG40" s="104">
        <v>94.8</v>
      </c>
      <c r="CH40" s="104">
        <v>96.08</v>
      </c>
      <c r="CI40" s="104">
        <v>15.08</v>
      </c>
      <c r="CJ40" s="104">
        <v>16.46</v>
      </c>
      <c r="CK40" s="104">
        <v>18.68</v>
      </c>
      <c r="CL40" s="104">
        <v>161.29</v>
      </c>
      <c r="CM40" s="104">
        <v>108.66</v>
      </c>
      <c r="CN40" s="104"/>
      <c r="CO40" s="57"/>
      <c r="CP40" s="57"/>
      <c r="CQ40" s="57"/>
      <c r="CR40" s="57"/>
      <c r="CS40" s="57"/>
      <c r="CT40" s="57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9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</row>
    <row r="41" spans="1:174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49"/>
      <c r="BW41" s="49"/>
      <c r="BX41" s="53"/>
      <c r="BY41" s="104">
        <v>13</v>
      </c>
      <c r="BZ41" s="104" t="s">
        <v>265</v>
      </c>
      <c r="CA41" s="105">
        <v>102.18</v>
      </c>
      <c r="CB41" s="104">
        <v>175.03</v>
      </c>
      <c r="CC41" s="104">
        <v>115.44</v>
      </c>
      <c r="CD41" s="104">
        <v>139.38999999999999</v>
      </c>
      <c r="CE41" s="104">
        <v>134662.38</v>
      </c>
      <c r="CF41" s="104">
        <v>1885.97</v>
      </c>
      <c r="CG41" s="104">
        <v>95.5</v>
      </c>
      <c r="CH41" s="104">
        <v>96.85</v>
      </c>
      <c r="CI41" s="104">
        <v>15.23</v>
      </c>
      <c r="CJ41" s="104">
        <v>16.63</v>
      </c>
      <c r="CK41" s="104">
        <v>18.72</v>
      </c>
      <c r="CL41" s="104">
        <v>162.26</v>
      </c>
      <c r="CM41" s="104">
        <v>108.83</v>
      </c>
      <c r="CN41" s="104"/>
      <c r="CO41" s="57"/>
      <c r="CP41" s="57"/>
      <c r="CQ41" s="57"/>
      <c r="CR41" s="57"/>
      <c r="CS41" s="57"/>
      <c r="CT41" s="57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9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</row>
    <row r="42" spans="1:174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49"/>
      <c r="BW42" s="49"/>
      <c r="BX42" s="53"/>
      <c r="BY42" s="104">
        <v>14</v>
      </c>
      <c r="BZ42" s="104" t="s">
        <v>266</v>
      </c>
      <c r="CA42" s="105">
        <v>101.94</v>
      </c>
      <c r="CB42" s="104">
        <v>176.16</v>
      </c>
      <c r="CC42" s="104">
        <v>115.59</v>
      </c>
      <c r="CD42" s="104">
        <v>139.37</v>
      </c>
      <c r="CE42" s="104">
        <v>135531.97</v>
      </c>
      <c r="CF42" s="104">
        <v>1891.47</v>
      </c>
      <c r="CG42" s="104">
        <v>95.74</v>
      </c>
      <c r="CH42" s="104">
        <v>96.97</v>
      </c>
      <c r="CI42" s="104">
        <v>15.15</v>
      </c>
      <c r="CJ42" s="104">
        <v>16.61</v>
      </c>
      <c r="CK42" s="104">
        <v>18.73</v>
      </c>
      <c r="CL42" s="104">
        <v>163.19999999999999</v>
      </c>
      <c r="CM42" s="104">
        <v>109.21</v>
      </c>
      <c r="CN42" s="104"/>
      <c r="CO42" s="57"/>
      <c r="CP42" s="57"/>
      <c r="CQ42" s="57"/>
      <c r="CR42" s="57"/>
      <c r="CS42" s="57"/>
      <c r="CT42" s="57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9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</row>
    <row r="43" spans="1:174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49"/>
      <c r="BW43" s="49"/>
      <c r="BX43" s="53"/>
      <c r="BY43" s="104">
        <v>15</v>
      </c>
      <c r="BZ43" s="104" t="s">
        <v>267</v>
      </c>
      <c r="CA43" s="105">
        <v>102.01</v>
      </c>
      <c r="CB43" s="104">
        <v>176.04</v>
      </c>
      <c r="CC43" s="104">
        <v>115.29</v>
      </c>
      <c r="CD43" s="104">
        <v>139.21</v>
      </c>
      <c r="CE43" s="104">
        <v>136057.16</v>
      </c>
      <c r="CF43" s="104">
        <v>1897.63</v>
      </c>
      <c r="CG43" s="104">
        <v>95.87</v>
      </c>
      <c r="CH43" s="104">
        <v>96.8</v>
      </c>
      <c r="CI43" s="104">
        <v>15.13</v>
      </c>
      <c r="CJ43" s="104">
        <v>16.61</v>
      </c>
      <c r="CK43" s="104">
        <v>18.68</v>
      </c>
      <c r="CL43" s="104">
        <v>162.56</v>
      </c>
      <c r="CM43" s="104">
        <v>108.93</v>
      </c>
      <c r="CN43" s="104"/>
      <c r="CO43" s="57"/>
      <c r="CP43" s="57"/>
      <c r="CQ43" s="57"/>
      <c r="CR43" s="57"/>
      <c r="CS43" s="57"/>
      <c r="CT43" s="57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9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</row>
    <row r="44" spans="1:174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7"/>
      <c r="BW44" s="57"/>
      <c r="BX44" s="57"/>
      <c r="BY44" s="104">
        <v>16</v>
      </c>
      <c r="BZ44" s="104" t="s">
        <v>268</v>
      </c>
      <c r="CA44" s="104">
        <v>102.42</v>
      </c>
      <c r="CB44" s="104">
        <v>175.62</v>
      </c>
      <c r="CC44" s="104">
        <v>115.28</v>
      </c>
      <c r="CD44" s="104">
        <v>139.13999999999999</v>
      </c>
      <c r="CE44" s="104">
        <v>136538.45000000001</v>
      </c>
      <c r="CF44" s="104">
        <v>1899.53</v>
      </c>
      <c r="CG44" s="104">
        <v>96.24</v>
      </c>
      <c r="CH44" s="104">
        <v>97.5</v>
      </c>
      <c r="CI44" s="104">
        <v>15.07</v>
      </c>
      <c r="CJ44" s="104">
        <v>16.579999999999998</v>
      </c>
      <c r="CK44" s="104">
        <v>18.670000000000002</v>
      </c>
      <c r="CL44" s="104">
        <v>163.44</v>
      </c>
      <c r="CM44" s="104">
        <v>109.55</v>
      </c>
      <c r="CN44" s="104"/>
      <c r="CO44" s="57"/>
      <c r="CP44" s="57"/>
      <c r="CQ44" s="57"/>
      <c r="CR44" s="57"/>
      <c r="CS44" s="57"/>
      <c r="CT44" s="57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9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</row>
    <row r="45" spans="1:174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7"/>
      <c r="BW45" s="57"/>
      <c r="BX45" s="57"/>
      <c r="BY45" s="104">
        <v>17</v>
      </c>
      <c r="BZ45" s="104" t="s">
        <v>269</v>
      </c>
      <c r="CA45" s="104">
        <v>102.17</v>
      </c>
      <c r="CB45" s="104">
        <v>175.82</v>
      </c>
      <c r="CC45" s="104">
        <v>115.33</v>
      </c>
      <c r="CD45" s="104">
        <v>139.16999999999999</v>
      </c>
      <c r="CE45" s="104">
        <v>136241.79</v>
      </c>
      <c r="CF45" s="104">
        <v>1878.34</v>
      </c>
      <c r="CG45" s="104">
        <v>96.54</v>
      </c>
      <c r="CH45" s="104">
        <v>97.79</v>
      </c>
      <c r="CI45" s="104">
        <v>15.14</v>
      </c>
      <c r="CJ45" s="104">
        <v>16.670000000000002</v>
      </c>
      <c r="CK45" s="104">
        <v>18.690000000000001</v>
      </c>
      <c r="CL45" s="104">
        <v>163.56</v>
      </c>
      <c r="CM45" s="104">
        <v>109.91</v>
      </c>
      <c r="CN45" s="104"/>
      <c r="CO45" s="57"/>
      <c r="CP45" s="57"/>
      <c r="CQ45" s="57"/>
      <c r="CR45" s="57"/>
      <c r="CS45" s="57"/>
      <c r="CT45" s="57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9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</row>
    <row r="46" spans="1:174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  <c r="BW46" s="57"/>
      <c r="BX46" s="57"/>
      <c r="BY46" s="104">
        <v>18</v>
      </c>
      <c r="BZ46" s="104" t="s">
        <v>270</v>
      </c>
      <c r="CA46" s="104">
        <v>101.69</v>
      </c>
      <c r="CB46" s="104">
        <v>176.36</v>
      </c>
      <c r="CC46" s="104">
        <v>115.35</v>
      </c>
      <c r="CD46" s="104">
        <v>139.13</v>
      </c>
      <c r="CE46" s="104">
        <v>135523.51999999999</v>
      </c>
      <c r="CF46" s="104">
        <v>1893.94</v>
      </c>
      <c r="CG46" s="104">
        <v>96.47</v>
      </c>
      <c r="CH46" s="104">
        <v>98.05</v>
      </c>
      <c r="CI46" s="104">
        <v>15.16</v>
      </c>
      <c r="CJ46" s="104">
        <v>16.73</v>
      </c>
      <c r="CK46" s="104">
        <v>18.690000000000001</v>
      </c>
      <c r="CL46" s="104">
        <v>163.44</v>
      </c>
      <c r="CM46" s="104">
        <v>109.99</v>
      </c>
      <c r="CN46" s="104"/>
      <c r="CO46" s="57"/>
      <c r="CP46" s="57"/>
      <c r="CQ46" s="57"/>
      <c r="CR46" s="57"/>
      <c r="CS46" s="57"/>
      <c r="CT46" s="57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9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</row>
    <row r="47" spans="1:174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7"/>
      <c r="BW47" s="57"/>
      <c r="BX47" s="57"/>
      <c r="BY47" s="104">
        <v>19</v>
      </c>
      <c r="BZ47" s="104" t="s">
        <v>271</v>
      </c>
      <c r="CA47" s="104">
        <v>101.78</v>
      </c>
      <c r="CB47" s="104">
        <v>176.75</v>
      </c>
      <c r="CC47" s="104">
        <v>115.44</v>
      </c>
      <c r="CD47" s="104">
        <v>139.22</v>
      </c>
      <c r="CE47" s="104">
        <v>135063.65</v>
      </c>
      <c r="CF47" s="104">
        <v>1883.89</v>
      </c>
      <c r="CG47" s="104">
        <v>96.64</v>
      </c>
      <c r="CH47" s="104">
        <v>97.73</v>
      </c>
      <c r="CI47" s="104">
        <v>15.07</v>
      </c>
      <c r="CJ47" s="104">
        <v>16.600000000000001</v>
      </c>
      <c r="CK47" s="104">
        <v>18.7</v>
      </c>
      <c r="CL47" s="104">
        <v>163.04</v>
      </c>
      <c r="CM47" s="104">
        <v>109.78</v>
      </c>
      <c r="CN47" s="104"/>
      <c r="CO47" s="57"/>
      <c r="CP47" s="57"/>
      <c r="CQ47" s="57"/>
      <c r="CR47" s="57"/>
      <c r="CS47" s="57"/>
      <c r="CT47" s="57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9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</row>
    <row r="48" spans="1:174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7"/>
      <c r="BW48" s="57"/>
      <c r="BX48" s="57"/>
      <c r="BY48" s="104">
        <v>20</v>
      </c>
      <c r="BZ48" s="104" t="s">
        <v>272</v>
      </c>
      <c r="CA48" s="104">
        <v>101.54</v>
      </c>
      <c r="CB48" s="104">
        <v>176.78</v>
      </c>
      <c r="CC48" s="104">
        <v>115.48</v>
      </c>
      <c r="CD48" s="104">
        <v>139.27000000000001</v>
      </c>
      <c r="CE48" s="104">
        <v>134773.03</v>
      </c>
      <c r="CF48" s="104">
        <v>1890.45</v>
      </c>
      <c r="CG48" s="104">
        <v>96.86</v>
      </c>
      <c r="CH48" s="104">
        <v>97.77</v>
      </c>
      <c r="CI48" s="104">
        <v>14.9</v>
      </c>
      <c r="CJ48" s="104">
        <v>16.579999999999998</v>
      </c>
      <c r="CK48" s="104">
        <v>18.71</v>
      </c>
      <c r="CL48" s="104">
        <v>163.15</v>
      </c>
      <c r="CM48" s="104">
        <v>109.72</v>
      </c>
      <c r="CN48" s="104"/>
      <c r="CO48" s="57"/>
      <c r="CP48" s="57"/>
      <c r="CQ48" s="57"/>
      <c r="CR48" s="57"/>
      <c r="CS48" s="57"/>
      <c r="CT48" s="57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9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</row>
    <row r="49" spans="1:174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56"/>
      <c r="BU49" s="56"/>
      <c r="BV49" s="57"/>
      <c r="BW49" s="57"/>
      <c r="BX49" s="57"/>
      <c r="BY49" s="104">
        <v>21</v>
      </c>
      <c r="BZ49" s="104" t="s">
        <v>273</v>
      </c>
      <c r="CA49" s="104">
        <v>101.19</v>
      </c>
      <c r="CB49" s="104">
        <v>176.27</v>
      </c>
      <c r="CC49" s="104">
        <v>115.56</v>
      </c>
      <c r="CD49" s="104">
        <v>139.28</v>
      </c>
      <c r="CE49" s="104">
        <v>134294.14000000001</v>
      </c>
      <c r="CF49" s="104">
        <v>1880.22</v>
      </c>
      <c r="CG49" s="104">
        <v>97.12</v>
      </c>
      <c r="CH49" s="104">
        <v>98.06</v>
      </c>
      <c r="CI49" s="104">
        <v>14.93</v>
      </c>
      <c r="CJ49" s="104">
        <v>16.46</v>
      </c>
      <c r="CK49" s="104">
        <v>18.72</v>
      </c>
      <c r="CL49" s="104">
        <v>162.75</v>
      </c>
      <c r="CM49" s="104">
        <v>109.38</v>
      </c>
      <c r="CN49" s="104"/>
      <c r="CO49" s="57"/>
      <c r="CP49" s="57"/>
      <c r="CQ49" s="57"/>
      <c r="CR49" s="57"/>
      <c r="CS49" s="57"/>
      <c r="CT49" s="57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9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</row>
    <row r="50" spans="1:174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49"/>
      <c r="BW50" s="49"/>
      <c r="BX50" s="53"/>
      <c r="BY50" s="104">
        <v>22</v>
      </c>
      <c r="BZ50" s="104" t="s">
        <v>274</v>
      </c>
      <c r="CA50" s="105">
        <v>101.46</v>
      </c>
      <c r="CB50" s="105">
        <v>176.96</v>
      </c>
      <c r="CC50" s="105">
        <v>115.52</v>
      </c>
      <c r="CD50" s="105">
        <v>139.28</v>
      </c>
      <c r="CE50" s="105">
        <v>133366.51</v>
      </c>
      <c r="CF50" s="105">
        <v>1860.21</v>
      </c>
      <c r="CG50" s="105">
        <v>97.26</v>
      </c>
      <c r="CH50" s="105">
        <v>98.76</v>
      </c>
      <c r="CI50" s="105">
        <v>15.01</v>
      </c>
      <c r="CJ50" s="105">
        <v>16.46</v>
      </c>
      <c r="CK50" s="105">
        <v>18.71</v>
      </c>
      <c r="CL50" s="105">
        <v>164.71</v>
      </c>
      <c r="CM50" s="105">
        <v>110.6</v>
      </c>
      <c r="CN50" s="104"/>
      <c r="CO50" s="57"/>
      <c r="CP50" s="57"/>
      <c r="CQ50" s="57"/>
      <c r="CR50" s="57"/>
      <c r="CS50" s="57"/>
      <c r="CT50" s="57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9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</row>
    <row r="51" spans="1:174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49"/>
      <c r="BW51" s="49"/>
      <c r="BX51" s="53"/>
      <c r="BY51" s="104">
        <v>23</v>
      </c>
      <c r="BZ51" s="104" t="s">
        <v>275</v>
      </c>
      <c r="CA51" s="107">
        <v>99.24</v>
      </c>
      <c r="CB51" s="107">
        <v>177.2</v>
      </c>
      <c r="CC51" s="107">
        <v>115.47</v>
      </c>
      <c r="CD51" s="107">
        <v>139.27000000000001</v>
      </c>
      <c r="CE51" s="107">
        <v>130141.47</v>
      </c>
      <c r="CF51" s="107">
        <v>1775.61</v>
      </c>
      <c r="CG51" s="107">
        <v>97.73</v>
      </c>
      <c r="CH51" s="107">
        <v>98.93</v>
      </c>
      <c r="CI51" s="107">
        <v>15.05</v>
      </c>
      <c r="CJ51" s="107">
        <v>16.5</v>
      </c>
      <c r="CK51" s="107">
        <v>18.71</v>
      </c>
      <c r="CL51" s="107">
        <v>164.02</v>
      </c>
      <c r="CM51" s="107">
        <v>110.77</v>
      </c>
      <c r="CN51" s="104"/>
      <c r="CO51" s="57"/>
      <c r="CP51" s="57"/>
      <c r="CQ51" s="57"/>
      <c r="CR51" s="57"/>
      <c r="CS51" s="57"/>
      <c r="CT51" s="57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9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</row>
    <row r="52" spans="1:174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49"/>
      <c r="BW52" s="49"/>
      <c r="BX52" s="53"/>
      <c r="BY52" s="104"/>
      <c r="BZ52" s="105"/>
      <c r="CA52" s="105">
        <f>AVERAGE(CA29:CA51)</f>
        <v>101.85260869565218</v>
      </c>
      <c r="CB52" s="105">
        <f t="shared" ref="CB52:CM52" si="1">AVERAGE(CB29:CB51)</f>
        <v>176.73913043478262</v>
      </c>
      <c r="CC52" s="105">
        <f t="shared" si="1"/>
        <v>115.4486956521739</v>
      </c>
      <c r="CD52" s="105">
        <f t="shared" si="1"/>
        <v>139.43739130434781</v>
      </c>
      <c r="CE52" s="105">
        <f t="shared" si="1"/>
        <v>134537.86260869566</v>
      </c>
      <c r="CF52" s="105">
        <f t="shared" si="1"/>
        <v>1890.1608695652176</v>
      </c>
      <c r="CG52" s="105">
        <f t="shared" si="1"/>
        <v>96.522173913043488</v>
      </c>
      <c r="CH52" s="105">
        <f t="shared" si="1"/>
        <v>98.095652173913038</v>
      </c>
      <c r="CI52" s="105">
        <f t="shared" si="1"/>
        <v>15.190869565217394</v>
      </c>
      <c r="CJ52" s="105">
        <f t="shared" si="1"/>
        <v>16.783478260869565</v>
      </c>
      <c r="CK52" s="105">
        <f t="shared" si="1"/>
        <v>18.729565217391304</v>
      </c>
      <c r="CL52" s="105">
        <f t="shared" si="1"/>
        <v>163.52260869565217</v>
      </c>
      <c r="CM52" s="105">
        <f t="shared" si="1"/>
        <v>110.00652173913043</v>
      </c>
      <c r="CN52" s="104"/>
      <c r="CO52" s="57"/>
      <c r="CP52" s="57"/>
      <c r="CQ52" s="57"/>
      <c r="CR52" s="57"/>
      <c r="CS52" s="57"/>
      <c r="CT52" s="57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9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</row>
    <row r="53" spans="1:174" s="51" customFormat="1" ht="15.95" customHeight="1">
      <c r="A53" s="49"/>
      <c r="B53" s="53"/>
      <c r="C53" s="53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62"/>
      <c r="BA53" s="49"/>
      <c r="BB53" s="49"/>
      <c r="BC53" s="62"/>
      <c r="BD53" s="62"/>
      <c r="BE53" s="49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49"/>
      <c r="BW53" s="49"/>
      <c r="BX53" s="53"/>
      <c r="BY53" s="104"/>
      <c r="BZ53" s="105"/>
      <c r="CA53" s="105">
        <v>101.85260869565218</v>
      </c>
      <c r="CB53" s="105">
        <v>176.73913043478262</v>
      </c>
      <c r="CC53" s="105">
        <v>115.4486956521739</v>
      </c>
      <c r="CD53" s="105">
        <v>139.43739130434781</v>
      </c>
      <c r="CE53" s="105">
        <v>134537.86260869566</v>
      </c>
      <c r="CF53" s="105">
        <v>1890.1608695652176</v>
      </c>
      <c r="CG53" s="105">
        <v>96.522173913043488</v>
      </c>
      <c r="CH53" s="105">
        <v>98.095652173913038</v>
      </c>
      <c r="CI53" s="105">
        <v>15.190869565217394</v>
      </c>
      <c r="CJ53" s="105">
        <v>16.783478260869565</v>
      </c>
      <c r="CK53" s="105">
        <v>18.729565217391304</v>
      </c>
      <c r="CL53" s="105">
        <v>163.52260869565217</v>
      </c>
      <c r="CM53" s="105">
        <v>110.00652173913043</v>
      </c>
      <c r="CN53" s="104"/>
      <c r="CO53" s="57"/>
      <c r="CP53" s="57"/>
      <c r="CQ53" s="57"/>
      <c r="CR53" s="57"/>
      <c r="CS53" s="57"/>
      <c r="CT53" s="57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9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</row>
    <row r="54" spans="1:174" s="51" customFormat="1" ht="15.95" customHeight="1">
      <c r="A54" s="49"/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62"/>
      <c r="BA54" s="49"/>
      <c r="BB54" s="49"/>
      <c r="BC54" s="62"/>
      <c r="BD54" s="62"/>
      <c r="BE54" s="49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49"/>
      <c r="BW54" s="49"/>
      <c r="BX54" s="53"/>
      <c r="BY54" s="104"/>
      <c r="BZ54" s="105"/>
      <c r="CA54" s="105">
        <f>CA53-CA52</f>
        <v>0</v>
      </c>
      <c r="CB54" s="105">
        <f t="shared" ref="CB54:CM54" si="2">CB53-CB52</f>
        <v>0</v>
      </c>
      <c r="CC54" s="105">
        <f t="shared" si="2"/>
        <v>0</v>
      </c>
      <c r="CD54" s="105">
        <f t="shared" si="2"/>
        <v>0</v>
      </c>
      <c r="CE54" s="105">
        <f t="shared" si="2"/>
        <v>0</v>
      </c>
      <c r="CF54" s="105">
        <f t="shared" si="2"/>
        <v>0</v>
      </c>
      <c r="CG54" s="105">
        <f t="shared" si="2"/>
        <v>0</v>
      </c>
      <c r="CH54" s="105">
        <f t="shared" si="2"/>
        <v>0</v>
      </c>
      <c r="CI54" s="105">
        <f t="shared" si="2"/>
        <v>0</v>
      </c>
      <c r="CJ54" s="105">
        <f t="shared" si="2"/>
        <v>0</v>
      </c>
      <c r="CK54" s="105">
        <f t="shared" si="2"/>
        <v>0</v>
      </c>
      <c r="CL54" s="105">
        <f t="shared" si="2"/>
        <v>0</v>
      </c>
      <c r="CM54" s="105">
        <f t="shared" si="2"/>
        <v>0</v>
      </c>
      <c r="CN54" s="104"/>
      <c r="CO54" s="57"/>
      <c r="CP54" s="57"/>
      <c r="CQ54" s="57"/>
      <c r="CR54" s="57"/>
      <c r="CS54" s="57"/>
      <c r="CT54" s="57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9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</row>
    <row r="55" spans="1:174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5"/>
      <c r="BW55" s="25"/>
      <c r="BX55" s="18"/>
      <c r="BY55" s="109"/>
      <c r="BZ55" s="89"/>
      <c r="CA55" s="89"/>
      <c r="CB55" s="89"/>
      <c r="CC55" s="89"/>
      <c r="CD55" s="89"/>
      <c r="CE55" s="90"/>
      <c r="CN55" s="93"/>
      <c r="CO55" s="47"/>
      <c r="CP55" s="47"/>
      <c r="CQ55" s="47"/>
      <c r="CR55" s="47"/>
      <c r="CS55" s="47"/>
      <c r="CT55" s="47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5"/>
      <c r="BW56" s="25"/>
      <c r="BX56" s="18"/>
      <c r="BY56" s="109"/>
      <c r="BZ56" s="89"/>
      <c r="CA56" s="89"/>
      <c r="CB56" s="89"/>
      <c r="CC56" s="89"/>
      <c r="CD56" s="89"/>
      <c r="CE56" s="90"/>
      <c r="CN56" s="93"/>
      <c r="CO56" s="47"/>
      <c r="CP56" s="47"/>
      <c r="CQ56" s="47"/>
      <c r="CR56" s="47"/>
      <c r="CS56" s="47"/>
      <c r="CT56" s="47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W57" s="20"/>
      <c r="BX57" s="126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93"/>
      <c r="CO57" s="47"/>
      <c r="CP57" s="47"/>
      <c r="CQ57" s="47"/>
      <c r="CR57" s="47"/>
      <c r="CS57" s="47"/>
      <c r="CT57" s="47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W58" s="20"/>
      <c r="BX58" s="126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93"/>
      <c r="CO58" s="47"/>
      <c r="CP58" s="47"/>
      <c r="CQ58" s="47"/>
      <c r="CR58" s="47"/>
      <c r="CS58" s="47"/>
      <c r="CT58" s="47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W59" s="20"/>
      <c r="BX59" s="126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93"/>
      <c r="CO59" s="47"/>
      <c r="CP59" s="47"/>
      <c r="CQ59" s="47"/>
      <c r="CR59" s="47"/>
      <c r="CS59" s="47"/>
      <c r="CT59" s="47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W60" s="20"/>
      <c r="BX60" s="126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93"/>
      <c r="CO60" s="47"/>
      <c r="CP60" s="47"/>
      <c r="CQ60" s="47"/>
      <c r="CR60" s="47"/>
      <c r="CS60" s="47"/>
      <c r="CT60" s="47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W61" s="20"/>
      <c r="BX61" s="126"/>
      <c r="BY61" s="112"/>
      <c r="BZ61" s="112" t="s">
        <v>18</v>
      </c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93"/>
      <c r="CO61" s="47"/>
      <c r="CP61" s="47"/>
      <c r="CQ61" s="47"/>
      <c r="CR61" s="47"/>
      <c r="CS61" s="47"/>
      <c r="CT61" s="47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 s="127"/>
      <c r="BU62" s="127"/>
      <c r="BV62" s="128"/>
      <c r="BW62" s="126"/>
      <c r="BX62" s="126"/>
      <c r="BY62" s="112"/>
      <c r="BZ62" s="112"/>
      <c r="CA62" s="93" t="s">
        <v>5</v>
      </c>
      <c r="CB62" s="93" t="s">
        <v>6</v>
      </c>
      <c r="CC62" s="93" t="s">
        <v>7</v>
      </c>
      <c r="CD62" s="93" t="s">
        <v>8</v>
      </c>
      <c r="CE62" s="90" t="s">
        <v>9</v>
      </c>
      <c r="CF62" s="91" t="s">
        <v>10</v>
      </c>
      <c r="CG62" s="91" t="s">
        <v>11</v>
      </c>
      <c r="CH62" s="91" t="s">
        <v>12</v>
      </c>
      <c r="CI62" s="91" t="s">
        <v>13</v>
      </c>
      <c r="CJ62" s="91" t="s">
        <v>14</v>
      </c>
      <c r="CK62" s="91" t="s">
        <v>15</v>
      </c>
      <c r="CL62" s="91" t="s">
        <v>16</v>
      </c>
      <c r="CM62" s="91" t="s">
        <v>17</v>
      </c>
      <c r="CN62" s="93"/>
      <c r="CO62" s="47"/>
      <c r="CP62" s="47"/>
      <c r="CQ62" s="47"/>
      <c r="CR62" s="47"/>
      <c r="CS62" s="47"/>
      <c r="CT62" s="47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129"/>
      <c r="BW63" s="129"/>
      <c r="BX63" s="129"/>
      <c r="BY63" s="114">
        <v>1</v>
      </c>
      <c r="BZ63" s="104" t="s">
        <v>253</v>
      </c>
      <c r="CA63" s="104">
        <v>109.77</v>
      </c>
      <c r="CB63" s="104">
        <v>0.61719999999999997</v>
      </c>
      <c r="CC63" s="104">
        <v>0.95640000000000003</v>
      </c>
      <c r="CD63" s="104">
        <v>0.79279999999999995</v>
      </c>
      <c r="CE63" s="104">
        <v>1209</v>
      </c>
      <c r="CF63" s="104">
        <v>16.989999999999998</v>
      </c>
      <c r="CG63" s="104">
        <v>1.1492</v>
      </c>
      <c r="CH63" s="104">
        <v>1.1204000000000001</v>
      </c>
      <c r="CI63" s="104">
        <v>7.1943000000000001</v>
      </c>
      <c r="CJ63" s="104">
        <v>6.4409000000000001</v>
      </c>
      <c r="CK63" s="104">
        <v>5.9002999999999997</v>
      </c>
      <c r="CL63" s="104">
        <v>0.67449999999999999</v>
      </c>
      <c r="CM63" s="104">
        <v>1</v>
      </c>
      <c r="CN63" s="115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</row>
    <row r="64" spans="1:174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68"/>
      <c r="BU64" s="68"/>
      <c r="BV64" s="129"/>
      <c r="BW64" s="129"/>
      <c r="BX64" s="129"/>
      <c r="BY64" s="114">
        <v>2</v>
      </c>
      <c r="BZ64" s="104" t="s">
        <v>254</v>
      </c>
      <c r="CA64" s="104">
        <v>108.61</v>
      </c>
      <c r="CB64" s="104">
        <v>0.61839999999999995</v>
      </c>
      <c r="CC64" s="104">
        <v>0.95550000000000002</v>
      </c>
      <c r="CD64" s="104">
        <v>0.7913</v>
      </c>
      <c r="CE64" s="104">
        <v>1212.95</v>
      </c>
      <c r="CF64" s="104">
        <v>17.059999999999999</v>
      </c>
      <c r="CG64" s="104">
        <v>1.1398999999999999</v>
      </c>
      <c r="CH64" s="104">
        <v>1.1119000000000001</v>
      </c>
      <c r="CI64" s="104">
        <v>7.1874000000000002</v>
      </c>
      <c r="CJ64" s="104">
        <v>6.4433999999999996</v>
      </c>
      <c r="CK64" s="104">
        <v>5.8891999999999998</v>
      </c>
      <c r="CL64" s="104">
        <v>0.67445999999999995</v>
      </c>
      <c r="CM64" s="104">
        <v>1</v>
      </c>
      <c r="CN64" s="115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</row>
    <row r="65" spans="1:174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6"/>
      <c r="BW65" s="75"/>
      <c r="BX65" s="129"/>
      <c r="BY65" s="114">
        <v>3</v>
      </c>
      <c r="BZ65" s="104" t="s">
        <v>255</v>
      </c>
      <c r="CA65" s="104">
        <v>108.94</v>
      </c>
      <c r="CB65" s="104">
        <v>0.62239999999999995</v>
      </c>
      <c r="CC65" s="104">
        <v>0.95740000000000003</v>
      </c>
      <c r="CD65" s="104">
        <v>0.7923</v>
      </c>
      <c r="CE65" s="104">
        <v>1207.21</v>
      </c>
      <c r="CF65" s="104">
        <v>17.04</v>
      </c>
      <c r="CG65" s="104">
        <v>1.1414</v>
      </c>
      <c r="CH65" s="104">
        <v>1.1173999999999999</v>
      </c>
      <c r="CI65" s="104">
        <v>7.2202999999999999</v>
      </c>
      <c r="CJ65" s="104">
        <v>6.48</v>
      </c>
      <c r="CK65" s="104">
        <v>5.8973000000000004</v>
      </c>
      <c r="CL65" s="104">
        <v>0.67327999999999999</v>
      </c>
      <c r="CM65" s="104">
        <v>1</v>
      </c>
      <c r="CN65" s="115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</row>
    <row r="66" spans="1:174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6"/>
      <c r="BW66" s="75"/>
      <c r="BX66" s="129"/>
      <c r="BY66" s="114">
        <v>4</v>
      </c>
      <c r="BZ66" s="104" t="s">
        <v>256</v>
      </c>
      <c r="CA66" s="104">
        <v>109.42</v>
      </c>
      <c r="CB66" s="104">
        <v>0.62590000000000001</v>
      </c>
      <c r="CC66" s="104">
        <v>0.96619999999999995</v>
      </c>
      <c r="CD66" s="104">
        <v>0.7974</v>
      </c>
      <c r="CE66" s="104">
        <v>1192.9100000000001</v>
      </c>
      <c r="CF66" s="104">
        <v>16.989999999999998</v>
      </c>
      <c r="CG66" s="104">
        <v>1.1471</v>
      </c>
      <c r="CH66" s="104">
        <v>1.1229</v>
      </c>
      <c r="CI66" s="104">
        <v>7.2473000000000001</v>
      </c>
      <c r="CJ66" s="104">
        <v>6.5087999999999999</v>
      </c>
      <c r="CK66" s="104">
        <v>5.9356999999999998</v>
      </c>
      <c r="CL66" s="104">
        <v>0.67422000000000004</v>
      </c>
      <c r="CM66" s="104">
        <v>1</v>
      </c>
      <c r="CN66" s="115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</row>
    <row r="67" spans="1:174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6"/>
      <c r="BW67" s="75"/>
      <c r="BX67" s="129"/>
      <c r="BY67" s="114">
        <v>5</v>
      </c>
      <c r="BZ67" s="104" t="s">
        <v>257</v>
      </c>
      <c r="CA67" s="104">
        <v>108.62</v>
      </c>
      <c r="CB67" s="104">
        <v>0.62260000000000004</v>
      </c>
      <c r="CC67" s="104">
        <v>0.9597</v>
      </c>
      <c r="CD67" s="104">
        <v>0.79269999999999996</v>
      </c>
      <c r="CE67" s="104">
        <v>1207.75</v>
      </c>
      <c r="CF67" s="104">
        <v>17.350000000000001</v>
      </c>
      <c r="CG67" s="104">
        <v>1.1396999999999999</v>
      </c>
      <c r="CH67" s="104">
        <v>1.1173999999999999</v>
      </c>
      <c r="CI67" s="104">
        <v>7.1859999999999999</v>
      </c>
      <c r="CJ67" s="104">
        <v>6.476</v>
      </c>
      <c r="CK67" s="104">
        <v>5.8998999999999997</v>
      </c>
      <c r="CL67" s="104">
        <v>0.67612000000000005</v>
      </c>
      <c r="CM67" s="104">
        <v>1</v>
      </c>
      <c r="CN67" s="115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</row>
    <row r="68" spans="1:174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6"/>
      <c r="BW68" s="75"/>
      <c r="BX68" s="129"/>
      <c r="BY68" s="114">
        <v>6</v>
      </c>
      <c r="BZ68" s="104" t="s">
        <v>258</v>
      </c>
      <c r="CA68" s="104">
        <v>108.15</v>
      </c>
      <c r="CB68" s="104">
        <v>0.622</v>
      </c>
      <c r="CC68" s="104">
        <v>0.95820000000000005</v>
      </c>
      <c r="CD68" s="104">
        <v>0.79</v>
      </c>
      <c r="CE68" s="104">
        <v>1217.5</v>
      </c>
      <c r="CF68" s="104">
        <v>17.350000000000001</v>
      </c>
      <c r="CG68" s="104">
        <v>1.1377999999999999</v>
      </c>
      <c r="CH68" s="104">
        <v>1.1166</v>
      </c>
      <c r="CI68" s="104">
        <v>7.2191999999999998</v>
      </c>
      <c r="CJ68" s="104">
        <v>6.476</v>
      </c>
      <c r="CK68" s="104">
        <v>5.8804999999999996</v>
      </c>
      <c r="CL68" s="104">
        <v>0.67459999999999998</v>
      </c>
      <c r="CM68" s="104">
        <v>1</v>
      </c>
      <c r="CN68" s="115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</row>
    <row r="69" spans="1:174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6"/>
      <c r="BW69" s="75"/>
      <c r="BX69" s="129"/>
      <c r="BY69" s="114">
        <v>7</v>
      </c>
      <c r="BZ69" s="104" t="s">
        <v>276</v>
      </c>
      <c r="CA69" s="104">
        <v>107.85</v>
      </c>
      <c r="CB69" s="104">
        <v>0.61729999999999996</v>
      </c>
      <c r="CC69" s="104">
        <v>0.9496</v>
      </c>
      <c r="CD69" s="104">
        <v>0.78380000000000005</v>
      </c>
      <c r="CE69" s="104">
        <v>1227.0999999999999</v>
      </c>
      <c r="CF69" s="104">
        <v>17.600000000000001</v>
      </c>
      <c r="CG69" s="104">
        <v>1.1284000000000001</v>
      </c>
      <c r="CH69" s="104">
        <v>1.1104000000000001</v>
      </c>
      <c r="CI69" s="104">
        <v>7.1490999999999998</v>
      </c>
      <c r="CJ69" s="104">
        <v>6.4162999999999997</v>
      </c>
      <c r="CK69" s="104">
        <v>5.8329000000000004</v>
      </c>
      <c r="CL69" s="104">
        <v>0.67305999999999999</v>
      </c>
      <c r="CM69" s="104">
        <v>1</v>
      </c>
      <c r="CN69" s="115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</row>
    <row r="70" spans="1:174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6"/>
      <c r="BW70" s="75"/>
      <c r="BX70" s="129"/>
      <c r="BY70" s="114">
        <v>8</v>
      </c>
      <c r="BZ70" s="104" t="s">
        <v>260</v>
      </c>
      <c r="CA70" s="104">
        <v>107.84</v>
      </c>
      <c r="CB70" s="104">
        <v>0.62280000000000002</v>
      </c>
      <c r="CC70" s="104">
        <v>0.9546</v>
      </c>
      <c r="CD70" s="104">
        <v>0.78949999999999998</v>
      </c>
      <c r="CE70" s="104">
        <v>1221.06</v>
      </c>
      <c r="CF70" s="104">
        <v>17.27</v>
      </c>
      <c r="CG70" s="104">
        <v>1.1474</v>
      </c>
      <c r="CH70" s="104">
        <v>1.1193</v>
      </c>
      <c r="CI70" s="104">
        <v>7.2275</v>
      </c>
      <c r="CJ70" s="104">
        <v>6.5218999999999996</v>
      </c>
      <c r="CK70" s="104">
        <v>5.8743999999999996</v>
      </c>
      <c r="CL70" s="104">
        <v>0.67013</v>
      </c>
      <c r="CM70" s="104">
        <v>1</v>
      </c>
      <c r="CN70" s="115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</row>
    <row r="71" spans="1:174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6"/>
      <c r="BW71" s="75"/>
      <c r="BX71" s="129"/>
      <c r="BY71" s="114">
        <v>9</v>
      </c>
      <c r="BZ71" s="105" t="s">
        <v>261</v>
      </c>
      <c r="CA71" s="104">
        <v>107.41</v>
      </c>
      <c r="CB71" s="104">
        <v>0.622</v>
      </c>
      <c r="CC71" s="104">
        <v>0.95379999999999998</v>
      </c>
      <c r="CD71" s="104">
        <v>0.7893</v>
      </c>
      <c r="CE71" s="104">
        <v>1227.3499999999999</v>
      </c>
      <c r="CF71" s="104">
        <v>17.43</v>
      </c>
      <c r="CG71" s="104">
        <v>1.1453</v>
      </c>
      <c r="CH71" s="104">
        <v>1.1205000000000001</v>
      </c>
      <c r="CI71" s="104">
        <v>7.1913999999999998</v>
      </c>
      <c r="CJ71" s="104">
        <v>6.4919000000000002</v>
      </c>
      <c r="CK71" s="104">
        <v>5.8742999999999999</v>
      </c>
      <c r="CL71" s="104">
        <v>0.67276000000000002</v>
      </c>
      <c r="CM71" s="104">
        <v>1</v>
      </c>
      <c r="CN71" s="115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</row>
    <row r="72" spans="1:174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6"/>
      <c r="BW72" s="75"/>
      <c r="BX72" s="129"/>
      <c r="BY72" s="114">
        <v>10</v>
      </c>
      <c r="BZ72" s="105" t="s">
        <v>262</v>
      </c>
      <c r="CA72" s="104">
        <v>106.87</v>
      </c>
      <c r="CB72" s="104">
        <v>0.62649999999999995</v>
      </c>
      <c r="CC72" s="104">
        <v>0.95420000000000005</v>
      </c>
      <c r="CD72" s="104">
        <v>0.7903</v>
      </c>
      <c r="CE72" s="104">
        <v>1232.8499999999999</v>
      </c>
      <c r="CF72" s="104">
        <v>17.48</v>
      </c>
      <c r="CG72" s="104">
        <v>1.1444000000000001</v>
      </c>
      <c r="CH72" s="104">
        <v>1.1244000000000001</v>
      </c>
      <c r="CI72" s="104">
        <v>7.2305999999999999</v>
      </c>
      <c r="CJ72" s="104">
        <v>6.5423999999999998</v>
      </c>
      <c r="CK72" s="104">
        <v>5.8823999999999996</v>
      </c>
      <c r="CL72" s="104">
        <v>0.67276000000000002</v>
      </c>
      <c r="CM72" s="104">
        <v>1</v>
      </c>
      <c r="CN72" s="115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</row>
    <row r="73" spans="1:174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9"/>
      <c r="BU73" s="79"/>
      <c r="BV73" s="76"/>
      <c r="BW73" s="75"/>
      <c r="BX73" s="129"/>
      <c r="BY73" s="114">
        <v>11</v>
      </c>
      <c r="BZ73" s="105" t="s">
        <v>263</v>
      </c>
      <c r="CA73" s="104">
        <v>107.31</v>
      </c>
      <c r="CB73" s="104">
        <v>0.62809999999999999</v>
      </c>
      <c r="CC73" s="104">
        <v>0.95469999999999999</v>
      </c>
      <c r="CD73" s="104">
        <v>0.79049999999999998</v>
      </c>
      <c r="CE73" s="104">
        <v>1222.3</v>
      </c>
      <c r="CF73" s="104">
        <v>17.059999999999999</v>
      </c>
      <c r="CG73" s="104">
        <v>1.1477999999999999</v>
      </c>
      <c r="CH73" s="104">
        <v>1.1363000000000001</v>
      </c>
      <c r="CI73" s="104">
        <v>7.2648999999999999</v>
      </c>
      <c r="CJ73" s="104">
        <v>6.6158000000000001</v>
      </c>
      <c r="CK73" s="104">
        <v>5.8845000000000001</v>
      </c>
      <c r="CL73" s="104">
        <v>0.67318</v>
      </c>
      <c r="CM73" s="104">
        <v>1</v>
      </c>
      <c r="CN73" s="115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</row>
    <row r="74" spans="1:174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9"/>
      <c r="BU74" s="79"/>
      <c r="BV74" s="76"/>
      <c r="BW74" s="75"/>
      <c r="BX74" s="129"/>
      <c r="BY74" s="114">
        <v>12</v>
      </c>
      <c r="BZ74" s="105" t="s">
        <v>264</v>
      </c>
      <c r="CA74" s="104">
        <v>105.75</v>
      </c>
      <c r="CB74" s="104">
        <v>0.62519999999999998</v>
      </c>
      <c r="CC74" s="104">
        <v>0.94199999999999995</v>
      </c>
      <c r="CD74" s="104">
        <v>0.78120000000000001</v>
      </c>
      <c r="CE74" s="104">
        <v>1240.55</v>
      </c>
      <c r="CF74" s="104">
        <v>17.45</v>
      </c>
      <c r="CG74" s="104">
        <v>1.1463000000000001</v>
      </c>
      <c r="CH74" s="104">
        <v>1.131</v>
      </c>
      <c r="CI74" s="104">
        <v>7.2035999999999998</v>
      </c>
      <c r="CJ74" s="104">
        <v>6.6020000000000003</v>
      </c>
      <c r="CK74" s="104">
        <v>5.8159999999999998</v>
      </c>
      <c r="CL74" s="104">
        <v>0.67369999999999997</v>
      </c>
      <c r="CM74" s="104">
        <v>1</v>
      </c>
      <c r="CN74" s="115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</row>
    <row r="75" spans="1:174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9"/>
      <c r="BU75" s="79"/>
      <c r="BV75" s="76"/>
      <c r="BW75" s="75"/>
      <c r="BX75" s="129"/>
      <c r="BY75" s="114">
        <v>13</v>
      </c>
      <c r="BZ75" s="105" t="s">
        <v>277</v>
      </c>
      <c r="CA75" s="104">
        <v>106.5</v>
      </c>
      <c r="CB75" s="104">
        <v>0.62180000000000002</v>
      </c>
      <c r="CC75" s="104">
        <v>0.94269999999999998</v>
      </c>
      <c r="CD75" s="104">
        <v>0.78069999999999995</v>
      </c>
      <c r="CE75" s="104">
        <v>1237.4000000000001</v>
      </c>
      <c r="CF75" s="104">
        <v>17.329999999999998</v>
      </c>
      <c r="CG75" s="104">
        <v>1.1395999999999999</v>
      </c>
      <c r="CH75" s="104">
        <v>1.1236999999999999</v>
      </c>
      <c r="CI75" s="104">
        <v>7.1455000000000002</v>
      </c>
      <c r="CJ75" s="104">
        <v>6.5457999999999998</v>
      </c>
      <c r="CK75" s="104">
        <v>5.8121999999999998</v>
      </c>
      <c r="CL75" s="104">
        <v>0.67069000000000001</v>
      </c>
      <c r="CM75" s="104">
        <v>1</v>
      </c>
      <c r="CN75" s="115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</row>
    <row r="76" spans="1:174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9"/>
      <c r="BU76" s="79"/>
      <c r="BV76" s="76"/>
      <c r="BW76" s="75"/>
      <c r="BX76" s="129"/>
      <c r="BY76" s="114">
        <v>14</v>
      </c>
      <c r="BZ76" s="105" t="s">
        <v>278</v>
      </c>
      <c r="CA76" s="104">
        <v>107.13</v>
      </c>
      <c r="CB76" s="104">
        <v>0.61990000000000001</v>
      </c>
      <c r="CC76" s="104">
        <v>0.94479999999999997</v>
      </c>
      <c r="CD76" s="104">
        <v>0.7833</v>
      </c>
      <c r="CE76" s="104">
        <v>1241.05</v>
      </c>
      <c r="CF76" s="104">
        <v>17.32</v>
      </c>
      <c r="CG76" s="104">
        <v>1.1406000000000001</v>
      </c>
      <c r="CH76" s="104">
        <v>1.1262000000000001</v>
      </c>
      <c r="CI76" s="104">
        <v>7.2069999999999999</v>
      </c>
      <c r="CJ76" s="104">
        <v>6.5763999999999996</v>
      </c>
      <c r="CK76" s="104">
        <v>5.8319000000000001</v>
      </c>
      <c r="CL76" s="104">
        <v>0.66915000000000002</v>
      </c>
      <c r="CM76" s="104">
        <v>1</v>
      </c>
      <c r="CN76" s="115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</row>
    <row r="77" spans="1:174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9"/>
      <c r="BU77" s="79"/>
      <c r="BV77" s="76"/>
      <c r="BW77" s="75"/>
      <c r="BX77" s="129"/>
      <c r="BY77" s="114">
        <v>15</v>
      </c>
      <c r="BZ77" s="105" t="s">
        <v>267</v>
      </c>
      <c r="CA77" s="104">
        <v>106.79</v>
      </c>
      <c r="CB77" s="104">
        <v>0.61880000000000002</v>
      </c>
      <c r="CC77" s="104">
        <v>0.94489999999999996</v>
      </c>
      <c r="CD77" s="104">
        <v>0.78310000000000002</v>
      </c>
      <c r="CE77" s="104">
        <v>1248.99</v>
      </c>
      <c r="CF77" s="104">
        <v>17.420000000000002</v>
      </c>
      <c r="CG77" s="104">
        <v>1.1362000000000001</v>
      </c>
      <c r="CH77" s="104">
        <v>1.1253</v>
      </c>
      <c r="CI77" s="104">
        <v>7.2009999999999996</v>
      </c>
      <c r="CJ77" s="104">
        <v>6.56</v>
      </c>
      <c r="CK77" s="104">
        <v>5.8311999999999999</v>
      </c>
      <c r="CL77" s="104">
        <v>0.67012000000000005</v>
      </c>
      <c r="CM77" s="104">
        <v>1</v>
      </c>
      <c r="CN77" s="115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</row>
    <row r="78" spans="1:174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9"/>
      <c r="BU78" s="79"/>
      <c r="BV78" s="76"/>
      <c r="BW78" s="75"/>
      <c r="BX78" s="75"/>
      <c r="BY78" s="114">
        <v>16</v>
      </c>
      <c r="BZ78" s="104" t="s">
        <v>268</v>
      </c>
      <c r="CA78" s="104">
        <v>106.96</v>
      </c>
      <c r="CB78" s="104">
        <v>0.62380000000000002</v>
      </c>
      <c r="CC78" s="104">
        <v>0.95030000000000003</v>
      </c>
      <c r="CD78" s="104">
        <v>0.78779999999999994</v>
      </c>
      <c r="CE78" s="104">
        <v>1246.4000000000001</v>
      </c>
      <c r="CF78" s="104">
        <v>17.34</v>
      </c>
      <c r="CG78" s="104">
        <v>1.1383000000000001</v>
      </c>
      <c r="CH78" s="104">
        <v>1.1235999999999999</v>
      </c>
      <c r="CI78" s="104">
        <v>7.2686000000000002</v>
      </c>
      <c r="CJ78" s="104">
        <v>6.6078999999999999</v>
      </c>
      <c r="CK78" s="104">
        <v>5.8669000000000002</v>
      </c>
      <c r="CL78" s="104">
        <v>0.67023999999999995</v>
      </c>
      <c r="CM78" s="104">
        <v>1</v>
      </c>
      <c r="CN78" s="115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</row>
    <row r="79" spans="1:174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9"/>
      <c r="BU79" s="79"/>
      <c r="BV79" s="76"/>
      <c r="BW79" s="75"/>
      <c r="BX79" s="75"/>
      <c r="BY79" s="114">
        <v>17</v>
      </c>
      <c r="BZ79" s="104" t="s">
        <v>269</v>
      </c>
      <c r="CA79" s="104">
        <v>107.57</v>
      </c>
      <c r="CB79" s="104">
        <v>0.62509999999999999</v>
      </c>
      <c r="CC79" s="104">
        <v>0.95299999999999996</v>
      </c>
      <c r="CD79" s="104">
        <v>0.79</v>
      </c>
      <c r="CE79" s="104">
        <v>1239.5899999999999</v>
      </c>
      <c r="CF79" s="104">
        <v>17.09</v>
      </c>
      <c r="CG79" s="104">
        <v>1.1384000000000001</v>
      </c>
      <c r="CH79" s="104">
        <v>1.1238999999999999</v>
      </c>
      <c r="CI79" s="104">
        <v>7.2603</v>
      </c>
      <c r="CJ79" s="104">
        <v>6.5919999999999996</v>
      </c>
      <c r="CK79" s="104">
        <v>5.8808999999999996</v>
      </c>
      <c r="CL79" s="104">
        <v>0.67200000000000004</v>
      </c>
      <c r="CM79" s="104">
        <v>1</v>
      </c>
      <c r="CN79" s="115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</row>
    <row r="80" spans="1:174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9"/>
      <c r="BU80" s="79"/>
      <c r="BV80" s="76"/>
      <c r="BW80" s="75"/>
      <c r="BX80" s="75"/>
      <c r="BY80" s="114">
        <v>18</v>
      </c>
      <c r="BZ80" s="104" t="s">
        <v>270</v>
      </c>
      <c r="CA80" s="104">
        <v>108.16</v>
      </c>
      <c r="CB80" s="104">
        <v>0.62360000000000004</v>
      </c>
      <c r="CC80" s="104">
        <v>0.95350000000000001</v>
      </c>
      <c r="CD80" s="104">
        <v>0.79069999999999996</v>
      </c>
      <c r="CE80" s="104">
        <v>1232.2</v>
      </c>
      <c r="CF80" s="104">
        <v>17.22</v>
      </c>
      <c r="CG80" s="104">
        <v>1.1400999999999999</v>
      </c>
      <c r="CH80" s="104">
        <v>1.1216999999999999</v>
      </c>
      <c r="CI80" s="104">
        <v>7.2553000000000001</v>
      </c>
      <c r="CJ80" s="104">
        <v>6.5751999999999997</v>
      </c>
      <c r="CK80" s="104">
        <v>5.8861999999999997</v>
      </c>
      <c r="CL80" s="104">
        <v>0.67293000000000003</v>
      </c>
      <c r="CM80" s="104">
        <v>1</v>
      </c>
      <c r="CN80" s="115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</row>
    <row r="81" spans="1:174" s="70" customFormat="1" ht="15.95" customHeight="1">
      <c r="A81" s="80"/>
      <c r="B81" s="81"/>
      <c r="BT81" s="82"/>
      <c r="BU81" s="82"/>
      <c r="BW81" s="69"/>
      <c r="BX81" s="69"/>
      <c r="BY81" s="114">
        <v>19</v>
      </c>
      <c r="BZ81" s="104" t="s">
        <v>271</v>
      </c>
      <c r="CA81" s="104">
        <v>107.86</v>
      </c>
      <c r="CB81" s="104">
        <v>0.62109999999999999</v>
      </c>
      <c r="CC81" s="104">
        <v>0.95099999999999996</v>
      </c>
      <c r="CD81" s="104">
        <v>0.78879999999999995</v>
      </c>
      <c r="CE81" s="104">
        <v>1230.27</v>
      </c>
      <c r="CF81" s="104">
        <v>17.16</v>
      </c>
      <c r="CG81" s="104">
        <v>1.1359999999999999</v>
      </c>
      <c r="CH81" s="104">
        <v>1.1233</v>
      </c>
      <c r="CI81" s="104">
        <v>7.2847999999999997</v>
      </c>
      <c r="CJ81" s="104">
        <v>6.6143999999999998</v>
      </c>
      <c r="CK81" s="104">
        <v>5.8719000000000001</v>
      </c>
      <c r="CL81" s="104">
        <v>0.67335999999999996</v>
      </c>
      <c r="CM81" s="104">
        <v>1</v>
      </c>
      <c r="CN81" s="115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</row>
    <row r="82" spans="1:174" s="70" customFormat="1" ht="15.95" customHeight="1">
      <c r="A82" s="80"/>
      <c r="B82" s="81"/>
      <c r="BT82" s="82"/>
      <c r="BU82" s="82"/>
      <c r="BW82" s="69"/>
      <c r="BX82" s="69"/>
      <c r="BY82" s="114">
        <v>20</v>
      </c>
      <c r="BZ82" s="104" t="s">
        <v>272</v>
      </c>
      <c r="CA82" s="104">
        <v>108.05</v>
      </c>
      <c r="CB82" s="104">
        <v>0.62070000000000003</v>
      </c>
      <c r="CC82" s="104">
        <v>0.95009999999999994</v>
      </c>
      <c r="CD82" s="104">
        <v>0.78779999999999994</v>
      </c>
      <c r="CE82" s="104">
        <v>1228.3499999999999</v>
      </c>
      <c r="CF82" s="104">
        <v>17.23</v>
      </c>
      <c r="CG82" s="104">
        <v>1.1328</v>
      </c>
      <c r="CH82" s="104">
        <v>1.1222000000000001</v>
      </c>
      <c r="CI82" s="104">
        <v>7.3638000000000003</v>
      </c>
      <c r="CJ82" s="104">
        <v>6.6162000000000001</v>
      </c>
      <c r="CK82" s="104">
        <v>5.8640999999999996</v>
      </c>
      <c r="CL82" s="104">
        <v>0.67252000000000001</v>
      </c>
      <c r="CM82" s="104">
        <v>1</v>
      </c>
      <c r="CN82" s="115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</row>
    <row r="83" spans="1:174" s="70" customFormat="1" ht="15.95" customHeight="1">
      <c r="A83" s="80"/>
      <c r="B83" s="81"/>
      <c r="BW83" s="69"/>
      <c r="BX83" s="69"/>
      <c r="BY83" s="114">
        <v>21</v>
      </c>
      <c r="BZ83" s="104" t="s">
        <v>273</v>
      </c>
      <c r="CA83" s="104">
        <v>108.09</v>
      </c>
      <c r="CB83" s="104">
        <v>0.62050000000000005</v>
      </c>
      <c r="CC83" s="104">
        <v>0.94650000000000001</v>
      </c>
      <c r="CD83" s="104">
        <v>0.78490000000000004</v>
      </c>
      <c r="CE83" s="104">
        <v>1227.79</v>
      </c>
      <c r="CF83" s="104">
        <v>17.190000000000001</v>
      </c>
      <c r="CG83" s="104">
        <v>1.1263000000000001</v>
      </c>
      <c r="CH83" s="104">
        <v>1.1153999999999999</v>
      </c>
      <c r="CI83" s="104">
        <v>7.3239999999999998</v>
      </c>
      <c r="CJ83" s="104">
        <v>6.6449999999999996</v>
      </c>
      <c r="CK83" s="104">
        <v>5.8429000000000002</v>
      </c>
      <c r="CL83" s="104">
        <v>0.67206999999999995</v>
      </c>
      <c r="CM83" s="104">
        <v>1</v>
      </c>
      <c r="CN83" s="115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</row>
    <row r="84" spans="1:174" s="70" customFormat="1" ht="15.95" customHeight="1">
      <c r="A84" s="80"/>
      <c r="B84" s="81"/>
      <c r="BT84" s="82"/>
      <c r="BU84" s="82"/>
      <c r="BW84" s="69"/>
      <c r="BX84" s="69"/>
      <c r="BY84" s="114">
        <v>22</v>
      </c>
      <c r="BZ84" s="105" t="s">
        <v>274</v>
      </c>
      <c r="CA84" s="105">
        <v>109</v>
      </c>
      <c r="CB84" s="105">
        <v>0.625</v>
      </c>
      <c r="CC84" s="105">
        <v>0.95740000000000003</v>
      </c>
      <c r="CD84" s="105">
        <v>0.79430000000000001</v>
      </c>
      <c r="CE84" s="105">
        <v>1205.9000000000001</v>
      </c>
      <c r="CF84" s="105">
        <v>16.82</v>
      </c>
      <c r="CG84" s="105">
        <v>1.1371</v>
      </c>
      <c r="CH84" s="105">
        <v>1.1197999999999999</v>
      </c>
      <c r="CI84" s="105">
        <v>7.3688000000000002</v>
      </c>
      <c r="CJ84" s="105">
        <v>6.7207999999999997</v>
      </c>
      <c r="CK84" s="105">
        <v>5.9119000000000002</v>
      </c>
      <c r="CL84" s="105">
        <v>0.67144000000000004</v>
      </c>
      <c r="CM84" s="105">
        <v>1</v>
      </c>
      <c r="CN84" s="115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</row>
    <row r="85" spans="1:174" s="70" customFormat="1" ht="15.95" customHeight="1">
      <c r="A85" s="80"/>
      <c r="B85" s="81"/>
      <c r="BT85" s="82"/>
      <c r="BU85" s="82"/>
      <c r="BW85" s="69"/>
      <c r="BX85" s="69"/>
      <c r="BY85" s="114">
        <v>23</v>
      </c>
      <c r="BZ85" s="105" t="s">
        <v>275</v>
      </c>
      <c r="CA85" s="105">
        <v>111.62</v>
      </c>
      <c r="CB85" s="105">
        <v>0.62509999999999999</v>
      </c>
      <c r="CC85" s="105">
        <v>0.95930000000000004</v>
      </c>
      <c r="CD85" s="105">
        <v>0.79549999999999998</v>
      </c>
      <c r="CE85" s="105">
        <v>1174.9000000000001</v>
      </c>
      <c r="CF85" s="105">
        <v>16.03</v>
      </c>
      <c r="CG85" s="105">
        <v>1.1334</v>
      </c>
      <c r="CH85" s="105">
        <v>1.1196999999999999</v>
      </c>
      <c r="CI85" s="105">
        <v>7.3585000000000003</v>
      </c>
      <c r="CJ85" s="105">
        <v>6.7119</v>
      </c>
      <c r="CK85" s="105">
        <v>5.9204999999999997</v>
      </c>
      <c r="CL85" s="105">
        <v>0.67532000000000003</v>
      </c>
      <c r="CM85" s="105">
        <v>1</v>
      </c>
      <c r="CN85" s="115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</row>
    <row r="86" spans="1:174" s="70" customFormat="1" ht="15.95" customHeight="1">
      <c r="A86" s="80"/>
      <c r="B86" s="81"/>
      <c r="BT86" s="82"/>
      <c r="BU86" s="82"/>
      <c r="BW86" s="69"/>
      <c r="BX86" s="69"/>
      <c r="BY86" s="115"/>
      <c r="BZ86" s="115"/>
      <c r="CA86" s="105">
        <f>AVERAGE(CA63:CA85)</f>
        <v>108.01173913043478</v>
      </c>
      <c r="CB86" s="105">
        <f t="shared" ref="CB86:CM86" si="3">AVERAGE(CB63:CB85)</f>
        <v>0.62242608695652168</v>
      </c>
      <c r="CC86" s="105">
        <f t="shared" si="3"/>
        <v>0.95286086956521754</v>
      </c>
      <c r="CD86" s="105">
        <f t="shared" si="3"/>
        <v>0.78904347826086974</v>
      </c>
      <c r="CE86" s="105">
        <f t="shared" si="3"/>
        <v>1223.103043478261</v>
      </c>
      <c r="CF86" s="105">
        <f t="shared" si="3"/>
        <v>17.183478260869567</v>
      </c>
      <c r="CG86" s="105">
        <f t="shared" si="3"/>
        <v>1.1397173913043479</v>
      </c>
      <c r="CH86" s="105">
        <f t="shared" si="3"/>
        <v>1.1214478260869567</v>
      </c>
      <c r="CI86" s="105">
        <f t="shared" si="3"/>
        <v>7.2417043478260847</v>
      </c>
      <c r="CJ86" s="105">
        <f t="shared" si="3"/>
        <v>6.5556956521739131</v>
      </c>
      <c r="CK86" s="105">
        <f t="shared" si="3"/>
        <v>5.8733913043478259</v>
      </c>
      <c r="CL86" s="105">
        <f t="shared" si="3"/>
        <v>0.67272217391304368</v>
      </c>
      <c r="CM86" s="105">
        <f t="shared" si="3"/>
        <v>1</v>
      </c>
      <c r="CN86" s="115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</row>
    <row r="87" spans="1:174" s="76" customFormat="1" ht="15.95" customHeight="1">
      <c r="A87" s="74"/>
      <c r="B87" s="78"/>
      <c r="BT87" s="79"/>
      <c r="BU87" s="79"/>
      <c r="BW87" s="75"/>
      <c r="BX87" s="75"/>
      <c r="BY87" s="117"/>
      <c r="BZ87" s="117"/>
      <c r="CA87" s="105">
        <v>108.01173913043478</v>
      </c>
      <c r="CB87" s="105">
        <v>0.62242608695652168</v>
      </c>
      <c r="CC87" s="105">
        <v>0.95286086956521754</v>
      </c>
      <c r="CD87" s="105">
        <v>0.78904347826086974</v>
      </c>
      <c r="CE87" s="105">
        <v>1223.103043478261</v>
      </c>
      <c r="CF87" s="105">
        <v>17.183478260869567</v>
      </c>
      <c r="CG87" s="105">
        <v>1.1397173913043479</v>
      </c>
      <c r="CH87" s="105">
        <v>1.1214478260869567</v>
      </c>
      <c r="CI87" s="105">
        <v>7.2417043478260847</v>
      </c>
      <c r="CJ87" s="105">
        <v>6.5556956521739131</v>
      </c>
      <c r="CK87" s="105">
        <v>5.8733913043478259</v>
      </c>
      <c r="CL87" s="105">
        <v>0.67272217391304368</v>
      </c>
      <c r="CM87" s="105">
        <v>1</v>
      </c>
      <c r="CN87" s="117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25" customFormat="1" ht="15.75">
      <c r="A88" s="36"/>
      <c r="B88" s="176"/>
      <c r="BT88" s="177"/>
      <c r="BU88" s="177"/>
      <c r="BW88" s="18"/>
      <c r="BX88" s="18"/>
      <c r="BY88" s="89"/>
      <c r="BZ88" s="89"/>
      <c r="CA88" s="105">
        <f>CA87-CA86</f>
        <v>0</v>
      </c>
      <c r="CB88" s="105">
        <f t="shared" ref="CB88:CM88" si="4">CB87-CB86</f>
        <v>0</v>
      </c>
      <c r="CC88" s="105">
        <f t="shared" si="4"/>
        <v>0</v>
      </c>
      <c r="CD88" s="105">
        <f t="shared" si="4"/>
        <v>0</v>
      </c>
      <c r="CE88" s="105">
        <f t="shared" si="4"/>
        <v>0</v>
      </c>
      <c r="CF88" s="105">
        <f t="shared" si="4"/>
        <v>0</v>
      </c>
      <c r="CG88" s="105">
        <f t="shared" si="4"/>
        <v>0</v>
      </c>
      <c r="CH88" s="105">
        <f t="shared" si="4"/>
        <v>0</v>
      </c>
      <c r="CI88" s="105">
        <f t="shared" si="4"/>
        <v>0</v>
      </c>
      <c r="CJ88" s="105">
        <f t="shared" si="4"/>
        <v>0</v>
      </c>
      <c r="CK88" s="105">
        <f t="shared" si="4"/>
        <v>0</v>
      </c>
      <c r="CL88" s="105">
        <f t="shared" si="4"/>
        <v>0</v>
      </c>
      <c r="CM88" s="105">
        <f t="shared" si="4"/>
        <v>0</v>
      </c>
      <c r="CN88" s="89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</row>
  </sheetData>
  <mergeCells count="24">
    <mergeCell ref="AJ4:AK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  <mergeCell ref="BT4:BU4"/>
    <mergeCell ref="AM4:AN4"/>
    <mergeCell ref="AP4:AQ4"/>
    <mergeCell ref="AS4:AT4"/>
    <mergeCell ref="AV4:AW4"/>
    <mergeCell ref="AY4:AZ4"/>
    <mergeCell ref="BB4:BC4"/>
    <mergeCell ref="BE4:BF4"/>
    <mergeCell ref="BH4:BI4"/>
    <mergeCell ref="BK4:BL4"/>
    <mergeCell ref="BN4:BO4"/>
    <mergeCell ref="BQ4:BR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0"/>
  <sheetViews>
    <sheetView zoomScale="85" zoomScaleNormal="85" workbookViewId="0">
      <pane xSplit="2" ySplit="11" topLeftCell="BD12" activePane="bottomRight" state="frozen"/>
      <selection pane="topRight" activeCell="C1" sqref="C1"/>
      <selection pane="bottomLeft" activeCell="A12" sqref="A12"/>
      <selection pane="bottomRight" activeCell="BG35" sqref="BG35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7.85546875" style="20" customWidth="1"/>
    <col min="5" max="5" width="11" style="20" customWidth="1"/>
    <col min="6" max="6" width="20.28515625" style="20" customWidth="1"/>
    <col min="7" max="7" width="18.42578125" style="20" customWidth="1"/>
    <col min="8" max="8" width="9.5703125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8.5703125" style="20" customWidth="1"/>
    <col min="14" max="14" width="10.28515625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10" style="20" customWidth="1"/>
    <col min="21" max="21" width="20.42578125" style="20" customWidth="1"/>
    <col min="22" max="22" width="19.28515625" style="20" customWidth="1"/>
    <col min="23" max="23" width="10.7109375" style="20" customWidth="1"/>
    <col min="24" max="24" width="20.42578125" style="20" customWidth="1"/>
    <col min="25" max="25" width="17.5703125" style="20" customWidth="1"/>
    <col min="26" max="26" width="9.85546875" style="20" customWidth="1"/>
    <col min="27" max="27" width="18.42578125" style="20" customWidth="1"/>
    <col min="28" max="28" width="17.140625" style="20" customWidth="1"/>
    <col min="29" max="29" width="10.28515625" style="20" customWidth="1"/>
    <col min="30" max="30" width="20.140625" style="20" customWidth="1"/>
    <col min="31" max="31" width="18.7109375" style="20" customWidth="1"/>
    <col min="32" max="32" width="11.7109375" style="20" customWidth="1"/>
    <col min="33" max="33" width="20.28515625" style="20" customWidth="1"/>
    <col min="34" max="34" width="18.85546875" style="20" customWidth="1"/>
    <col min="35" max="35" width="9.140625" style="20" customWidth="1"/>
    <col min="36" max="36" width="21.28515625" style="20" customWidth="1"/>
    <col min="37" max="37" width="19.85546875" style="20" customWidth="1"/>
    <col min="38" max="38" width="10.5703125" style="20" customWidth="1"/>
    <col min="39" max="39" width="18" style="20" customWidth="1"/>
    <col min="40" max="40" width="16.140625" style="20" customWidth="1"/>
    <col min="41" max="41" width="9.85546875" style="20" customWidth="1"/>
    <col min="42" max="42" width="21.7109375" style="20" customWidth="1"/>
    <col min="43" max="43" width="18" style="20" customWidth="1"/>
    <col min="44" max="44" width="9.85546875" style="20" customWidth="1"/>
    <col min="45" max="45" width="22.7109375" style="20" customWidth="1"/>
    <col min="46" max="46" width="20.7109375" style="20" customWidth="1"/>
    <col min="47" max="47" width="11.28515625" style="20" customWidth="1"/>
    <col min="48" max="48" width="21.5703125" style="20" customWidth="1"/>
    <col min="49" max="49" width="16.42578125" style="20" customWidth="1"/>
    <col min="50" max="50" width="10.710937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0.85546875" style="20" customWidth="1"/>
    <col min="60" max="60" width="21.140625" style="28" customWidth="1"/>
    <col min="61" max="61" width="24.85546875" style="28" customWidth="1"/>
    <col min="62" max="62" width="22.42578125" style="20" customWidth="1"/>
    <col min="63" max="63" width="14.7109375" style="19" customWidth="1"/>
    <col min="64" max="64" width="22.5703125" style="19" customWidth="1"/>
    <col min="65" max="65" width="14.140625" style="91" customWidth="1"/>
    <col min="66" max="66" width="22.42578125" style="91" customWidth="1"/>
    <col min="67" max="67" width="22.28515625" style="91" customWidth="1"/>
    <col min="68" max="68" width="13.140625" style="91" customWidth="1"/>
    <col min="69" max="69" width="13.28515625" style="91" customWidth="1"/>
    <col min="70" max="70" width="13.28515625" style="90" customWidth="1"/>
    <col min="71" max="71" width="17.7109375" style="91" customWidth="1"/>
    <col min="72" max="73" width="13.28515625" style="91" customWidth="1"/>
    <col min="74" max="74" width="17.140625" style="91" customWidth="1"/>
    <col min="75" max="80" width="13.28515625" style="91" customWidth="1"/>
    <col min="81" max="162" width="13.28515625" style="19" customWidth="1"/>
    <col min="163" max="16384" width="9.140625" style="20"/>
  </cols>
  <sheetData>
    <row r="1" spans="1:162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17"/>
      <c r="BI1" s="17"/>
      <c r="BJ1" s="18"/>
      <c r="BK1" s="18"/>
      <c r="BL1" s="18"/>
      <c r="BM1" s="89"/>
      <c r="BN1" s="89"/>
      <c r="BO1" s="89"/>
      <c r="BP1" s="89"/>
      <c r="BQ1" s="89"/>
      <c r="BR1" s="89"/>
      <c r="BS1" s="90"/>
    </row>
    <row r="2" spans="1:162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17"/>
      <c r="BI2" s="17"/>
      <c r="BJ2" s="18"/>
      <c r="BK2" s="18"/>
      <c r="BL2" s="18"/>
      <c r="BM2" s="89"/>
      <c r="BN2" s="89"/>
      <c r="BO2" s="89"/>
      <c r="BP2" s="89"/>
      <c r="BQ2" s="89"/>
      <c r="BR2" s="89"/>
      <c r="BS2" s="90"/>
    </row>
    <row r="3" spans="1:162" ht="15.95" customHeight="1">
      <c r="A3" s="30"/>
      <c r="B3" s="2" t="s">
        <v>298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5"/>
      <c r="BI3" s="5"/>
      <c r="BJ3" s="120"/>
      <c r="BK3" s="120"/>
      <c r="BL3" s="47"/>
      <c r="BM3" s="93"/>
      <c r="BN3" s="93"/>
      <c r="BO3" s="93"/>
      <c r="BP3" s="93"/>
      <c r="BQ3" s="89"/>
      <c r="BR3" s="89"/>
      <c r="BS3" s="90"/>
    </row>
    <row r="4" spans="1:162" s="21" customFormat="1" ht="15.95" customHeight="1" thickBot="1">
      <c r="A4" s="31" t="s">
        <v>1</v>
      </c>
      <c r="B4" s="8"/>
      <c r="C4" s="187" t="s">
        <v>279</v>
      </c>
      <c r="D4" s="187"/>
      <c r="E4" s="10"/>
      <c r="F4" s="187" t="s">
        <v>280</v>
      </c>
      <c r="G4" s="187"/>
      <c r="H4" s="10"/>
      <c r="I4" s="187" t="s">
        <v>281</v>
      </c>
      <c r="J4" s="187"/>
      <c r="K4" s="9"/>
      <c r="L4" s="187" t="s">
        <v>282</v>
      </c>
      <c r="M4" s="187"/>
      <c r="N4" s="10"/>
      <c r="O4" s="187" t="s">
        <v>283</v>
      </c>
      <c r="P4" s="187"/>
      <c r="Q4" s="10"/>
      <c r="R4" s="187" t="s">
        <v>284</v>
      </c>
      <c r="S4" s="187"/>
      <c r="T4" s="9"/>
      <c r="U4" s="187" t="s">
        <v>285</v>
      </c>
      <c r="V4" s="187"/>
      <c r="W4" s="9"/>
      <c r="X4" s="187" t="s">
        <v>286</v>
      </c>
      <c r="Y4" s="187"/>
      <c r="Z4" s="10"/>
      <c r="AA4" s="187" t="s">
        <v>287</v>
      </c>
      <c r="AB4" s="187"/>
      <c r="AC4" s="10"/>
      <c r="AD4" s="187" t="s">
        <v>288</v>
      </c>
      <c r="AE4" s="187"/>
      <c r="AF4" s="10"/>
      <c r="AG4" s="187" t="s">
        <v>289</v>
      </c>
      <c r="AH4" s="187"/>
      <c r="AI4" s="10"/>
      <c r="AJ4" s="187" t="s">
        <v>290</v>
      </c>
      <c r="AK4" s="187"/>
      <c r="AL4" s="10"/>
      <c r="AM4" s="187" t="s">
        <v>291</v>
      </c>
      <c r="AN4" s="187"/>
      <c r="AO4" s="10"/>
      <c r="AP4" s="187" t="s">
        <v>292</v>
      </c>
      <c r="AQ4" s="187"/>
      <c r="AR4" s="10"/>
      <c r="AS4" s="187" t="s">
        <v>293</v>
      </c>
      <c r="AT4" s="187"/>
      <c r="AU4" s="10"/>
      <c r="AV4" s="187" t="s">
        <v>294</v>
      </c>
      <c r="AW4" s="187"/>
      <c r="AX4" s="10"/>
      <c r="AY4" s="187" t="s">
        <v>295</v>
      </c>
      <c r="AZ4" s="187"/>
      <c r="BA4" s="9"/>
      <c r="BB4" s="187" t="s">
        <v>296</v>
      </c>
      <c r="BC4" s="187"/>
      <c r="BD4" s="9"/>
      <c r="BE4" s="187" t="s">
        <v>297</v>
      </c>
      <c r="BF4" s="187"/>
      <c r="BG4" s="9"/>
      <c r="BH4" s="187" t="s">
        <v>2</v>
      </c>
      <c r="BI4" s="187"/>
      <c r="BJ4" s="121"/>
      <c r="BK4" s="122"/>
      <c r="BL4" s="120"/>
      <c r="BM4" s="92"/>
      <c r="BN4" s="92"/>
      <c r="BO4" s="92"/>
      <c r="BP4" s="92"/>
      <c r="BQ4" s="92"/>
      <c r="BR4" s="93"/>
      <c r="BS4" s="90"/>
      <c r="BT4" s="91"/>
      <c r="BU4" s="91"/>
      <c r="BV4" s="91"/>
      <c r="BW4" s="91"/>
      <c r="BX4" s="91"/>
      <c r="BY4" s="91"/>
      <c r="BZ4" s="91"/>
      <c r="CA4" s="91"/>
      <c r="CB4" s="91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2"/>
      <c r="BI5" s="12"/>
      <c r="BJ5" s="123"/>
      <c r="BK5" s="123"/>
      <c r="BL5" s="47"/>
      <c r="BM5" s="93"/>
      <c r="BN5" s="93"/>
      <c r="BO5" s="93"/>
      <c r="BP5" s="93"/>
      <c r="BQ5" s="93"/>
      <c r="BR5" s="93"/>
      <c r="BS5" s="90"/>
    </row>
    <row r="6" spans="1:162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3"/>
      <c r="BK6" s="123"/>
      <c r="BL6" s="47"/>
      <c r="BM6" s="93"/>
      <c r="BN6" s="93"/>
      <c r="BO6" s="93"/>
      <c r="BP6" s="93"/>
      <c r="BQ6" s="93"/>
      <c r="BR6" s="93"/>
      <c r="BS6" s="90"/>
    </row>
    <row r="7" spans="1:162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3"/>
      <c r="BK7" s="123"/>
      <c r="BL7" s="123"/>
      <c r="BM7" s="96"/>
      <c r="BN7" s="96"/>
      <c r="BO7" s="96"/>
      <c r="BP7" s="96"/>
      <c r="BQ7" s="96"/>
      <c r="BR7" s="96"/>
      <c r="BS7" s="90"/>
    </row>
    <row r="8" spans="1:162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3"/>
      <c r="BK8" s="123"/>
      <c r="BL8" s="123"/>
      <c r="BM8" s="96"/>
      <c r="BN8" s="96"/>
      <c r="BO8" s="96"/>
      <c r="BP8" s="96"/>
      <c r="BQ8" s="96"/>
      <c r="BR8" s="96"/>
      <c r="BS8" s="90"/>
    </row>
    <row r="9" spans="1:162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3"/>
      <c r="BK9" s="123"/>
      <c r="BL9" s="123"/>
      <c r="BM9" s="96"/>
      <c r="BN9" s="96"/>
      <c r="BO9" s="96"/>
      <c r="BP9" s="96"/>
      <c r="BQ9" s="96"/>
      <c r="BR9" s="96"/>
      <c r="BS9" s="97"/>
      <c r="BT9" s="98"/>
      <c r="BU9" s="98"/>
      <c r="BV9" s="98"/>
      <c r="BW9" s="98"/>
      <c r="BX9" s="98"/>
      <c r="BY9" s="98"/>
      <c r="BZ9" s="98"/>
      <c r="CA9" s="98"/>
      <c r="CB9" s="9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</row>
    <row r="10" spans="1:162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3"/>
      <c r="BK10" s="123"/>
      <c r="BL10" s="123"/>
      <c r="BM10" s="93"/>
      <c r="BN10" s="96"/>
      <c r="BO10" s="96"/>
      <c r="BP10" s="96"/>
      <c r="BQ10" s="96"/>
      <c r="BR10" s="96"/>
      <c r="BS10" s="99"/>
    </row>
    <row r="11" spans="1:162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43"/>
      <c r="BI11" s="43"/>
      <c r="BJ11" s="123"/>
      <c r="BK11" s="123"/>
      <c r="BL11" s="47"/>
      <c r="BM11" s="93"/>
      <c r="BN11" s="93"/>
      <c r="BO11" s="93"/>
      <c r="BP11" s="93"/>
      <c r="BQ11" s="93"/>
      <c r="BR11" s="93"/>
      <c r="BS11" s="90"/>
      <c r="BT11" s="91"/>
      <c r="BU11" s="91"/>
      <c r="BV11" s="91"/>
      <c r="BW11" s="91"/>
      <c r="BX11" s="91"/>
      <c r="BY11" s="91"/>
      <c r="BZ11" s="91"/>
      <c r="CA11" s="91"/>
      <c r="CB11" s="91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2"/>
      <c r="BI12" s="12"/>
      <c r="BJ12" s="123"/>
      <c r="BK12" s="123"/>
      <c r="BL12" s="47"/>
      <c r="BM12" s="93"/>
      <c r="BN12" s="93"/>
      <c r="BO12" s="93"/>
      <c r="BP12" s="93"/>
      <c r="BQ12" s="93"/>
      <c r="BR12" s="93"/>
      <c r="BS12" s="90"/>
    </row>
    <row r="13" spans="1:162" ht="15.95" customHeight="1">
      <c r="A13" s="32">
        <v>1</v>
      </c>
      <c r="B13" s="3" t="s">
        <v>5</v>
      </c>
      <c r="C13" s="41">
        <v>113.26</v>
      </c>
      <c r="D13" s="52">
        <v>98.29</v>
      </c>
      <c r="E13" s="6"/>
      <c r="F13" s="41">
        <v>113.24</v>
      </c>
      <c r="G13" s="52">
        <v>98.15</v>
      </c>
      <c r="H13" s="6"/>
      <c r="I13" s="41">
        <v>114.43</v>
      </c>
      <c r="J13" s="52">
        <v>97.39</v>
      </c>
      <c r="K13" s="6"/>
      <c r="L13" s="41">
        <v>114.62</v>
      </c>
      <c r="M13" s="52">
        <v>97.09</v>
      </c>
      <c r="N13" s="6"/>
      <c r="O13" s="41">
        <v>115.17</v>
      </c>
      <c r="P13" s="52">
        <v>97.39</v>
      </c>
      <c r="Q13" s="6"/>
      <c r="R13" s="41">
        <v>114.05</v>
      </c>
      <c r="S13" s="52">
        <v>97.77</v>
      </c>
      <c r="T13" s="6"/>
      <c r="U13" s="41">
        <v>115.94</v>
      </c>
      <c r="V13" s="52">
        <v>96.82</v>
      </c>
      <c r="W13" s="6"/>
      <c r="X13" s="41">
        <v>115.22</v>
      </c>
      <c r="Y13" s="52">
        <v>97.18</v>
      </c>
      <c r="Z13" s="6"/>
      <c r="AA13" s="41">
        <v>115.5</v>
      </c>
      <c r="AB13" s="52">
        <v>96.97</v>
      </c>
      <c r="AC13" s="6"/>
      <c r="AD13" s="41">
        <v>116.35</v>
      </c>
      <c r="AE13" s="52">
        <v>96.44</v>
      </c>
      <c r="AF13" s="6"/>
      <c r="AG13" s="41">
        <v>116.24</v>
      </c>
      <c r="AH13" s="52">
        <v>96.34</v>
      </c>
      <c r="AI13" s="6"/>
      <c r="AJ13" s="41">
        <v>116.49</v>
      </c>
      <c r="AK13" s="52">
        <v>96.13</v>
      </c>
      <c r="AL13" s="6"/>
      <c r="AM13" s="41">
        <v>117.58</v>
      </c>
      <c r="AN13" s="52">
        <v>95.14</v>
      </c>
      <c r="AO13" s="6"/>
      <c r="AP13" s="41">
        <v>118.34</v>
      </c>
      <c r="AQ13" s="52">
        <v>94.64</v>
      </c>
      <c r="AR13" s="6"/>
      <c r="AS13" s="41">
        <v>117.77</v>
      </c>
      <c r="AT13" s="52">
        <v>95.45</v>
      </c>
      <c r="AU13" s="6"/>
      <c r="AV13" s="41">
        <v>118.25</v>
      </c>
      <c r="AW13" s="52">
        <v>95.35</v>
      </c>
      <c r="AX13" s="6"/>
      <c r="AY13" s="41">
        <v>118.18</v>
      </c>
      <c r="AZ13" s="52">
        <v>95.26</v>
      </c>
      <c r="BA13" s="6"/>
      <c r="BB13" s="41">
        <v>117.75</v>
      </c>
      <c r="BC13" s="52">
        <v>95.6</v>
      </c>
      <c r="BD13" s="6"/>
      <c r="BE13" s="41">
        <v>117.49</v>
      </c>
      <c r="BF13" s="63">
        <v>95.59</v>
      </c>
      <c r="BG13" s="63"/>
      <c r="BH13" s="41">
        <f>(C13+F13+I13+L13+O13+R13+U13+X13+AA13+AD13+AG13+AJ13+AM13+AP13+AS13+AV13+AY13+BB13+BE13)/19</f>
        <v>116.09842105263158</v>
      </c>
      <c r="BI13" s="63">
        <f>(D13+G13+J13+M13+P13+S13+V13+Y13+AB13+AE13+AH13+AK13+AN13+AQ13+AT13+AW13+AZ13+BC13+BF13)/19</f>
        <v>96.473157894736843</v>
      </c>
      <c r="BJ13" s="124"/>
      <c r="BK13" s="124"/>
      <c r="BL13" s="57"/>
      <c r="BM13" s="93"/>
      <c r="BN13" s="93"/>
      <c r="BO13" s="93"/>
      <c r="BP13" s="101"/>
      <c r="BQ13" s="101"/>
      <c r="BR13" s="93"/>
      <c r="BS13" s="90"/>
    </row>
    <row r="14" spans="1:162" s="23" customFormat="1" ht="15.95" customHeight="1">
      <c r="A14" s="32">
        <v>2</v>
      </c>
      <c r="B14" s="3" t="s">
        <v>6</v>
      </c>
      <c r="C14" s="41">
        <v>0.625</v>
      </c>
      <c r="D14" s="52">
        <v>178.12</v>
      </c>
      <c r="E14" s="6"/>
      <c r="F14" s="41">
        <v>0.625</v>
      </c>
      <c r="G14" s="52">
        <v>177.83</v>
      </c>
      <c r="H14" s="6"/>
      <c r="I14" s="41">
        <v>0.62949999999999995</v>
      </c>
      <c r="J14" s="52">
        <v>177.03</v>
      </c>
      <c r="K14" s="6"/>
      <c r="L14" s="41">
        <v>0.62660000000000005</v>
      </c>
      <c r="M14" s="52">
        <v>177.59</v>
      </c>
      <c r="N14" s="6"/>
      <c r="O14" s="41">
        <v>0.63190000000000002</v>
      </c>
      <c r="P14" s="52">
        <v>177.5</v>
      </c>
      <c r="Q14" s="6"/>
      <c r="R14" s="41">
        <v>0.62919999999999998</v>
      </c>
      <c r="S14" s="52">
        <v>177.23</v>
      </c>
      <c r="T14" s="6"/>
      <c r="U14" s="41">
        <v>0.63100000000000001</v>
      </c>
      <c r="V14" s="52">
        <v>177.9</v>
      </c>
      <c r="W14" s="6"/>
      <c r="X14" s="41">
        <v>0.629</v>
      </c>
      <c r="Y14" s="52">
        <v>178.03</v>
      </c>
      <c r="Z14" s="6"/>
      <c r="AA14" s="41">
        <v>0.63439999999999996</v>
      </c>
      <c r="AB14" s="52">
        <v>176.54</v>
      </c>
      <c r="AC14" s="6"/>
      <c r="AD14" s="41">
        <v>0.6381</v>
      </c>
      <c r="AE14" s="52">
        <v>175.83</v>
      </c>
      <c r="AF14" s="6"/>
      <c r="AG14" s="41">
        <v>0.63980000000000004</v>
      </c>
      <c r="AH14" s="52">
        <v>175.04</v>
      </c>
      <c r="AI14" s="6"/>
      <c r="AJ14" s="41">
        <v>0.63890000000000002</v>
      </c>
      <c r="AK14" s="52">
        <v>175.29</v>
      </c>
      <c r="AL14" s="6"/>
      <c r="AM14" s="41">
        <v>0.6381</v>
      </c>
      <c r="AN14" s="52">
        <v>175.32</v>
      </c>
      <c r="AO14" s="6"/>
      <c r="AP14" s="41">
        <v>0.63880000000000003</v>
      </c>
      <c r="AQ14" s="52">
        <v>175.32</v>
      </c>
      <c r="AR14" s="6"/>
      <c r="AS14" s="41">
        <v>0.63829999999999998</v>
      </c>
      <c r="AT14" s="52">
        <v>176.12</v>
      </c>
      <c r="AU14" s="6"/>
      <c r="AV14" s="41">
        <v>0.6391</v>
      </c>
      <c r="AW14" s="52">
        <v>176.43</v>
      </c>
      <c r="AX14" s="6"/>
      <c r="AY14" s="41">
        <v>0.63790000000000002</v>
      </c>
      <c r="AZ14" s="52">
        <v>176.48</v>
      </c>
      <c r="BA14" s="6"/>
      <c r="BB14" s="41">
        <v>0.6361</v>
      </c>
      <c r="BC14" s="52">
        <v>176.97</v>
      </c>
      <c r="BD14" s="6"/>
      <c r="BE14" s="41">
        <v>0.63439999999999996</v>
      </c>
      <c r="BF14" s="63">
        <v>177.02</v>
      </c>
      <c r="BG14" s="63"/>
      <c r="BH14" s="41">
        <f t="shared" ref="BH14:BI25" si="0">(C14+F14+I14+L14+O14+R14+U14+X14+AA14+AD14+AG14+AJ14+AM14+AP14+AS14+AV14+AY14+BB14+BE14)/19</f>
        <v>0.63374210526315788</v>
      </c>
      <c r="BI14" s="63">
        <f t="shared" si="0"/>
        <v>176.71526315789473</v>
      </c>
      <c r="BJ14" s="124"/>
      <c r="BK14" s="124"/>
      <c r="BL14" s="57"/>
      <c r="BM14" s="93"/>
      <c r="BN14" s="93"/>
      <c r="BO14" s="93"/>
      <c r="BP14" s="101"/>
      <c r="BQ14" s="101"/>
      <c r="BR14" s="93"/>
      <c r="BS14" s="90"/>
      <c r="BT14" s="91"/>
      <c r="BU14" s="91"/>
      <c r="BV14" s="91"/>
      <c r="BW14" s="91"/>
      <c r="BX14" s="91"/>
      <c r="BY14" s="91"/>
      <c r="BZ14" s="91"/>
      <c r="CA14" s="91"/>
      <c r="CB14" s="91"/>
      <c r="CC14" s="19"/>
      <c r="CD14" s="19"/>
      <c r="CE14" s="19"/>
      <c r="CF14" s="19"/>
      <c r="CG14" s="19"/>
      <c r="CH14" s="19"/>
      <c r="CI14" s="19"/>
      <c r="CJ14" s="19"/>
    </row>
    <row r="15" spans="1:162" ht="15.95" customHeight="1">
      <c r="A15" s="32">
        <v>3</v>
      </c>
      <c r="B15" s="3" t="s">
        <v>7</v>
      </c>
      <c r="C15" s="41">
        <v>0.96419999999999995</v>
      </c>
      <c r="D15" s="52">
        <v>115.46</v>
      </c>
      <c r="E15" s="6"/>
      <c r="F15" s="41">
        <v>0.96250000000000002</v>
      </c>
      <c r="G15" s="52">
        <v>115.47</v>
      </c>
      <c r="H15" s="6"/>
      <c r="I15" s="41">
        <v>0.96379999999999999</v>
      </c>
      <c r="J15" s="52">
        <v>115.63</v>
      </c>
      <c r="K15" s="6"/>
      <c r="L15" s="41">
        <v>0.96319999999999995</v>
      </c>
      <c r="M15" s="52">
        <v>115.53</v>
      </c>
      <c r="N15" s="6"/>
      <c r="O15" s="41">
        <v>0.97089999999999999</v>
      </c>
      <c r="P15" s="52">
        <v>115.53</v>
      </c>
      <c r="Q15" s="6"/>
      <c r="R15" s="41">
        <v>0.96220000000000006</v>
      </c>
      <c r="S15" s="52">
        <v>115.89</v>
      </c>
      <c r="T15" s="6"/>
      <c r="U15" s="41">
        <v>0.96870000000000001</v>
      </c>
      <c r="V15" s="52">
        <v>115.88</v>
      </c>
      <c r="W15" s="6"/>
      <c r="X15" s="41">
        <v>0.96560000000000001</v>
      </c>
      <c r="Y15" s="52">
        <v>115.96</v>
      </c>
      <c r="Z15" s="6"/>
      <c r="AA15" s="41">
        <v>0.96340000000000003</v>
      </c>
      <c r="AB15" s="52">
        <v>116.26</v>
      </c>
      <c r="AC15" s="6"/>
      <c r="AD15" s="41">
        <v>0.96460000000000001</v>
      </c>
      <c r="AE15" s="52">
        <v>116.32</v>
      </c>
      <c r="AF15" s="6"/>
      <c r="AG15" s="41">
        <v>0.96150000000000002</v>
      </c>
      <c r="AH15" s="52">
        <v>116.47</v>
      </c>
      <c r="AI15" s="6"/>
      <c r="AJ15" s="41">
        <v>0.95960000000000001</v>
      </c>
      <c r="AK15" s="52">
        <v>116.7</v>
      </c>
      <c r="AL15" s="6"/>
      <c r="AM15" s="41">
        <v>0.95760000000000001</v>
      </c>
      <c r="AN15" s="52">
        <v>116.82</v>
      </c>
      <c r="AO15" s="6"/>
      <c r="AP15" s="41">
        <v>0.95920000000000005</v>
      </c>
      <c r="AQ15" s="52">
        <v>116.76</v>
      </c>
      <c r="AR15" s="6"/>
      <c r="AS15" s="41">
        <v>0.96609999999999996</v>
      </c>
      <c r="AT15" s="52">
        <v>116.36</v>
      </c>
      <c r="AU15" s="6"/>
      <c r="AV15" s="41">
        <v>0.96950000000000003</v>
      </c>
      <c r="AW15" s="52">
        <v>116.3</v>
      </c>
      <c r="AX15" s="6"/>
      <c r="AY15" s="41">
        <v>0.96679999999999999</v>
      </c>
      <c r="AZ15" s="52">
        <v>116.44</v>
      </c>
      <c r="BA15" s="6"/>
      <c r="BB15" s="41">
        <v>0.96599999999999997</v>
      </c>
      <c r="BC15" s="52">
        <v>116.53</v>
      </c>
      <c r="BD15" s="6"/>
      <c r="BE15" s="41">
        <v>0.96360000000000001</v>
      </c>
      <c r="BF15" s="63">
        <v>116.55</v>
      </c>
      <c r="BG15" s="63"/>
      <c r="BH15" s="41">
        <f t="shared" si="0"/>
        <v>0.96415789473684221</v>
      </c>
      <c r="BI15" s="63">
        <f t="shared" si="0"/>
        <v>116.15052631578948</v>
      </c>
      <c r="BJ15" s="124"/>
      <c r="BK15" s="124"/>
      <c r="BL15" s="57"/>
      <c r="BM15" s="93"/>
      <c r="BN15" s="93"/>
      <c r="BO15" s="93"/>
      <c r="BP15" s="101"/>
      <c r="BQ15" s="101"/>
      <c r="BR15" s="93"/>
      <c r="BS15" s="90"/>
    </row>
    <row r="16" spans="1:162" ht="15.95" customHeight="1">
      <c r="A16" s="32">
        <v>4</v>
      </c>
      <c r="B16" s="3" t="s">
        <v>8</v>
      </c>
      <c r="C16" s="41">
        <v>0.80010000000000003</v>
      </c>
      <c r="D16" s="52">
        <v>139.22999999999999</v>
      </c>
      <c r="E16" s="6"/>
      <c r="F16" s="41">
        <v>0.79869999999999997</v>
      </c>
      <c r="G16" s="52">
        <v>139.18</v>
      </c>
      <c r="H16" s="6"/>
      <c r="I16" s="41">
        <v>0.80079999999999996</v>
      </c>
      <c r="J16" s="52">
        <v>139.21</v>
      </c>
      <c r="K16" s="6"/>
      <c r="L16" s="41">
        <v>0.79959999999999998</v>
      </c>
      <c r="M16" s="52">
        <v>139.19</v>
      </c>
      <c r="N16" s="6"/>
      <c r="O16" s="41">
        <v>0.80640000000000001</v>
      </c>
      <c r="P16" s="52">
        <v>139.16</v>
      </c>
      <c r="Q16" s="6"/>
      <c r="R16" s="41">
        <v>0.80059999999999998</v>
      </c>
      <c r="S16" s="52">
        <v>139.22</v>
      </c>
      <c r="T16" s="6"/>
      <c r="U16" s="41">
        <v>0.80589999999999995</v>
      </c>
      <c r="V16" s="52">
        <v>139.32</v>
      </c>
      <c r="W16" s="6"/>
      <c r="X16" s="41">
        <v>0.80330000000000001</v>
      </c>
      <c r="Y16" s="52">
        <v>139.38</v>
      </c>
      <c r="Z16" s="6"/>
      <c r="AA16" s="41">
        <v>0.80169999999999997</v>
      </c>
      <c r="AB16" s="52">
        <v>139.61000000000001</v>
      </c>
      <c r="AC16" s="6"/>
      <c r="AD16" s="41">
        <v>0.80269999999999997</v>
      </c>
      <c r="AE16" s="52">
        <v>139.82</v>
      </c>
      <c r="AF16" s="6"/>
      <c r="AG16" s="41">
        <v>0.80069999999999997</v>
      </c>
      <c r="AH16" s="52">
        <v>139.85</v>
      </c>
      <c r="AI16" s="6"/>
      <c r="AJ16" s="41">
        <v>0.79890000000000005</v>
      </c>
      <c r="AK16" s="52">
        <v>140.12</v>
      </c>
      <c r="AL16" s="6"/>
      <c r="AM16" s="41">
        <v>0.79759999999999998</v>
      </c>
      <c r="AN16" s="52">
        <v>140.19999999999999</v>
      </c>
      <c r="AO16" s="6"/>
      <c r="AP16" s="41">
        <v>0.79869999999999997</v>
      </c>
      <c r="AQ16" s="52">
        <v>140.19999999999999</v>
      </c>
      <c r="AR16" s="6"/>
      <c r="AS16" s="41">
        <v>0.80369999999999997</v>
      </c>
      <c r="AT16" s="52">
        <v>139.94999999999999</v>
      </c>
      <c r="AU16" s="6"/>
      <c r="AV16" s="41">
        <v>0.80649999999999999</v>
      </c>
      <c r="AW16" s="52">
        <v>139.86000000000001</v>
      </c>
      <c r="AX16" s="6"/>
      <c r="AY16" s="41">
        <v>0.80410000000000004</v>
      </c>
      <c r="AZ16" s="52">
        <v>139.91</v>
      </c>
      <c r="BA16" s="6"/>
      <c r="BB16" s="41">
        <v>0.80349999999999999</v>
      </c>
      <c r="BC16" s="52">
        <v>140.16999999999999</v>
      </c>
      <c r="BD16" s="6"/>
      <c r="BE16" s="41">
        <v>0.80169999999999997</v>
      </c>
      <c r="BF16" s="63">
        <v>140.1</v>
      </c>
      <c r="BG16" s="63"/>
      <c r="BH16" s="41">
        <f t="shared" si="0"/>
        <v>0.80185263157894726</v>
      </c>
      <c r="BI16" s="63">
        <f t="shared" si="0"/>
        <v>139.66736842105263</v>
      </c>
      <c r="BJ16" s="124"/>
      <c r="BK16" s="124"/>
      <c r="BL16" s="57"/>
      <c r="BM16" s="93"/>
      <c r="BN16" s="93"/>
      <c r="BO16" s="93"/>
      <c r="BP16" s="101"/>
      <c r="BQ16" s="101"/>
      <c r="BR16" s="93"/>
      <c r="BS16" s="90"/>
    </row>
    <row r="17" spans="1:162" ht="15.95" customHeight="1">
      <c r="A17" s="32">
        <v>5</v>
      </c>
      <c r="B17" s="3" t="s">
        <v>9</v>
      </c>
      <c r="C17" s="41">
        <v>1171.25</v>
      </c>
      <c r="D17" s="83">
        <v>130388.67</v>
      </c>
      <c r="E17" s="6"/>
      <c r="F17" s="41">
        <v>1168.8</v>
      </c>
      <c r="G17" s="83">
        <v>129903.35</v>
      </c>
      <c r="H17" s="6"/>
      <c r="I17" s="41">
        <v>1145.2</v>
      </c>
      <c r="J17" s="83">
        <v>127629.68</v>
      </c>
      <c r="K17" s="6"/>
      <c r="L17" s="41">
        <v>1144.9000000000001</v>
      </c>
      <c r="M17" s="83">
        <v>127405.19</v>
      </c>
      <c r="N17" s="6"/>
      <c r="O17" s="41">
        <v>1145.1500000000001</v>
      </c>
      <c r="P17" s="83">
        <v>128447.9</v>
      </c>
      <c r="Q17" s="6"/>
      <c r="R17" s="41">
        <v>1171.3900000000001</v>
      </c>
      <c r="S17" s="83">
        <v>130618.04</v>
      </c>
      <c r="T17" s="6"/>
      <c r="U17" s="41">
        <v>1151.2</v>
      </c>
      <c r="V17" s="83">
        <v>129226.52</v>
      </c>
      <c r="W17" s="6"/>
      <c r="X17" s="41">
        <v>1163.5999999999999</v>
      </c>
      <c r="Y17" s="83">
        <v>130293.38</v>
      </c>
      <c r="Z17" s="6"/>
      <c r="AA17" s="41">
        <v>1160.8900000000001</v>
      </c>
      <c r="AB17" s="83">
        <v>130021.13</v>
      </c>
      <c r="AC17" s="6"/>
      <c r="AD17" s="41">
        <v>1153.5</v>
      </c>
      <c r="AE17" s="83">
        <v>129427.03</v>
      </c>
      <c r="AF17" s="6"/>
      <c r="AG17" s="41">
        <v>1186.5</v>
      </c>
      <c r="AH17" s="83">
        <v>132866.49</v>
      </c>
      <c r="AI17" s="6"/>
      <c r="AJ17" s="41">
        <v>1202.0999999999999</v>
      </c>
      <c r="AK17" s="83">
        <v>134617.17000000001</v>
      </c>
      <c r="AL17" s="6"/>
      <c r="AM17" s="41">
        <v>1201.24</v>
      </c>
      <c r="AN17" s="83">
        <v>134377.46</v>
      </c>
      <c r="AO17" s="6"/>
      <c r="AP17" s="41">
        <v>1192.96</v>
      </c>
      <c r="AQ17" s="83">
        <v>133605.56</v>
      </c>
      <c r="AR17" s="6"/>
      <c r="AS17" s="41">
        <v>1197.4100000000001</v>
      </c>
      <c r="AT17" s="83">
        <v>134606.85</v>
      </c>
      <c r="AU17" s="6"/>
      <c r="AV17" s="41">
        <v>1195.75</v>
      </c>
      <c r="AW17" s="83">
        <v>134820.81</v>
      </c>
      <c r="AX17" s="6"/>
      <c r="AY17" s="41">
        <v>1202.2</v>
      </c>
      <c r="AZ17" s="83">
        <v>135334.66</v>
      </c>
      <c r="BA17" s="24"/>
      <c r="BB17" s="41">
        <v>1195.4000000000001</v>
      </c>
      <c r="BC17" s="83">
        <v>134559.45000000001</v>
      </c>
      <c r="BD17" s="24"/>
      <c r="BE17" s="41">
        <v>1195.3</v>
      </c>
      <c r="BF17" s="63">
        <v>134243.4</v>
      </c>
      <c r="BG17" s="63"/>
      <c r="BH17" s="41">
        <f t="shared" si="0"/>
        <v>1176.0389473684211</v>
      </c>
      <c r="BI17" s="63">
        <f t="shared" si="0"/>
        <v>131704.88105263159</v>
      </c>
      <c r="BJ17" s="124"/>
      <c r="BK17" s="124"/>
      <c r="BL17" s="57"/>
      <c r="BM17" s="93"/>
      <c r="BN17" s="93"/>
      <c r="BO17" s="103"/>
      <c r="BP17" s="101"/>
      <c r="BQ17" s="101"/>
      <c r="BR17" s="93"/>
      <c r="BS17" s="90"/>
    </row>
    <row r="18" spans="1:162" ht="15.95" customHeight="1">
      <c r="A18" s="32">
        <v>6</v>
      </c>
      <c r="B18" s="3" t="s">
        <v>10</v>
      </c>
      <c r="C18" s="41">
        <v>16.07</v>
      </c>
      <c r="D18" s="52">
        <v>1788.98</v>
      </c>
      <c r="E18" s="6"/>
      <c r="F18" s="41">
        <v>16.05</v>
      </c>
      <c r="G18" s="52">
        <v>1783.84</v>
      </c>
      <c r="H18" s="6"/>
      <c r="I18" s="41">
        <v>15.25</v>
      </c>
      <c r="J18" s="52">
        <v>1699.57</v>
      </c>
      <c r="K18" s="6"/>
      <c r="L18" s="41">
        <v>15.27</v>
      </c>
      <c r="M18" s="52">
        <v>1699.26</v>
      </c>
      <c r="N18" s="6"/>
      <c r="O18" s="41">
        <v>15.44</v>
      </c>
      <c r="P18" s="52">
        <v>1731.86</v>
      </c>
      <c r="Q18" s="6"/>
      <c r="R18" s="41">
        <v>15.65</v>
      </c>
      <c r="S18" s="52">
        <v>1745.08</v>
      </c>
      <c r="T18" s="6"/>
      <c r="U18" s="41">
        <v>15.57</v>
      </c>
      <c r="V18" s="52">
        <v>1747.79</v>
      </c>
      <c r="W18" s="6"/>
      <c r="X18" s="41">
        <v>15.64</v>
      </c>
      <c r="Y18" s="52">
        <v>1751.28</v>
      </c>
      <c r="Z18" s="6"/>
      <c r="AA18" s="41">
        <v>15.72</v>
      </c>
      <c r="AB18" s="52">
        <v>1760.66</v>
      </c>
      <c r="AC18" s="6"/>
      <c r="AD18" s="41">
        <v>15.38</v>
      </c>
      <c r="AE18" s="52">
        <v>1725.69</v>
      </c>
      <c r="AF18" s="6"/>
      <c r="AG18" s="41">
        <v>16.100000000000001</v>
      </c>
      <c r="AH18" s="52">
        <v>1802.91</v>
      </c>
      <c r="AI18" s="6"/>
      <c r="AJ18" s="41">
        <v>16.34</v>
      </c>
      <c r="AK18" s="52">
        <v>1829.83</v>
      </c>
      <c r="AL18" s="6"/>
      <c r="AM18" s="41">
        <v>16.239999999999998</v>
      </c>
      <c r="AN18" s="52">
        <v>1816.7</v>
      </c>
      <c r="AO18" s="6"/>
      <c r="AP18" s="41">
        <v>16.260000000000002</v>
      </c>
      <c r="AQ18" s="52">
        <v>1821.04</v>
      </c>
      <c r="AR18" s="6"/>
      <c r="AS18" s="41">
        <v>16.32</v>
      </c>
      <c r="AT18" s="52">
        <v>1834.61</v>
      </c>
      <c r="AU18" s="6"/>
      <c r="AV18" s="41">
        <v>16.329999999999998</v>
      </c>
      <c r="AW18" s="52">
        <v>1841.21</v>
      </c>
      <c r="AX18" s="6"/>
      <c r="AY18" s="41">
        <v>16.670000000000002</v>
      </c>
      <c r="AZ18" s="52">
        <v>1876.58</v>
      </c>
      <c r="BA18" s="6"/>
      <c r="BB18" s="41">
        <v>16.57</v>
      </c>
      <c r="BC18" s="52">
        <v>1865.19</v>
      </c>
      <c r="BD18" s="6"/>
      <c r="BE18" s="41">
        <v>16.350000000000001</v>
      </c>
      <c r="BF18" s="63">
        <v>1836.26</v>
      </c>
      <c r="BG18" s="63"/>
      <c r="BH18" s="41">
        <f t="shared" si="0"/>
        <v>15.958947368421054</v>
      </c>
      <c r="BI18" s="63">
        <f t="shared" si="0"/>
        <v>1787.2810526315789</v>
      </c>
      <c r="BJ18" s="124"/>
      <c r="BK18" s="124"/>
      <c r="BL18" s="57"/>
      <c r="BM18" s="93"/>
      <c r="BN18" s="93"/>
      <c r="BO18" s="93"/>
      <c r="BP18" s="101"/>
      <c r="BQ18" s="101"/>
      <c r="BR18" s="93"/>
      <c r="BS18" s="90"/>
    </row>
    <row r="19" spans="1:162" ht="15.95" customHeight="1">
      <c r="A19" s="32">
        <v>7</v>
      </c>
      <c r="B19" s="3" t="s">
        <v>27</v>
      </c>
      <c r="C19" s="41">
        <v>1.1452</v>
      </c>
      <c r="D19" s="52">
        <v>97.21</v>
      </c>
      <c r="E19" s="6"/>
      <c r="F19" s="41">
        <v>1.1444000000000001</v>
      </c>
      <c r="G19" s="52">
        <v>97.12</v>
      </c>
      <c r="H19" s="6"/>
      <c r="I19" s="41">
        <v>1.1587000000000001</v>
      </c>
      <c r="J19" s="52">
        <v>96.18</v>
      </c>
      <c r="K19" s="6"/>
      <c r="L19" s="41">
        <v>1.1613</v>
      </c>
      <c r="M19" s="52">
        <v>95.82</v>
      </c>
      <c r="N19" s="6"/>
      <c r="O19" s="41">
        <v>1.1632</v>
      </c>
      <c r="P19" s="52">
        <v>96.43</v>
      </c>
      <c r="Q19" s="6"/>
      <c r="R19" s="41">
        <v>1.1529</v>
      </c>
      <c r="S19" s="52">
        <v>96.72</v>
      </c>
      <c r="T19" s="6"/>
      <c r="U19" s="41">
        <v>1.1609</v>
      </c>
      <c r="V19" s="52">
        <v>96.7</v>
      </c>
      <c r="W19" s="6"/>
      <c r="X19" s="41">
        <v>1.1482000000000001</v>
      </c>
      <c r="Y19" s="52">
        <v>97.52</v>
      </c>
      <c r="Z19" s="6"/>
      <c r="AA19" s="41">
        <v>1.1426000000000001</v>
      </c>
      <c r="AB19" s="52">
        <v>98.02</v>
      </c>
      <c r="AC19" s="6"/>
      <c r="AD19" s="41">
        <v>1.1482000000000001</v>
      </c>
      <c r="AE19" s="52">
        <v>97.72</v>
      </c>
      <c r="AF19" s="6"/>
      <c r="AG19" s="41">
        <v>1.1460999999999999</v>
      </c>
      <c r="AH19" s="52">
        <v>97.7</v>
      </c>
      <c r="AI19" s="6"/>
      <c r="AJ19" s="41">
        <v>1.1492</v>
      </c>
      <c r="AK19" s="52">
        <v>97.45</v>
      </c>
      <c r="AL19" s="6"/>
      <c r="AM19" s="41">
        <v>1.1573</v>
      </c>
      <c r="AN19" s="52">
        <v>96.66</v>
      </c>
      <c r="AO19" s="6"/>
      <c r="AP19" s="41">
        <v>1.1628000000000001</v>
      </c>
      <c r="AQ19" s="52">
        <v>96.32</v>
      </c>
      <c r="AR19" s="6"/>
      <c r="AS19" s="41">
        <v>1.1496999999999999</v>
      </c>
      <c r="AT19" s="52">
        <v>97.78</v>
      </c>
      <c r="AU19" s="6"/>
      <c r="AV19" s="41">
        <v>1.157</v>
      </c>
      <c r="AW19" s="52">
        <v>97.45</v>
      </c>
      <c r="AX19" s="6"/>
      <c r="AY19" s="41">
        <v>1.1707000000000001</v>
      </c>
      <c r="AZ19" s="52">
        <v>96.16</v>
      </c>
      <c r="BA19" s="6"/>
      <c r="BB19" s="41">
        <v>1.1776</v>
      </c>
      <c r="BC19" s="52">
        <v>95.59</v>
      </c>
      <c r="BD19" s="6"/>
      <c r="BE19" s="41">
        <v>1.1674</v>
      </c>
      <c r="BF19" s="63">
        <v>96.2</v>
      </c>
      <c r="BG19" s="63"/>
      <c r="BH19" s="41">
        <f t="shared" si="0"/>
        <v>1.1559684210526315</v>
      </c>
      <c r="BI19" s="63">
        <f t="shared" si="0"/>
        <v>96.881578947368439</v>
      </c>
      <c r="BJ19" s="124"/>
      <c r="BK19" s="124"/>
      <c r="BL19" s="57"/>
      <c r="BM19" s="93"/>
      <c r="BN19" s="93"/>
      <c r="BO19" s="93"/>
      <c r="BP19" s="101"/>
      <c r="BQ19" s="101"/>
      <c r="BR19" s="93"/>
      <c r="BS19" s="90"/>
    </row>
    <row r="20" spans="1:162" ht="15.95" customHeight="1">
      <c r="A20" s="32">
        <v>8</v>
      </c>
      <c r="B20" s="3" t="s">
        <v>28</v>
      </c>
      <c r="C20" s="41">
        <v>1.1273</v>
      </c>
      <c r="D20" s="52">
        <v>98.75</v>
      </c>
      <c r="E20" s="6"/>
      <c r="F20" s="41">
        <v>1.1373</v>
      </c>
      <c r="G20" s="52">
        <v>97.72</v>
      </c>
      <c r="H20" s="6"/>
      <c r="I20" s="41">
        <v>1.1443000000000001</v>
      </c>
      <c r="J20" s="52">
        <v>97.39</v>
      </c>
      <c r="K20" s="6"/>
      <c r="L20" s="41">
        <v>1.1396999999999999</v>
      </c>
      <c r="M20" s="52">
        <v>97.64</v>
      </c>
      <c r="N20" s="6"/>
      <c r="O20" s="41">
        <v>1.1427</v>
      </c>
      <c r="P20" s="52">
        <v>98.16</v>
      </c>
      <c r="Q20" s="6"/>
      <c r="R20" s="41">
        <v>1.1306</v>
      </c>
      <c r="S20" s="52">
        <v>98.63</v>
      </c>
      <c r="T20" s="6"/>
      <c r="U20" s="41">
        <v>1.1386000000000001</v>
      </c>
      <c r="V20" s="52">
        <v>98.59</v>
      </c>
      <c r="W20" s="6"/>
      <c r="X20" s="41">
        <v>1.1318999999999999</v>
      </c>
      <c r="Y20" s="52">
        <v>98.93</v>
      </c>
      <c r="Z20" s="6"/>
      <c r="AA20" s="41">
        <v>1.1306</v>
      </c>
      <c r="AB20" s="52">
        <v>99.06</v>
      </c>
      <c r="AC20" s="6"/>
      <c r="AD20" s="41">
        <v>1.1356999999999999</v>
      </c>
      <c r="AE20" s="52">
        <v>98.8</v>
      </c>
      <c r="AF20" s="6"/>
      <c r="AG20" s="41">
        <v>1.1315</v>
      </c>
      <c r="AH20" s="52">
        <v>98.97</v>
      </c>
      <c r="AI20" s="6"/>
      <c r="AJ20" s="41">
        <v>1.1282000000000001</v>
      </c>
      <c r="AK20" s="52">
        <v>99.26</v>
      </c>
      <c r="AL20" s="6"/>
      <c r="AM20" s="41">
        <v>1.1331</v>
      </c>
      <c r="AN20" s="52">
        <v>98.73</v>
      </c>
      <c r="AO20" s="6"/>
      <c r="AP20" s="41">
        <v>1.1343000000000001</v>
      </c>
      <c r="AQ20" s="52">
        <v>98.73</v>
      </c>
      <c r="AR20" s="6"/>
      <c r="AS20" s="41">
        <v>1.1286</v>
      </c>
      <c r="AT20" s="52">
        <v>99.61</v>
      </c>
      <c r="AU20" s="6"/>
      <c r="AV20" s="41">
        <v>1.1231</v>
      </c>
      <c r="AW20" s="52">
        <v>100.39</v>
      </c>
      <c r="AX20" s="6"/>
      <c r="AY20" s="41">
        <v>1.1304000000000001</v>
      </c>
      <c r="AZ20" s="52">
        <v>99.59</v>
      </c>
      <c r="BA20" s="6"/>
      <c r="BB20" s="41">
        <v>1.1292</v>
      </c>
      <c r="BC20" s="52">
        <v>99.69</v>
      </c>
      <c r="BD20" s="6"/>
      <c r="BE20" s="41">
        <v>1.1275999999999999</v>
      </c>
      <c r="BF20" s="63">
        <v>99.6</v>
      </c>
      <c r="BG20" s="63"/>
      <c r="BH20" s="41">
        <f t="shared" si="0"/>
        <v>1.1328789473684213</v>
      </c>
      <c r="BI20" s="63">
        <f t="shared" si="0"/>
        <v>98.854736842105254</v>
      </c>
      <c r="BJ20" s="124"/>
      <c r="BK20" s="124"/>
      <c r="BL20" s="57"/>
      <c r="BM20" s="93"/>
      <c r="BN20" s="93"/>
      <c r="BO20" s="93"/>
      <c r="BP20" s="101"/>
      <c r="BQ20" s="101"/>
      <c r="BR20" s="93"/>
      <c r="BS20" s="90"/>
    </row>
    <row r="21" spans="1:162" ht="15.95" customHeight="1">
      <c r="A21" s="32">
        <v>9</v>
      </c>
      <c r="B21" s="3" t="s">
        <v>13</v>
      </c>
      <c r="C21" s="41">
        <v>7.3959000000000001</v>
      </c>
      <c r="D21" s="52">
        <v>15.05</v>
      </c>
      <c r="E21" s="6"/>
      <c r="F21" s="41">
        <v>7.3944000000000001</v>
      </c>
      <c r="G21" s="52">
        <v>15.03</v>
      </c>
      <c r="H21" s="6"/>
      <c r="I21" s="41">
        <v>7.3838999999999997</v>
      </c>
      <c r="J21" s="52">
        <v>15.09</v>
      </c>
      <c r="K21" s="6"/>
      <c r="L21" s="41">
        <v>7.3630000000000004</v>
      </c>
      <c r="M21" s="52">
        <v>15.11</v>
      </c>
      <c r="N21" s="6"/>
      <c r="O21" s="41">
        <v>7.4097999999999997</v>
      </c>
      <c r="P21" s="52">
        <v>15.14</v>
      </c>
      <c r="Q21" s="6"/>
      <c r="R21" s="41">
        <v>7.3754</v>
      </c>
      <c r="S21" s="52">
        <v>15.12</v>
      </c>
      <c r="T21" s="6"/>
      <c r="U21" s="41">
        <v>7.3948</v>
      </c>
      <c r="V21" s="52">
        <v>15.18</v>
      </c>
      <c r="W21" s="6"/>
      <c r="X21" s="41">
        <v>7.3997000000000002</v>
      </c>
      <c r="Y21" s="52">
        <v>15.13</v>
      </c>
      <c r="Z21" s="6"/>
      <c r="AA21" s="41">
        <v>7.4047999999999998</v>
      </c>
      <c r="AB21" s="52">
        <v>15.13</v>
      </c>
      <c r="AC21" s="6"/>
      <c r="AD21" s="41">
        <v>7.415</v>
      </c>
      <c r="AE21" s="52">
        <v>15.13</v>
      </c>
      <c r="AF21" s="6"/>
      <c r="AG21" s="41">
        <v>7.3879999999999999</v>
      </c>
      <c r="AH21" s="52">
        <v>15.16</v>
      </c>
      <c r="AI21" s="6"/>
      <c r="AJ21" s="41">
        <v>7.3749000000000002</v>
      </c>
      <c r="AK21" s="52">
        <v>15.18</v>
      </c>
      <c r="AL21" s="6"/>
      <c r="AM21" s="41">
        <v>7.3883000000000001</v>
      </c>
      <c r="AN21" s="52">
        <v>15.14</v>
      </c>
      <c r="AO21" s="6"/>
      <c r="AP21" s="41">
        <v>7.3945999999999996</v>
      </c>
      <c r="AQ21" s="52">
        <v>15.15</v>
      </c>
      <c r="AR21" s="6"/>
      <c r="AS21" s="41">
        <v>7.4123000000000001</v>
      </c>
      <c r="AT21" s="52">
        <v>15.17</v>
      </c>
      <c r="AU21" s="6"/>
      <c r="AV21" s="41">
        <v>7.4587000000000003</v>
      </c>
      <c r="AW21" s="52">
        <v>15.12</v>
      </c>
      <c r="AX21" s="6"/>
      <c r="AY21" s="41">
        <v>7.4455</v>
      </c>
      <c r="AZ21" s="52">
        <v>15.12</v>
      </c>
      <c r="BA21" s="6"/>
      <c r="BB21" s="41">
        <v>7.4386000000000001</v>
      </c>
      <c r="BC21" s="52">
        <v>15.13</v>
      </c>
      <c r="BD21" s="6"/>
      <c r="BE21" s="41">
        <v>7.4249000000000001</v>
      </c>
      <c r="BF21" s="63">
        <v>15.13</v>
      </c>
      <c r="BG21" s="63"/>
      <c r="BH21" s="41">
        <f t="shared" si="0"/>
        <v>7.4032894736842101</v>
      </c>
      <c r="BI21" s="63">
        <f t="shared" si="0"/>
        <v>15.126842105263156</v>
      </c>
      <c r="BJ21" s="124"/>
      <c r="BK21" s="124"/>
      <c r="BL21" s="57"/>
      <c r="BM21" s="93"/>
      <c r="BN21" s="93"/>
      <c r="BO21" s="93"/>
      <c r="BP21" s="101"/>
      <c r="BQ21" s="101"/>
      <c r="BR21" s="93"/>
      <c r="BS21" s="90"/>
    </row>
    <row r="22" spans="1:162" ht="15.95" customHeight="1">
      <c r="A22" s="32">
        <v>10</v>
      </c>
      <c r="B22" s="3" t="s">
        <v>14</v>
      </c>
      <c r="C22" s="41">
        <v>6.8056000000000001</v>
      </c>
      <c r="D22" s="52">
        <v>16.36</v>
      </c>
      <c r="E22" s="6"/>
      <c r="F22" s="41">
        <v>6.8102</v>
      </c>
      <c r="G22" s="52">
        <v>16.32</v>
      </c>
      <c r="H22" s="6"/>
      <c r="I22" s="41">
        <v>6.9127999999999998</v>
      </c>
      <c r="J22" s="52">
        <v>16.12</v>
      </c>
      <c r="K22" s="6"/>
      <c r="L22" s="41">
        <v>6.8292999999999999</v>
      </c>
      <c r="M22" s="52">
        <v>16.29</v>
      </c>
      <c r="N22" s="6"/>
      <c r="O22" s="41">
        <v>6.8654999999999999</v>
      </c>
      <c r="P22" s="52">
        <v>16.34</v>
      </c>
      <c r="Q22" s="6"/>
      <c r="R22" s="41">
        <v>6.7453000000000003</v>
      </c>
      <c r="S22" s="52">
        <v>16.53</v>
      </c>
      <c r="T22" s="6"/>
      <c r="U22" s="41">
        <v>6.8329000000000004</v>
      </c>
      <c r="V22" s="52">
        <v>16.43</v>
      </c>
      <c r="W22" s="6"/>
      <c r="X22" s="41">
        <v>6.7824</v>
      </c>
      <c r="Y22" s="52">
        <v>16.510000000000002</v>
      </c>
      <c r="Z22" s="6"/>
      <c r="AA22" s="41">
        <v>6.7557999999999998</v>
      </c>
      <c r="AB22" s="52">
        <v>16.579999999999998</v>
      </c>
      <c r="AC22" s="6"/>
      <c r="AD22" s="41">
        <v>6.7824</v>
      </c>
      <c r="AE22" s="52">
        <v>16.54</v>
      </c>
      <c r="AF22" s="6"/>
      <c r="AG22" s="41">
        <v>6.7649999999999997</v>
      </c>
      <c r="AH22" s="52">
        <v>16.55</v>
      </c>
      <c r="AI22" s="6"/>
      <c r="AJ22" s="41">
        <v>6.7407000000000004</v>
      </c>
      <c r="AK22" s="52">
        <v>16.61</v>
      </c>
      <c r="AL22" s="6"/>
      <c r="AM22" s="41">
        <v>6.7546999999999997</v>
      </c>
      <c r="AN22" s="52">
        <v>16.559999999999999</v>
      </c>
      <c r="AO22" s="6"/>
      <c r="AP22" s="41">
        <v>6.7718999999999996</v>
      </c>
      <c r="AQ22" s="52">
        <v>16.54</v>
      </c>
      <c r="AR22" s="6"/>
      <c r="AS22" s="41">
        <v>6.7652999999999999</v>
      </c>
      <c r="AT22" s="52">
        <v>16.62</v>
      </c>
      <c r="AU22" s="6"/>
      <c r="AV22" s="41">
        <v>6.7828999999999997</v>
      </c>
      <c r="AW22" s="52">
        <v>16.62</v>
      </c>
      <c r="AX22" s="6"/>
      <c r="AY22" s="41">
        <v>6.8048999999999999</v>
      </c>
      <c r="AZ22" s="52">
        <v>16.54</v>
      </c>
      <c r="BA22" s="6"/>
      <c r="BB22" s="41">
        <v>6.8272000000000004</v>
      </c>
      <c r="BC22" s="83">
        <v>16.489999999999998</v>
      </c>
      <c r="BD22" s="6"/>
      <c r="BE22" s="41">
        <v>6.9074</v>
      </c>
      <c r="BF22" s="63">
        <v>16.260000000000002</v>
      </c>
      <c r="BG22" s="63"/>
      <c r="BH22" s="41">
        <f t="shared" si="0"/>
        <v>6.8022210526315803</v>
      </c>
      <c r="BI22" s="63">
        <f t="shared" si="0"/>
        <v>16.463684210526317</v>
      </c>
      <c r="BJ22" s="124"/>
      <c r="BK22" s="124"/>
      <c r="BL22" s="57"/>
      <c r="BM22" s="93"/>
      <c r="BN22" s="93"/>
      <c r="BO22" s="93"/>
      <c r="BP22" s="101"/>
      <c r="BQ22" s="101"/>
      <c r="BR22" s="93"/>
      <c r="BS22" s="90"/>
    </row>
    <row r="23" spans="1:162" ht="15.95" customHeight="1">
      <c r="A23" s="32">
        <v>11</v>
      </c>
      <c r="B23" s="3" t="s">
        <v>15</v>
      </c>
      <c r="C23" s="41">
        <v>5.9562999999999997</v>
      </c>
      <c r="D23" s="52">
        <v>18.690000000000001</v>
      </c>
      <c r="E23" s="6"/>
      <c r="F23" s="41">
        <v>5.9433999999999996</v>
      </c>
      <c r="G23" s="52">
        <v>18.7</v>
      </c>
      <c r="H23" s="6"/>
      <c r="I23" s="41">
        <v>5.9584000000000001</v>
      </c>
      <c r="J23" s="52">
        <v>18.7</v>
      </c>
      <c r="K23" s="6"/>
      <c r="L23" s="41">
        <v>5.9480000000000004</v>
      </c>
      <c r="M23" s="52">
        <v>18.71</v>
      </c>
      <c r="N23" s="6"/>
      <c r="O23" s="41">
        <v>5.9970999999999997</v>
      </c>
      <c r="P23" s="52">
        <v>18.7</v>
      </c>
      <c r="Q23" s="6"/>
      <c r="R23" s="41">
        <v>5.9534000000000002</v>
      </c>
      <c r="S23" s="52">
        <v>18.73</v>
      </c>
      <c r="T23" s="6"/>
      <c r="U23" s="41">
        <v>5.9949000000000003</v>
      </c>
      <c r="V23" s="52">
        <v>18.72</v>
      </c>
      <c r="W23" s="6"/>
      <c r="X23" s="41">
        <v>5.9759000000000002</v>
      </c>
      <c r="Y23" s="52">
        <v>18.739999999999998</v>
      </c>
      <c r="Z23" s="6"/>
      <c r="AA23" s="41">
        <v>5.9654999999999996</v>
      </c>
      <c r="AB23" s="52">
        <v>18.77</v>
      </c>
      <c r="AC23" s="6"/>
      <c r="AD23" s="41">
        <v>5.9736000000000002</v>
      </c>
      <c r="AE23" s="52">
        <v>18.78</v>
      </c>
      <c r="AF23" s="6"/>
      <c r="AG23" s="41">
        <v>5.9583000000000004</v>
      </c>
      <c r="AH23" s="52">
        <v>18.79</v>
      </c>
      <c r="AI23" s="6"/>
      <c r="AJ23" s="41">
        <v>5.9457000000000004</v>
      </c>
      <c r="AK23" s="52">
        <v>18.829999999999998</v>
      </c>
      <c r="AL23" s="6"/>
      <c r="AM23" s="41">
        <v>5.9359999999999999</v>
      </c>
      <c r="AN23" s="52">
        <v>18.850000000000001</v>
      </c>
      <c r="AO23" s="6"/>
      <c r="AP23" s="41">
        <v>5.9442000000000004</v>
      </c>
      <c r="AQ23" s="52">
        <v>18.84</v>
      </c>
      <c r="AR23" s="6"/>
      <c r="AS23" s="41">
        <v>5.9802999999999997</v>
      </c>
      <c r="AT23" s="52">
        <v>18.8</v>
      </c>
      <c r="AU23" s="6"/>
      <c r="AV23" s="41">
        <v>5.9991000000000003</v>
      </c>
      <c r="AW23" s="52">
        <v>18.79</v>
      </c>
      <c r="AX23" s="6"/>
      <c r="AY23" s="41">
        <v>5.9812000000000003</v>
      </c>
      <c r="AZ23" s="52">
        <v>18.82</v>
      </c>
      <c r="BA23" s="6"/>
      <c r="BB23" s="41">
        <v>5.9766000000000004</v>
      </c>
      <c r="BC23" s="52">
        <v>18.829999999999998</v>
      </c>
      <c r="BD23" s="6"/>
      <c r="BE23" s="41">
        <v>5.9650999999999996</v>
      </c>
      <c r="BF23" s="63">
        <v>18.829999999999998</v>
      </c>
      <c r="BG23" s="63"/>
      <c r="BH23" s="41">
        <f t="shared" si="0"/>
        <v>5.9659473684210518</v>
      </c>
      <c r="BI23" s="63">
        <f t="shared" si="0"/>
        <v>18.769473684210528</v>
      </c>
      <c r="BJ23" s="124"/>
      <c r="BK23" s="124"/>
      <c r="BL23" s="57"/>
      <c r="BM23" s="93"/>
      <c r="BN23" s="93"/>
      <c r="BO23" s="93"/>
      <c r="BP23" s="101"/>
      <c r="BQ23" s="101"/>
      <c r="BR23" s="93"/>
      <c r="BS23" s="90"/>
    </row>
    <row r="24" spans="1:162" ht="15.95" customHeight="1">
      <c r="A24" s="32">
        <v>12</v>
      </c>
      <c r="B24" s="3" t="s">
        <v>29</v>
      </c>
      <c r="C24" s="41">
        <v>0.67644000000000004</v>
      </c>
      <c r="D24" s="52">
        <v>164.57</v>
      </c>
      <c r="E24" s="52"/>
      <c r="F24" s="41">
        <v>0.67896999999999996</v>
      </c>
      <c r="G24" s="52">
        <v>163.69</v>
      </c>
      <c r="H24" s="52"/>
      <c r="I24" s="41">
        <v>0.67861000000000005</v>
      </c>
      <c r="J24" s="52">
        <v>164.23</v>
      </c>
      <c r="K24" s="52"/>
      <c r="L24" s="41">
        <v>0.68049999999999999</v>
      </c>
      <c r="M24" s="52">
        <v>163.53</v>
      </c>
      <c r="N24" s="52"/>
      <c r="O24" s="41">
        <v>0.67930000000000001</v>
      </c>
      <c r="P24" s="52">
        <v>165.12</v>
      </c>
      <c r="Q24" s="52"/>
      <c r="R24" s="41">
        <v>0.68259000000000003</v>
      </c>
      <c r="S24" s="52">
        <v>163.36000000000001</v>
      </c>
      <c r="T24" s="52"/>
      <c r="U24" s="41">
        <v>0.68</v>
      </c>
      <c r="V24" s="52">
        <v>165.08</v>
      </c>
      <c r="W24" s="52"/>
      <c r="X24" s="41">
        <v>0.68232999999999999</v>
      </c>
      <c r="Y24" s="52">
        <v>164.11</v>
      </c>
      <c r="Z24" s="52"/>
      <c r="AA24" s="41">
        <v>0.68128</v>
      </c>
      <c r="AB24" s="52">
        <v>164.4</v>
      </c>
      <c r="AC24" s="52"/>
      <c r="AD24" s="41">
        <v>0.68184</v>
      </c>
      <c r="AE24" s="52">
        <v>164.56</v>
      </c>
      <c r="AF24" s="52"/>
      <c r="AG24" s="41">
        <v>0.68301000000000001</v>
      </c>
      <c r="AH24" s="52">
        <v>163.95</v>
      </c>
      <c r="AI24" s="52"/>
      <c r="AJ24" s="41">
        <v>0.68213999999999997</v>
      </c>
      <c r="AK24" s="52">
        <v>164.17</v>
      </c>
      <c r="AL24" s="52"/>
      <c r="AM24" s="41">
        <v>0.68164000000000002</v>
      </c>
      <c r="AN24" s="52">
        <v>164.11</v>
      </c>
      <c r="AO24" s="52"/>
      <c r="AP24" s="41">
        <v>0.68156000000000005</v>
      </c>
      <c r="AQ24" s="52">
        <v>164.32</v>
      </c>
      <c r="AR24" s="52"/>
      <c r="AS24" s="41">
        <v>0.68174999999999997</v>
      </c>
      <c r="AT24" s="52">
        <v>164.89</v>
      </c>
      <c r="AU24" s="52"/>
      <c r="AV24" s="41">
        <v>0.68398000000000003</v>
      </c>
      <c r="AW24" s="52">
        <v>164.84</v>
      </c>
      <c r="AX24" s="52"/>
      <c r="AY24" s="41">
        <v>0.68425999999999998</v>
      </c>
      <c r="AZ24" s="52">
        <v>164.52</v>
      </c>
      <c r="BA24" s="52"/>
      <c r="BB24" s="41">
        <v>0.68376999999999999</v>
      </c>
      <c r="BC24" s="52">
        <v>164.62</v>
      </c>
      <c r="BD24" s="52"/>
      <c r="BE24" s="41">
        <v>0.68294999999999995</v>
      </c>
      <c r="BF24" s="63">
        <v>164.45</v>
      </c>
      <c r="BG24" s="63"/>
      <c r="BH24" s="41">
        <f t="shared" si="0"/>
        <v>0.68141684210526321</v>
      </c>
      <c r="BI24" s="63">
        <f t="shared" si="0"/>
        <v>164.34315789473683</v>
      </c>
      <c r="BJ24" s="124"/>
      <c r="BK24" s="124"/>
      <c r="BL24" s="57"/>
      <c r="BM24" s="93"/>
      <c r="BN24" s="93"/>
      <c r="BO24" s="93"/>
      <c r="BP24" s="101"/>
      <c r="BQ24" s="101"/>
      <c r="BR24" s="93"/>
      <c r="BS24" s="90"/>
    </row>
    <row r="25" spans="1:162" s="21" customFormat="1" ht="15.95" customHeight="1" thickBot="1">
      <c r="A25" s="35">
        <v>13</v>
      </c>
      <c r="B25" s="4" t="s">
        <v>17</v>
      </c>
      <c r="C25" s="42">
        <v>1</v>
      </c>
      <c r="D25" s="84">
        <v>111.32</v>
      </c>
      <c r="E25" s="84"/>
      <c r="F25" s="42">
        <v>1</v>
      </c>
      <c r="G25" s="84">
        <v>111.14</v>
      </c>
      <c r="H25" s="8"/>
      <c r="I25" s="42">
        <v>1</v>
      </c>
      <c r="J25" s="84">
        <v>111.45</v>
      </c>
      <c r="K25" s="8"/>
      <c r="L25" s="42">
        <v>1</v>
      </c>
      <c r="M25" s="84">
        <v>111.28</v>
      </c>
      <c r="N25" s="8"/>
      <c r="O25" s="42">
        <v>1</v>
      </c>
      <c r="P25" s="84">
        <v>112.17</v>
      </c>
      <c r="Q25" s="8"/>
      <c r="R25" s="42">
        <v>1</v>
      </c>
      <c r="S25" s="84">
        <v>111.51</v>
      </c>
      <c r="T25" s="84"/>
      <c r="U25" s="42">
        <v>1</v>
      </c>
      <c r="V25" s="84">
        <v>112.25</v>
      </c>
      <c r="W25" s="8"/>
      <c r="X25" s="42">
        <v>1</v>
      </c>
      <c r="Y25" s="84">
        <v>111.97</v>
      </c>
      <c r="Z25" s="8"/>
      <c r="AA25" s="42">
        <v>1</v>
      </c>
      <c r="AB25" s="84">
        <v>112</v>
      </c>
      <c r="AC25" s="8"/>
      <c r="AD25" s="42">
        <v>1</v>
      </c>
      <c r="AE25" s="84">
        <v>112.2</v>
      </c>
      <c r="AF25" s="8"/>
      <c r="AG25" s="42">
        <v>1</v>
      </c>
      <c r="AH25" s="84">
        <v>111.98</v>
      </c>
      <c r="AI25" s="8"/>
      <c r="AJ25" s="42">
        <v>1</v>
      </c>
      <c r="AK25" s="84">
        <v>111.99</v>
      </c>
      <c r="AL25" s="8"/>
      <c r="AM25" s="42">
        <v>1</v>
      </c>
      <c r="AN25" s="84">
        <v>111.87</v>
      </c>
      <c r="AO25" s="8"/>
      <c r="AP25" s="42">
        <v>1</v>
      </c>
      <c r="AQ25" s="84">
        <v>112</v>
      </c>
      <c r="AR25" s="8"/>
      <c r="AS25" s="42">
        <v>1</v>
      </c>
      <c r="AT25" s="84">
        <v>112.42</v>
      </c>
      <c r="AU25" s="8"/>
      <c r="AV25" s="42">
        <v>1</v>
      </c>
      <c r="AW25" s="84">
        <v>112.75</v>
      </c>
      <c r="AX25" s="8"/>
      <c r="AY25" s="42">
        <v>1</v>
      </c>
      <c r="AZ25" s="84">
        <v>112.57</v>
      </c>
      <c r="BA25" s="8"/>
      <c r="BB25" s="42">
        <v>1</v>
      </c>
      <c r="BC25" s="84">
        <v>112.56</v>
      </c>
      <c r="BD25" s="84"/>
      <c r="BE25" s="42">
        <v>1</v>
      </c>
      <c r="BF25" s="64">
        <v>112.31</v>
      </c>
      <c r="BG25" s="64"/>
      <c r="BH25" s="42">
        <f t="shared" si="0"/>
        <v>1</v>
      </c>
      <c r="BI25" s="64">
        <f t="shared" si="0"/>
        <v>111.98631578947369</v>
      </c>
      <c r="BJ25" s="124"/>
      <c r="BK25" s="124"/>
      <c r="BL25" s="57"/>
      <c r="BM25" s="93"/>
      <c r="BN25" s="93"/>
      <c r="BO25" s="93"/>
      <c r="BP25" s="101"/>
      <c r="BQ25" s="101"/>
      <c r="BR25" s="93"/>
      <c r="BS25" s="90"/>
      <c r="BT25" s="91"/>
      <c r="BU25" s="91"/>
      <c r="BV25" s="91"/>
      <c r="BW25" s="91"/>
      <c r="BX25" s="91"/>
      <c r="BY25" s="91"/>
      <c r="BZ25" s="91"/>
      <c r="CA25" s="91"/>
      <c r="CB25" s="91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1:162" ht="15.95" customHeight="1" thickTop="1">
      <c r="A26" s="32"/>
      <c r="B26" s="5"/>
      <c r="C26" s="6"/>
      <c r="D26" s="6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6"/>
      <c r="BI26" s="6"/>
      <c r="BJ26" s="47"/>
      <c r="BK26" s="47"/>
      <c r="BL26" s="47"/>
      <c r="BM26" s="93"/>
      <c r="BN26" s="93"/>
      <c r="BO26" s="93"/>
      <c r="BP26" s="101"/>
      <c r="BQ26" s="101"/>
      <c r="BR26" s="93"/>
      <c r="BS26" s="90"/>
    </row>
    <row r="27" spans="1:162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16"/>
      <c r="BI27" s="16"/>
      <c r="BJ27" s="47"/>
      <c r="BK27" s="47"/>
      <c r="BL27" s="47"/>
      <c r="BM27" s="93"/>
      <c r="BN27" s="93" t="s">
        <v>24</v>
      </c>
      <c r="BO27" s="93"/>
      <c r="BP27" s="101"/>
      <c r="BQ27" s="101"/>
      <c r="BR27" s="93"/>
      <c r="BS27" s="90"/>
    </row>
    <row r="28" spans="1:162" s="49" customFormat="1" ht="15.95" customHeight="1">
      <c r="A28" s="54"/>
      <c r="B28" s="55"/>
      <c r="C28" s="6"/>
      <c r="D28" s="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7"/>
      <c r="BK28" s="57"/>
      <c r="BL28" s="57"/>
      <c r="BM28" s="104"/>
      <c r="BN28" s="104"/>
      <c r="BO28" s="104" t="s">
        <v>5</v>
      </c>
      <c r="BP28" s="104" t="s">
        <v>6</v>
      </c>
      <c r="BQ28" s="104" t="s">
        <v>7</v>
      </c>
      <c r="BR28" s="104" t="s">
        <v>8</v>
      </c>
      <c r="BS28" s="105" t="s">
        <v>9</v>
      </c>
      <c r="BT28" s="105" t="s">
        <v>10</v>
      </c>
      <c r="BU28" s="105" t="s">
        <v>11</v>
      </c>
      <c r="BV28" s="105" t="s">
        <v>12</v>
      </c>
      <c r="BW28" s="105" t="s">
        <v>13</v>
      </c>
      <c r="BX28" s="105" t="s">
        <v>14</v>
      </c>
      <c r="BY28" s="105" t="s">
        <v>15</v>
      </c>
      <c r="BZ28" s="105" t="s">
        <v>16</v>
      </c>
      <c r="CA28" s="105" t="s">
        <v>17</v>
      </c>
      <c r="CB28" s="105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</row>
    <row r="29" spans="1:162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7"/>
      <c r="BK29" s="57"/>
      <c r="BL29" s="57"/>
      <c r="BM29" s="104">
        <v>1</v>
      </c>
      <c r="BN29" s="104" t="s">
        <v>279</v>
      </c>
      <c r="BO29" s="104">
        <v>98.29</v>
      </c>
      <c r="BP29" s="104">
        <v>178.12</v>
      </c>
      <c r="BQ29" s="104">
        <v>115.46</v>
      </c>
      <c r="BR29" s="104">
        <v>139.22999999999999</v>
      </c>
      <c r="BS29" s="104">
        <v>130388.67</v>
      </c>
      <c r="BT29" s="104">
        <v>1788.98</v>
      </c>
      <c r="BU29" s="104">
        <v>97.21</v>
      </c>
      <c r="BV29" s="104">
        <v>98.75</v>
      </c>
      <c r="BW29" s="104">
        <v>15.05</v>
      </c>
      <c r="BX29" s="104">
        <v>16.36</v>
      </c>
      <c r="BY29" s="104">
        <v>18.690000000000001</v>
      </c>
      <c r="BZ29" s="104">
        <v>164.57</v>
      </c>
      <c r="CA29" s="104">
        <v>111.32</v>
      </c>
      <c r="CB29" s="9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</row>
    <row r="30" spans="1:162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7"/>
      <c r="BK30" s="57"/>
      <c r="BL30" s="57"/>
      <c r="BM30" s="104">
        <v>2</v>
      </c>
      <c r="BN30" s="104" t="s">
        <v>280</v>
      </c>
      <c r="BO30" s="104">
        <v>98.15</v>
      </c>
      <c r="BP30" s="104">
        <v>177.83</v>
      </c>
      <c r="BQ30" s="104">
        <v>115.47</v>
      </c>
      <c r="BR30" s="104">
        <v>139.18</v>
      </c>
      <c r="BS30" s="104">
        <v>129903.35</v>
      </c>
      <c r="BT30" s="104">
        <v>1783.84</v>
      </c>
      <c r="BU30" s="104">
        <v>97.12</v>
      </c>
      <c r="BV30" s="104">
        <v>97.72</v>
      </c>
      <c r="BW30" s="104">
        <v>15.03</v>
      </c>
      <c r="BX30" s="104">
        <v>16.32</v>
      </c>
      <c r="BY30" s="104">
        <v>18.7</v>
      </c>
      <c r="BZ30" s="104">
        <v>163.69</v>
      </c>
      <c r="CA30" s="104">
        <v>111.14</v>
      </c>
      <c r="CB30" s="9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</row>
    <row r="31" spans="1:162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7"/>
      <c r="BK31" s="57"/>
      <c r="BL31" s="57"/>
      <c r="BM31" s="104">
        <v>3</v>
      </c>
      <c r="BN31" s="104" t="s">
        <v>281</v>
      </c>
      <c r="BO31" s="104">
        <v>97.39</v>
      </c>
      <c r="BP31" s="104">
        <v>177.03</v>
      </c>
      <c r="BQ31" s="104">
        <v>115.63</v>
      </c>
      <c r="BR31" s="104">
        <v>139.21</v>
      </c>
      <c r="BS31" s="104">
        <v>127629.68</v>
      </c>
      <c r="BT31" s="104">
        <v>1699.57</v>
      </c>
      <c r="BU31" s="104">
        <v>96.18</v>
      </c>
      <c r="BV31" s="104">
        <v>97.39</v>
      </c>
      <c r="BW31" s="104">
        <v>15.09</v>
      </c>
      <c r="BX31" s="104">
        <v>16.12</v>
      </c>
      <c r="BY31" s="104">
        <v>18.7</v>
      </c>
      <c r="BZ31" s="104">
        <v>164.23</v>
      </c>
      <c r="CA31" s="104">
        <v>111.45</v>
      </c>
      <c r="CB31" s="9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</row>
    <row r="32" spans="1:162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7"/>
      <c r="BK32" s="57"/>
      <c r="BL32" s="57"/>
      <c r="BM32" s="104">
        <v>4</v>
      </c>
      <c r="BN32" s="104" t="s">
        <v>282</v>
      </c>
      <c r="BO32" s="104">
        <v>97.09</v>
      </c>
      <c r="BP32" s="104">
        <v>177.59</v>
      </c>
      <c r="BQ32" s="104">
        <v>115.53</v>
      </c>
      <c r="BR32" s="104">
        <v>139.19</v>
      </c>
      <c r="BS32" s="104">
        <v>127405.19</v>
      </c>
      <c r="BT32" s="104">
        <v>1699.26</v>
      </c>
      <c r="BU32" s="104">
        <v>95.82</v>
      </c>
      <c r="BV32" s="104">
        <v>97.64</v>
      </c>
      <c r="BW32" s="104">
        <v>15.11</v>
      </c>
      <c r="BX32" s="104">
        <v>16.29</v>
      </c>
      <c r="BY32" s="104">
        <v>18.71</v>
      </c>
      <c r="BZ32" s="104">
        <v>163.53</v>
      </c>
      <c r="CA32" s="104">
        <v>111.28</v>
      </c>
      <c r="CB32" s="9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</row>
    <row r="33" spans="1:162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7"/>
      <c r="BK33" s="57"/>
      <c r="BL33" s="57"/>
      <c r="BM33" s="104">
        <v>5</v>
      </c>
      <c r="BN33" s="104" t="s">
        <v>283</v>
      </c>
      <c r="BO33" s="104">
        <v>97.39</v>
      </c>
      <c r="BP33" s="104">
        <v>177.5</v>
      </c>
      <c r="BQ33" s="104">
        <v>115.53</v>
      </c>
      <c r="BR33" s="104">
        <v>139.16</v>
      </c>
      <c r="BS33" s="104">
        <v>128447.9</v>
      </c>
      <c r="BT33" s="104">
        <v>1731.86</v>
      </c>
      <c r="BU33" s="104">
        <v>96.43</v>
      </c>
      <c r="BV33" s="104">
        <v>98.16</v>
      </c>
      <c r="BW33" s="104">
        <v>15.14</v>
      </c>
      <c r="BX33" s="104">
        <v>16.34</v>
      </c>
      <c r="BY33" s="104">
        <v>18.7</v>
      </c>
      <c r="BZ33" s="104">
        <v>165.12</v>
      </c>
      <c r="CA33" s="104">
        <v>112.17</v>
      </c>
      <c r="CB33" s="104"/>
      <c r="CC33" s="57"/>
      <c r="CD33" s="57"/>
      <c r="CE33" s="57"/>
      <c r="CF33" s="57"/>
      <c r="CG33" s="57"/>
      <c r="CH33" s="57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9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</row>
    <row r="34" spans="1:162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7"/>
      <c r="BK34" s="57"/>
      <c r="BL34" s="57"/>
      <c r="BM34" s="104">
        <v>6</v>
      </c>
      <c r="BN34" s="104" t="s">
        <v>284</v>
      </c>
      <c r="BO34" s="104">
        <v>97.77</v>
      </c>
      <c r="BP34" s="104">
        <v>177.23</v>
      </c>
      <c r="BQ34" s="104">
        <v>115.89</v>
      </c>
      <c r="BR34" s="104">
        <v>139.22</v>
      </c>
      <c r="BS34" s="104">
        <v>130618.04</v>
      </c>
      <c r="BT34" s="104">
        <v>1745.08</v>
      </c>
      <c r="BU34" s="104">
        <v>96.72</v>
      </c>
      <c r="BV34" s="104">
        <v>98.63</v>
      </c>
      <c r="BW34" s="104">
        <v>15.12</v>
      </c>
      <c r="BX34" s="104">
        <v>16.53</v>
      </c>
      <c r="BY34" s="104">
        <v>18.73</v>
      </c>
      <c r="BZ34" s="104">
        <v>163.36000000000001</v>
      </c>
      <c r="CA34" s="104">
        <v>111.51</v>
      </c>
      <c r="CB34" s="104"/>
      <c r="CC34" s="57"/>
      <c r="CD34" s="57"/>
      <c r="CE34" s="57"/>
      <c r="CF34" s="57"/>
      <c r="CG34" s="57"/>
      <c r="CH34" s="57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9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</row>
    <row r="35" spans="1:162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7"/>
      <c r="BK35" s="57"/>
      <c r="BL35" s="57"/>
      <c r="BM35" s="104">
        <v>7</v>
      </c>
      <c r="BN35" s="104" t="s">
        <v>285</v>
      </c>
      <c r="BO35" s="104">
        <v>96.82</v>
      </c>
      <c r="BP35" s="104">
        <v>177.9</v>
      </c>
      <c r="BQ35" s="104">
        <v>115.88</v>
      </c>
      <c r="BR35" s="104">
        <v>139.32</v>
      </c>
      <c r="BS35" s="104">
        <v>129226.52</v>
      </c>
      <c r="BT35" s="104">
        <v>1747.79</v>
      </c>
      <c r="BU35" s="104">
        <v>96.7</v>
      </c>
      <c r="BV35" s="104">
        <v>98.59</v>
      </c>
      <c r="BW35" s="104">
        <v>15.18</v>
      </c>
      <c r="BX35" s="104">
        <v>16.43</v>
      </c>
      <c r="BY35" s="104">
        <v>18.72</v>
      </c>
      <c r="BZ35" s="104">
        <v>165.08</v>
      </c>
      <c r="CA35" s="104">
        <v>112.25</v>
      </c>
      <c r="CB35" s="104"/>
      <c r="CC35" s="57"/>
      <c r="CD35" s="57"/>
      <c r="CE35" s="57"/>
      <c r="CF35" s="57"/>
      <c r="CG35" s="57"/>
      <c r="CH35" s="57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9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</row>
    <row r="36" spans="1:162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56"/>
      <c r="BI36" s="56"/>
      <c r="BJ36" s="57"/>
      <c r="BK36" s="57"/>
      <c r="BL36" s="57"/>
      <c r="BM36" s="104">
        <v>8</v>
      </c>
      <c r="BN36" s="104" t="s">
        <v>286</v>
      </c>
      <c r="BO36" s="104">
        <v>97.18</v>
      </c>
      <c r="BP36" s="104">
        <v>178.03</v>
      </c>
      <c r="BQ36" s="104">
        <v>115.96</v>
      </c>
      <c r="BR36" s="104">
        <v>139.38</v>
      </c>
      <c r="BS36" s="104">
        <v>130293.38</v>
      </c>
      <c r="BT36" s="104">
        <v>1751.28</v>
      </c>
      <c r="BU36" s="104">
        <v>97.52</v>
      </c>
      <c r="BV36" s="104">
        <v>98.93</v>
      </c>
      <c r="BW36" s="104">
        <v>15.13</v>
      </c>
      <c r="BX36" s="104">
        <v>16.510000000000002</v>
      </c>
      <c r="BY36" s="104">
        <v>18.739999999999998</v>
      </c>
      <c r="BZ36" s="104">
        <v>164.11</v>
      </c>
      <c r="CA36" s="104">
        <v>111.97</v>
      </c>
      <c r="CB36" s="104"/>
      <c r="CC36" s="57"/>
      <c r="CD36" s="57"/>
      <c r="CE36" s="57"/>
      <c r="CF36" s="57"/>
      <c r="CG36" s="57"/>
      <c r="CH36" s="57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9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</row>
    <row r="37" spans="1:162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49"/>
      <c r="BK37" s="49"/>
      <c r="BL37" s="53"/>
      <c r="BM37" s="104">
        <v>9</v>
      </c>
      <c r="BN37" s="104" t="s">
        <v>287</v>
      </c>
      <c r="BO37" s="105">
        <v>96.97</v>
      </c>
      <c r="BP37" s="104">
        <v>176.54</v>
      </c>
      <c r="BQ37" s="104">
        <v>116.26</v>
      </c>
      <c r="BR37" s="104">
        <v>139.61000000000001</v>
      </c>
      <c r="BS37" s="104">
        <v>130021.13</v>
      </c>
      <c r="BT37" s="104">
        <v>1760.66</v>
      </c>
      <c r="BU37" s="104">
        <v>98.02</v>
      </c>
      <c r="BV37" s="104">
        <v>99.06</v>
      </c>
      <c r="BW37" s="104">
        <v>15.13</v>
      </c>
      <c r="BX37" s="104">
        <v>16.579999999999998</v>
      </c>
      <c r="BY37" s="104">
        <v>18.77</v>
      </c>
      <c r="BZ37" s="104">
        <v>164.4</v>
      </c>
      <c r="CA37" s="104">
        <v>112</v>
      </c>
      <c r="CB37" s="104"/>
      <c r="CC37" s="57"/>
      <c r="CD37" s="57"/>
      <c r="CE37" s="57"/>
      <c r="CF37" s="57"/>
      <c r="CG37" s="57"/>
      <c r="CH37" s="57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9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</row>
    <row r="38" spans="1:162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49"/>
      <c r="BK38" s="49"/>
      <c r="BL38" s="53"/>
      <c r="BM38" s="104">
        <v>10</v>
      </c>
      <c r="BN38" s="104" t="s">
        <v>288</v>
      </c>
      <c r="BO38" s="105">
        <v>96.44</v>
      </c>
      <c r="BP38" s="104">
        <v>175.83</v>
      </c>
      <c r="BQ38" s="104">
        <v>116.32</v>
      </c>
      <c r="BR38" s="104">
        <v>139.82</v>
      </c>
      <c r="BS38" s="104">
        <v>129427.03</v>
      </c>
      <c r="BT38" s="104">
        <v>1725.69</v>
      </c>
      <c r="BU38" s="104">
        <v>97.72</v>
      </c>
      <c r="BV38" s="104">
        <v>98.8</v>
      </c>
      <c r="BW38" s="104">
        <v>15.13</v>
      </c>
      <c r="BX38" s="104">
        <v>16.54</v>
      </c>
      <c r="BY38" s="104">
        <v>18.78</v>
      </c>
      <c r="BZ38" s="104">
        <v>164.56</v>
      </c>
      <c r="CA38" s="104">
        <v>112.2</v>
      </c>
      <c r="CB38" s="104"/>
      <c r="CC38" s="57"/>
      <c r="CD38" s="57"/>
      <c r="CE38" s="57"/>
      <c r="CF38" s="57"/>
      <c r="CG38" s="57"/>
      <c r="CH38" s="57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9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</row>
    <row r="39" spans="1:162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49"/>
      <c r="BK39" s="49"/>
      <c r="BL39" s="53"/>
      <c r="BM39" s="104">
        <v>11</v>
      </c>
      <c r="BN39" s="104" t="s">
        <v>289</v>
      </c>
      <c r="BO39" s="105">
        <v>96.34</v>
      </c>
      <c r="BP39" s="104">
        <v>175.04</v>
      </c>
      <c r="BQ39" s="104">
        <v>116.47</v>
      </c>
      <c r="BR39" s="104">
        <v>139.85</v>
      </c>
      <c r="BS39" s="104">
        <v>132866.49</v>
      </c>
      <c r="BT39" s="104">
        <v>1802.91</v>
      </c>
      <c r="BU39" s="104">
        <v>97.7</v>
      </c>
      <c r="BV39" s="104">
        <v>98.97</v>
      </c>
      <c r="BW39" s="104">
        <v>15.16</v>
      </c>
      <c r="BX39" s="104">
        <v>16.55</v>
      </c>
      <c r="BY39" s="104">
        <v>18.79</v>
      </c>
      <c r="BZ39" s="104">
        <v>163.95</v>
      </c>
      <c r="CA39" s="104">
        <v>111.98</v>
      </c>
      <c r="CB39" s="104"/>
      <c r="CC39" s="57"/>
      <c r="CD39" s="57"/>
      <c r="CE39" s="57"/>
      <c r="CF39" s="57"/>
      <c r="CG39" s="57"/>
      <c r="CH39" s="57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9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</row>
    <row r="40" spans="1:162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49"/>
      <c r="BK40" s="49"/>
      <c r="BL40" s="53"/>
      <c r="BM40" s="104">
        <v>12</v>
      </c>
      <c r="BN40" s="104" t="s">
        <v>290</v>
      </c>
      <c r="BO40" s="105">
        <v>96.13</v>
      </c>
      <c r="BP40" s="104">
        <v>175.29</v>
      </c>
      <c r="BQ40" s="104">
        <v>116.7</v>
      </c>
      <c r="BR40" s="104">
        <v>140.12</v>
      </c>
      <c r="BS40" s="104">
        <v>134617.17000000001</v>
      </c>
      <c r="BT40" s="104">
        <v>1829.83</v>
      </c>
      <c r="BU40" s="104">
        <v>97.45</v>
      </c>
      <c r="BV40" s="104">
        <v>99.26</v>
      </c>
      <c r="BW40" s="104">
        <v>15.18</v>
      </c>
      <c r="BX40" s="104">
        <v>16.61</v>
      </c>
      <c r="BY40" s="104">
        <v>18.829999999999998</v>
      </c>
      <c r="BZ40" s="104">
        <v>164.17</v>
      </c>
      <c r="CA40" s="104">
        <v>111.99</v>
      </c>
      <c r="CB40" s="104"/>
      <c r="CC40" s="57"/>
      <c r="CD40" s="57"/>
      <c r="CE40" s="57"/>
      <c r="CF40" s="57"/>
      <c r="CG40" s="57"/>
      <c r="CH40" s="57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9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</row>
    <row r="41" spans="1:162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49"/>
      <c r="BK41" s="49"/>
      <c r="BL41" s="53"/>
      <c r="BM41" s="104">
        <v>13</v>
      </c>
      <c r="BN41" s="104" t="s">
        <v>291</v>
      </c>
      <c r="BO41" s="105">
        <v>95.14</v>
      </c>
      <c r="BP41" s="104">
        <v>175.32</v>
      </c>
      <c r="BQ41" s="104">
        <v>116.82</v>
      </c>
      <c r="BR41" s="104">
        <v>140.19999999999999</v>
      </c>
      <c r="BS41" s="104">
        <v>134377.46</v>
      </c>
      <c r="BT41" s="104">
        <v>1816.7</v>
      </c>
      <c r="BU41" s="104">
        <v>96.66</v>
      </c>
      <c r="BV41" s="104">
        <v>98.73</v>
      </c>
      <c r="BW41" s="104">
        <v>15.14</v>
      </c>
      <c r="BX41" s="104">
        <v>16.559999999999999</v>
      </c>
      <c r="BY41" s="104">
        <v>18.850000000000001</v>
      </c>
      <c r="BZ41" s="104">
        <v>164.11</v>
      </c>
      <c r="CA41" s="104">
        <v>111.87</v>
      </c>
      <c r="CB41" s="104"/>
      <c r="CC41" s="57"/>
      <c r="CD41" s="57"/>
      <c r="CE41" s="57"/>
      <c r="CF41" s="57"/>
      <c r="CG41" s="57"/>
      <c r="CH41" s="57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9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</row>
    <row r="42" spans="1:162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49"/>
      <c r="BK42" s="49"/>
      <c r="BL42" s="53"/>
      <c r="BM42" s="104">
        <v>14</v>
      </c>
      <c r="BN42" s="104" t="s">
        <v>292</v>
      </c>
      <c r="BO42" s="105">
        <v>94.64</v>
      </c>
      <c r="BP42" s="104">
        <v>175.32</v>
      </c>
      <c r="BQ42" s="104">
        <v>116.76</v>
      </c>
      <c r="BR42" s="104">
        <v>140.19999999999999</v>
      </c>
      <c r="BS42" s="104">
        <v>133605.56</v>
      </c>
      <c r="BT42" s="104">
        <v>1821.04</v>
      </c>
      <c r="BU42" s="104">
        <v>96.32</v>
      </c>
      <c r="BV42" s="104">
        <v>98.73</v>
      </c>
      <c r="BW42" s="104">
        <v>15.15</v>
      </c>
      <c r="BX42" s="104">
        <v>16.54</v>
      </c>
      <c r="BY42" s="104">
        <v>18.84</v>
      </c>
      <c r="BZ42" s="104">
        <v>164.32</v>
      </c>
      <c r="CA42" s="104">
        <v>112</v>
      </c>
      <c r="CB42" s="104"/>
      <c r="CC42" s="57"/>
      <c r="CD42" s="57"/>
      <c r="CE42" s="57"/>
      <c r="CF42" s="57"/>
      <c r="CG42" s="57"/>
      <c r="CH42" s="57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9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</row>
    <row r="43" spans="1:162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49"/>
      <c r="BK43" s="49"/>
      <c r="BL43" s="53"/>
      <c r="BM43" s="104">
        <v>15</v>
      </c>
      <c r="BN43" s="104" t="s">
        <v>293</v>
      </c>
      <c r="BO43" s="105">
        <v>95.45</v>
      </c>
      <c r="BP43" s="104">
        <v>176.12</v>
      </c>
      <c r="BQ43" s="104">
        <v>116.36</v>
      </c>
      <c r="BR43" s="104">
        <v>139.94999999999999</v>
      </c>
      <c r="BS43" s="104">
        <v>134606.85</v>
      </c>
      <c r="BT43" s="104">
        <v>1834.61</v>
      </c>
      <c r="BU43" s="104">
        <v>97.78</v>
      </c>
      <c r="BV43" s="104">
        <v>99.61</v>
      </c>
      <c r="BW43" s="104">
        <v>15.17</v>
      </c>
      <c r="BX43" s="104">
        <v>16.62</v>
      </c>
      <c r="BY43" s="104">
        <v>18.8</v>
      </c>
      <c r="BZ43" s="104">
        <v>164.89</v>
      </c>
      <c r="CA43" s="104">
        <v>112.42</v>
      </c>
      <c r="CB43" s="104"/>
      <c r="CC43" s="57"/>
      <c r="CD43" s="57"/>
      <c r="CE43" s="57"/>
      <c r="CF43" s="57"/>
      <c r="CG43" s="57"/>
      <c r="CH43" s="57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9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</row>
    <row r="44" spans="1:162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7"/>
      <c r="BK44" s="57"/>
      <c r="BL44" s="57"/>
      <c r="BM44" s="104">
        <v>16</v>
      </c>
      <c r="BN44" s="104" t="s">
        <v>294</v>
      </c>
      <c r="BO44" s="104">
        <v>95.35</v>
      </c>
      <c r="BP44" s="104">
        <v>176.43</v>
      </c>
      <c r="BQ44" s="104">
        <v>116.3</v>
      </c>
      <c r="BR44" s="104">
        <v>139.86000000000001</v>
      </c>
      <c r="BS44" s="104">
        <v>134820.81</v>
      </c>
      <c r="BT44" s="104">
        <v>1841.21</v>
      </c>
      <c r="BU44" s="104">
        <v>97.45</v>
      </c>
      <c r="BV44" s="104">
        <v>100.39</v>
      </c>
      <c r="BW44" s="104">
        <v>15.12</v>
      </c>
      <c r="BX44" s="104">
        <v>16.62</v>
      </c>
      <c r="BY44" s="104">
        <v>18.79</v>
      </c>
      <c r="BZ44" s="104">
        <v>164.84</v>
      </c>
      <c r="CA44" s="104">
        <v>112.75</v>
      </c>
      <c r="CB44" s="104"/>
      <c r="CC44" s="57"/>
      <c r="CD44" s="57"/>
      <c r="CE44" s="57"/>
      <c r="CF44" s="57"/>
      <c r="CG44" s="57"/>
      <c r="CH44" s="57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9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</row>
    <row r="45" spans="1:162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7"/>
      <c r="BK45" s="57"/>
      <c r="BL45" s="57"/>
      <c r="BM45" s="104">
        <v>17</v>
      </c>
      <c r="BN45" s="104" t="s">
        <v>295</v>
      </c>
      <c r="BO45" s="104">
        <v>95.26</v>
      </c>
      <c r="BP45" s="104">
        <v>176.48</v>
      </c>
      <c r="BQ45" s="104">
        <v>116.44</v>
      </c>
      <c r="BR45" s="104">
        <v>139.91</v>
      </c>
      <c r="BS45" s="104">
        <v>135334.66</v>
      </c>
      <c r="BT45" s="104">
        <v>1876.58</v>
      </c>
      <c r="BU45" s="104">
        <v>96.16</v>
      </c>
      <c r="BV45" s="104">
        <v>99.59</v>
      </c>
      <c r="BW45" s="104">
        <v>15.12</v>
      </c>
      <c r="BX45" s="104">
        <v>16.54</v>
      </c>
      <c r="BY45" s="104">
        <v>18.82</v>
      </c>
      <c r="BZ45" s="104">
        <v>164.52</v>
      </c>
      <c r="CA45" s="104">
        <v>112.57</v>
      </c>
      <c r="CB45" s="104"/>
      <c r="CC45" s="57"/>
      <c r="CD45" s="57"/>
      <c r="CE45" s="57"/>
      <c r="CF45" s="57"/>
      <c r="CG45" s="57"/>
      <c r="CH45" s="57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9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</row>
    <row r="46" spans="1:162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7"/>
      <c r="BK46" s="57"/>
      <c r="BL46" s="57"/>
      <c r="BM46" s="104">
        <v>18</v>
      </c>
      <c r="BN46" s="104" t="s">
        <v>296</v>
      </c>
      <c r="BO46" s="104">
        <v>95.6</v>
      </c>
      <c r="BP46" s="104">
        <v>176.97</v>
      </c>
      <c r="BQ46" s="104">
        <v>116.53</v>
      </c>
      <c r="BR46" s="104">
        <v>140.16999999999999</v>
      </c>
      <c r="BS46" s="104">
        <v>134559.45000000001</v>
      </c>
      <c r="BT46" s="104">
        <v>1865.19</v>
      </c>
      <c r="BU46" s="104">
        <v>95.59</v>
      </c>
      <c r="BV46" s="104">
        <v>99.69</v>
      </c>
      <c r="BW46" s="104">
        <v>15.13</v>
      </c>
      <c r="BX46" s="104">
        <v>16.489999999999998</v>
      </c>
      <c r="BY46" s="104">
        <v>18.829999999999998</v>
      </c>
      <c r="BZ46" s="104">
        <v>164.62</v>
      </c>
      <c r="CA46" s="104">
        <v>112.56</v>
      </c>
      <c r="CB46" s="104"/>
      <c r="CC46" s="57"/>
      <c r="CD46" s="57"/>
      <c r="CE46" s="57"/>
      <c r="CF46" s="57"/>
      <c r="CG46" s="57"/>
      <c r="CH46" s="57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9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</row>
    <row r="47" spans="1:162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7"/>
      <c r="BK47" s="57"/>
      <c r="BL47" s="57"/>
      <c r="BM47" s="104">
        <v>19</v>
      </c>
      <c r="BN47" s="104" t="s">
        <v>297</v>
      </c>
      <c r="BO47" s="104">
        <v>95.59</v>
      </c>
      <c r="BP47" s="104">
        <v>177.02</v>
      </c>
      <c r="BQ47" s="104">
        <v>116.55</v>
      </c>
      <c r="BR47" s="104">
        <v>140.1</v>
      </c>
      <c r="BS47" s="104">
        <v>134243.4</v>
      </c>
      <c r="BT47" s="104">
        <v>1836.26</v>
      </c>
      <c r="BU47" s="104">
        <v>96.2</v>
      </c>
      <c r="BV47" s="104">
        <v>99.6</v>
      </c>
      <c r="BW47" s="104">
        <v>15.13</v>
      </c>
      <c r="BX47" s="104">
        <v>16.260000000000002</v>
      </c>
      <c r="BY47" s="104">
        <v>18.829999999999998</v>
      </c>
      <c r="BZ47" s="104">
        <v>164.45</v>
      </c>
      <c r="CA47" s="104">
        <v>112.31</v>
      </c>
      <c r="CB47" s="104"/>
      <c r="CC47" s="57"/>
      <c r="CD47" s="57"/>
      <c r="CE47" s="57"/>
      <c r="CF47" s="57"/>
      <c r="CG47" s="57"/>
      <c r="CH47" s="57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9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</row>
    <row r="48" spans="1:162" s="51" customFormat="1" ht="15.95" customHeight="1">
      <c r="A48" s="49"/>
      <c r="B48" s="53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62"/>
      <c r="BA48" s="49"/>
      <c r="BB48" s="49"/>
      <c r="BC48" s="62"/>
      <c r="BD48" s="62"/>
      <c r="BE48" s="49"/>
      <c r="BF48" s="62"/>
      <c r="BG48" s="62"/>
      <c r="BH48" s="62"/>
      <c r="BI48" s="62"/>
      <c r="BJ48" s="49"/>
      <c r="BK48" s="49"/>
      <c r="BL48" s="53"/>
      <c r="BM48" s="104"/>
      <c r="BN48" s="105"/>
      <c r="BO48" s="105">
        <f t="shared" ref="BO48:CA48" si="1">AVERAGE(BO29:BO47)</f>
        <v>96.473157894736843</v>
      </c>
      <c r="BP48" s="105">
        <f t="shared" si="1"/>
        <v>176.71526315789473</v>
      </c>
      <c r="BQ48" s="105">
        <f t="shared" si="1"/>
        <v>116.15052631578948</v>
      </c>
      <c r="BR48" s="105">
        <f t="shared" si="1"/>
        <v>139.66736842105263</v>
      </c>
      <c r="BS48" s="105">
        <f t="shared" si="1"/>
        <v>131704.88105263159</v>
      </c>
      <c r="BT48" s="105">
        <f t="shared" si="1"/>
        <v>1787.2810526315789</v>
      </c>
      <c r="BU48" s="105">
        <f t="shared" si="1"/>
        <v>96.881578947368439</v>
      </c>
      <c r="BV48" s="105">
        <f t="shared" si="1"/>
        <v>98.854736842105254</v>
      </c>
      <c r="BW48" s="105">
        <f t="shared" si="1"/>
        <v>15.126842105263156</v>
      </c>
      <c r="BX48" s="105">
        <f t="shared" si="1"/>
        <v>16.463684210526317</v>
      </c>
      <c r="BY48" s="105">
        <f t="shared" si="1"/>
        <v>18.769473684210528</v>
      </c>
      <c r="BZ48" s="105">
        <f t="shared" si="1"/>
        <v>164.34315789473683</v>
      </c>
      <c r="CA48" s="105">
        <f t="shared" si="1"/>
        <v>111.98631578947369</v>
      </c>
      <c r="CB48" s="104"/>
      <c r="CC48" s="57"/>
      <c r="CD48" s="57"/>
      <c r="CE48" s="57"/>
      <c r="CF48" s="57"/>
      <c r="CG48" s="57"/>
      <c r="CH48" s="57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9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</row>
    <row r="49" spans="1:162" s="51" customFormat="1" ht="15.95" customHeight="1">
      <c r="A49" s="49"/>
      <c r="B49" s="53"/>
      <c r="C49" s="53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62"/>
      <c r="BA49" s="49"/>
      <c r="BB49" s="49"/>
      <c r="BC49" s="62"/>
      <c r="BD49" s="62"/>
      <c r="BE49" s="49"/>
      <c r="BF49" s="62"/>
      <c r="BG49" s="62"/>
      <c r="BH49" s="62"/>
      <c r="BI49" s="62"/>
      <c r="BJ49" s="49"/>
      <c r="BK49" s="49"/>
      <c r="BL49" s="53"/>
      <c r="BM49" s="104"/>
      <c r="BN49" s="105"/>
      <c r="BO49" s="105">
        <v>96.473157894736843</v>
      </c>
      <c r="BP49" s="105">
        <v>176.71526315789473</v>
      </c>
      <c r="BQ49" s="105">
        <v>116.15052631578948</v>
      </c>
      <c r="BR49" s="105">
        <v>139.66736842105263</v>
      </c>
      <c r="BS49" s="105">
        <v>131704.88105263159</v>
      </c>
      <c r="BT49" s="105">
        <v>1787.2810526315789</v>
      </c>
      <c r="BU49" s="105">
        <v>96.881578947368439</v>
      </c>
      <c r="BV49" s="105">
        <v>98.854736842105254</v>
      </c>
      <c r="BW49" s="105">
        <v>15.126842105263156</v>
      </c>
      <c r="BX49" s="105">
        <v>16.463684210526317</v>
      </c>
      <c r="BY49" s="105">
        <v>18.769473684210528</v>
      </c>
      <c r="BZ49" s="105">
        <v>164.34315789473683</v>
      </c>
      <c r="CA49" s="105">
        <v>111.98631578947369</v>
      </c>
      <c r="CB49" s="104"/>
      <c r="CC49" s="57"/>
      <c r="CD49" s="57"/>
      <c r="CE49" s="57"/>
      <c r="CF49" s="57"/>
      <c r="CG49" s="57"/>
      <c r="CH49" s="57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9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</row>
    <row r="50" spans="1:162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49"/>
      <c r="BK50" s="49"/>
      <c r="BL50" s="53"/>
      <c r="BM50" s="104"/>
      <c r="BN50" s="105"/>
      <c r="BO50" s="105">
        <f>BO49-BO48</f>
        <v>0</v>
      </c>
      <c r="BP50" s="105">
        <f t="shared" ref="BP50:CA50" si="2">BP49-BP48</f>
        <v>0</v>
      </c>
      <c r="BQ50" s="105">
        <f t="shared" si="2"/>
        <v>0</v>
      </c>
      <c r="BR50" s="105">
        <f t="shared" si="2"/>
        <v>0</v>
      </c>
      <c r="BS50" s="105">
        <f t="shared" si="2"/>
        <v>0</v>
      </c>
      <c r="BT50" s="105">
        <f t="shared" si="2"/>
        <v>0</v>
      </c>
      <c r="BU50" s="105">
        <f t="shared" si="2"/>
        <v>0</v>
      </c>
      <c r="BV50" s="105">
        <f t="shared" si="2"/>
        <v>0</v>
      </c>
      <c r="BW50" s="105">
        <f t="shared" si="2"/>
        <v>0</v>
      </c>
      <c r="BX50" s="105">
        <f t="shared" si="2"/>
        <v>0</v>
      </c>
      <c r="BY50" s="105">
        <f t="shared" si="2"/>
        <v>0</v>
      </c>
      <c r="BZ50" s="105">
        <f t="shared" si="2"/>
        <v>0</v>
      </c>
      <c r="CA50" s="105">
        <f t="shared" si="2"/>
        <v>0</v>
      </c>
      <c r="CB50" s="104"/>
      <c r="CC50" s="57"/>
      <c r="CD50" s="57"/>
      <c r="CE50" s="57"/>
      <c r="CF50" s="57"/>
      <c r="CG50" s="57"/>
      <c r="CH50" s="57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9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</row>
    <row r="51" spans="1:162" ht="15.95" customHeight="1">
      <c r="A51" s="36"/>
      <c r="B51" s="18"/>
      <c r="C51" s="1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5"/>
      <c r="BB51" s="25"/>
      <c r="BC51" s="26"/>
      <c r="BD51" s="26"/>
      <c r="BE51" s="25"/>
      <c r="BF51" s="26"/>
      <c r="BG51" s="26"/>
      <c r="BH51" s="26"/>
      <c r="BI51" s="26"/>
      <c r="BJ51" s="25"/>
      <c r="BK51" s="25"/>
      <c r="BL51" s="18"/>
      <c r="BM51" s="109"/>
      <c r="BN51" s="89"/>
      <c r="BO51" s="89"/>
      <c r="BP51" s="89"/>
      <c r="BQ51" s="89"/>
      <c r="BR51" s="89"/>
      <c r="BS51" s="90"/>
      <c r="CB51" s="93"/>
      <c r="CC51" s="47"/>
      <c r="CD51" s="47"/>
      <c r="CE51" s="47"/>
      <c r="CF51" s="47"/>
      <c r="CG51" s="47"/>
      <c r="CH51" s="47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12"/>
    </row>
    <row r="52" spans="1:162" ht="15.95" customHeight="1">
      <c r="A52" s="36"/>
      <c r="B52" s="18"/>
      <c r="C52" s="1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5"/>
      <c r="BB52" s="25"/>
      <c r="BC52" s="26"/>
      <c r="BD52" s="26"/>
      <c r="BE52" s="25"/>
      <c r="BF52" s="26"/>
      <c r="BG52" s="26"/>
      <c r="BH52" s="26"/>
      <c r="BI52" s="26"/>
      <c r="BJ52" s="25"/>
      <c r="BK52" s="25"/>
      <c r="BL52" s="18"/>
      <c r="BM52" s="109"/>
      <c r="BN52" s="89"/>
      <c r="BO52" s="89"/>
      <c r="BP52" s="89"/>
      <c r="BQ52" s="89"/>
      <c r="BR52" s="89"/>
      <c r="BS52" s="90"/>
      <c r="CB52" s="93"/>
      <c r="CC52" s="47"/>
      <c r="CD52" s="47"/>
      <c r="CE52" s="47"/>
      <c r="CF52" s="47"/>
      <c r="CG52" s="47"/>
      <c r="CH52" s="47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12"/>
    </row>
    <row r="53" spans="1:162" ht="15.9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K53" s="20"/>
      <c r="BL53" s="126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93"/>
      <c r="CC53" s="47"/>
      <c r="CD53" s="47"/>
      <c r="CE53" s="47"/>
      <c r="CF53" s="47"/>
      <c r="CG53" s="47"/>
      <c r="CH53" s="47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12"/>
    </row>
    <row r="54" spans="1:162" ht="15.9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K54" s="20"/>
      <c r="BL54" s="126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93"/>
      <c r="CC54" s="47"/>
      <c r="CD54" s="47"/>
      <c r="CE54" s="47"/>
      <c r="CF54" s="47"/>
      <c r="CG54" s="47"/>
      <c r="CH54" s="47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12"/>
    </row>
    <row r="55" spans="1:162" ht="15.9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K55" s="20"/>
      <c r="BL55" s="126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93"/>
      <c r="CC55" s="47"/>
      <c r="CD55" s="47"/>
      <c r="CE55" s="47"/>
      <c r="CF55" s="47"/>
      <c r="CG55" s="47"/>
      <c r="CH55" s="47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12"/>
    </row>
    <row r="56" spans="1:162" ht="15.9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K56" s="20"/>
      <c r="BL56" s="126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93"/>
      <c r="CC56" s="47"/>
      <c r="CD56" s="47"/>
      <c r="CE56" s="47"/>
      <c r="CF56" s="47"/>
      <c r="CG56" s="47"/>
      <c r="CH56" s="47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12"/>
    </row>
    <row r="57" spans="1:162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K57" s="20"/>
      <c r="BL57" s="126"/>
      <c r="BM57" s="112"/>
      <c r="BN57" s="112" t="s">
        <v>18</v>
      </c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93"/>
      <c r="CC57" s="47"/>
      <c r="CD57" s="47"/>
      <c r="CE57" s="47"/>
      <c r="CF57" s="47"/>
      <c r="CG57" s="47"/>
      <c r="CH57" s="47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12"/>
    </row>
    <row r="58" spans="1:162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 s="127"/>
      <c r="BI58" s="127"/>
      <c r="BJ58" s="128"/>
      <c r="BK58" s="126"/>
      <c r="BL58" s="126"/>
      <c r="BM58" s="112"/>
      <c r="BN58" s="112"/>
      <c r="BO58" s="93" t="s">
        <v>5</v>
      </c>
      <c r="BP58" s="93" t="s">
        <v>6</v>
      </c>
      <c r="BQ58" s="93" t="s">
        <v>7</v>
      </c>
      <c r="BR58" s="93" t="s">
        <v>8</v>
      </c>
      <c r="BS58" s="90" t="s">
        <v>9</v>
      </c>
      <c r="BT58" s="91" t="s">
        <v>10</v>
      </c>
      <c r="BU58" s="91" t="s">
        <v>11</v>
      </c>
      <c r="BV58" s="91" t="s">
        <v>12</v>
      </c>
      <c r="BW58" s="91" t="s">
        <v>13</v>
      </c>
      <c r="BX58" s="91" t="s">
        <v>14</v>
      </c>
      <c r="BY58" s="91" t="s">
        <v>15</v>
      </c>
      <c r="BZ58" s="91" t="s">
        <v>16</v>
      </c>
      <c r="CA58" s="91" t="s">
        <v>17</v>
      </c>
      <c r="CB58" s="93"/>
      <c r="CC58" s="47"/>
      <c r="CD58" s="47"/>
      <c r="CE58" s="47"/>
      <c r="CF58" s="47"/>
      <c r="CG58" s="47"/>
      <c r="CH58" s="47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12"/>
    </row>
    <row r="59" spans="1:162" s="70" customFormat="1" ht="15.95" customHeight="1">
      <c r="A59" s="65"/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8"/>
      <c r="BA59" s="67"/>
      <c r="BB59" s="67"/>
      <c r="BC59" s="68"/>
      <c r="BD59" s="68"/>
      <c r="BE59" s="67"/>
      <c r="BF59" s="68"/>
      <c r="BG59" s="68"/>
      <c r="BH59" s="68"/>
      <c r="BI59" s="68"/>
      <c r="BJ59" s="129"/>
      <c r="BK59" s="129"/>
      <c r="BL59" s="129"/>
      <c r="BM59" s="114">
        <v>1</v>
      </c>
      <c r="BN59" s="104" t="s">
        <v>279</v>
      </c>
      <c r="BO59" s="104">
        <v>113.26</v>
      </c>
      <c r="BP59" s="104">
        <v>0.625</v>
      </c>
      <c r="BQ59" s="104">
        <v>0.96419999999999995</v>
      </c>
      <c r="BR59" s="178">
        <v>0.80010000000000003</v>
      </c>
      <c r="BS59" s="104">
        <v>1171.25</v>
      </c>
      <c r="BT59" s="104">
        <v>16.07</v>
      </c>
      <c r="BU59" s="104">
        <v>1.1452</v>
      </c>
      <c r="BV59" s="104">
        <v>1.1273</v>
      </c>
      <c r="BW59" s="104">
        <v>7.3959000000000001</v>
      </c>
      <c r="BX59" s="104">
        <v>6.8056000000000001</v>
      </c>
      <c r="BY59" s="104">
        <v>5.9562999999999997</v>
      </c>
      <c r="BZ59" s="104">
        <v>0.67644000000000004</v>
      </c>
      <c r="CA59" s="104">
        <v>1</v>
      </c>
      <c r="CB59" s="115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</row>
    <row r="60" spans="1:162" s="70" customFormat="1" ht="15.95" customHeight="1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3"/>
      <c r="BA60" s="72"/>
      <c r="BB60" s="72"/>
      <c r="BC60" s="73"/>
      <c r="BD60" s="73"/>
      <c r="BE60" s="72"/>
      <c r="BF60" s="73"/>
      <c r="BG60" s="73"/>
      <c r="BH60" s="68"/>
      <c r="BI60" s="68"/>
      <c r="BJ60" s="129"/>
      <c r="BK60" s="129"/>
      <c r="BL60" s="129"/>
      <c r="BM60" s="114">
        <v>2</v>
      </c>
      <c r="BN60" s="104" t="s">
        <v>280</v>
      </c>
      <c r="BO60" s="104">
        <v>113.24</v>
      </c>
      <c r="BP60" s="104">
        <v>0.625</v>
      </c>
      <c r="BQ60" s="104">
        <v>0.96250000000000002</v>
      </c>
      <c r="BR60" s="178">
        <v>0.79869999999999997</v>
      </c>
      <c r="BS60" s="104">
        <v>1168.8</v>
      </c>
      <c r="BT60" s="104">
        <v>16.05</v>
      </c>
      <c r="BU60" s="104">
        <v>1.1444000000000001</v>
      </c>
      <c r="BV60" s="104">
        <v>1.1373</v>
      </c>
      <c r="BW60" s="104">
        <v>7.3944000000000001</v>
      </c>
      <c r="BX60" s="104">
        <v>6.8102</v>
      </c>
      <c r="BY60" s="104">
        <v>5.9433999999999996</v>
      </c>
      <c r="BZ60" s="104">
        <v>0.67896999999999996</v>
      </c>
      <c r="CA60" s="104">
        <v>1</v>
      </c>
      <c r="CB60" s="115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</row>
    <row r="61" spans="1:162" s="70" customFormat="1" ht="15.95" customHeight="1">
      <c r="A61" s="74"/>
      <c r="B61" s="75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7"/>
      <c r="BA61" s="76"/>
      <c r="BB61" s="76"/>
      <c r="BC61" s="77"/>
      <c r="BD61" s="77"/>
      <c r="BE61" s="76"/>
      <c r="BF61" s="77"/>
      <c r="BG61" s="77"/>
      <c r="BH61" s="77"/>
      <c r="BI61" s="77"/>
      <c r="BJ61" s="76"/>
      <c r="BK61" s="75"/>
      <c r="BL61" s="129"/>
      <c r="BM61" s="114">
        <v>3</v>
      </c>
      <c r="BN61" s="104" t="s">
        <v>281</v>
      </c>
      <c r="BO61" s="104">
        <v>114.43</v>
      </c>
      <c r="BP61" s="104">
        <v>0.62949999999999995</v>
      </c>
      <c r="BQ61" s="104">
        <v>0.96379999999999999</v>
      </c>
      <c r="BR61" s="178">
        <v>0.80079999999999996</v>
      </c>
      <c r="BS61" s="104">
        <v>1145.2</v>
      </c>
      <c r="BT61" s="104">
        <v>15.25</v>
      </c>
      <c r="BU61" s="104">
        <v>1.1587000000000001</v>
      </c>
      <c r="BV61" s="104">
        <v>1.1443000000000001</v>
      </c>
      <c r="BW61" s="104">
        <v>7.3838999999999997</v>
      </c>
      <c r="BX61" s="104">
        <v>6.9127999999999998</v>
      </c>
      <c r="BY61" s="104">
        <v>5.9584000000000001</v>
      </c>
      <c r="BZ61" s="104">
        <v>0.67861000000000005</v>
      </c>
      <c r="CA61" s="104">
        <v>1</v>
      </c>
      <c r="CB61" s="115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</row>
    <row r="62" spans="1:162" s="70" customFormat="1" ht="15.95" customHeight="1">
      <c r="A62" s="74"/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7"/>
      <c r="BA62" s="76"/>
      <c r="BB62" s="76"/>
      <c r="BC62" s="77"/>
      <c r="BD62" s="77"/>
      <c r="BE62" s="76"/>
      <c r="BF62" s="77"/>
      <c r="BG62" s="77"/>
      <c r="BH62" s="77"/>
      <c r="BI62" s="77"/>
      <c r="BJ62" s="76"/>
      <c r="BK62" s="75"/>
      <c r="BL62" s="129"/>
      <c r="BM62" s="114">
        <v>4</v>
      </c>
      <c r="BN62" s="104" t="s">
        <v>282</v>
      </c>
      <c r="BO62" s="104">
        <v>114.62</v>
      </c>
      <c r="BP62" s="104">
        <v>0.62660000000000005</v>
      </c>
      <c r="BQ62" s="104">
        <v>0.96319999999999995</v>
      </c>
      <c r="BR62" s="178">
        <v>0.79959999999999998</v>
      </c>
      <c r="BS62" s="104">
        <v>1144.9000000000001</v>
      </c>
      <c r="BT62" s="104">
        <v>15.27</v>
      </c>
      <c r="BU62" s="104">
        <v>1.1613</v>
      </c>
      <c r="BV62" s="104">
        <v>1.1396999999999999</v>
      </c>
      <c r="BW62" s="104">
        <v>7.3630000000000004</v>
      </c>
      <c r="BX62" s="104">
        <v>6.8292999999999999</v>
      </c>
      <c r="BY62" s="104">
        <v>5.9480000000000004</v>
      </c>
      <c r="BZ62" s="104">
        <v>0.68049999999999999</v>
      </c>
      <c r="CA62" s="104">
        <v>1</v>
      </c>
      <c r="CB62" s="115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</row>
    <row r="63" spans="1:162" s="70" customFormat="1" ht="15.95" customHeight="1">
      <c r="A63" s="74"/>
      <c r="B63" s="75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7"/>
      <c r="BA63" s="76"/>
      <c r="BB63" s="76"/>
      <c r="BC63" s="77"/>
      <c r="BD63" s="77"/>
      <c r="BE63" s="76"/>
      <c r="BF63" s="77"/>
      <c r="BG63" s="77"/>
      <c r="BH63" s="77"/>
      <c r="BI63" s="77"/>
      <c r="BJ63" s="76"/>
      <c r="BK63" s="75"/>
      <c r="BL63" s="129"/>
      <c r="BM63" s="114">
        <v>5</v>
      </c>
      <c r="BN63" s="104" t="s">
        <v>283</v>
      </c>
      <c r="BO63" s="104">
        <v>115.17</v>
      </c>
      <c r="BP63" s="104">
        <v>0.63190000000000002</v>
      </c>
      <c r="BQ63" s="104">
        <v>0.97089999999999999</v>
      </c>
      <c r="BR63" s="178">
        <v>0.80640000000000001</v>
      </c>
      <c r="BS63" s="104">
        <v>1145.1500000000001</v>
      </c>
      <c r="BT63" s="104">
        <v>15.44</v>
      </c>
      <c r="BU63" s="104">
        <v>1.1632</v>
      </c>
      <c r="BV63" s="104">
        <v>1.1427</v>
      </c>
      <c r="BW63" s="104">
        <v>7.4097999999999997</v>
      </c>
      <c r="BX63" s="104">
        <v>6.8654999999999999</v>
      </c>
      <c r="BY63" s="104">
        <v>5.9970999999999997</v>
      </c>
      <c r="BZ63" s="104">
        <v>0.67930000000000001</v>
      </c>
      <c r="CA63" s="104">
        <v>1</v>
      </c>
      <c r="CB63" s="115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</row>
    <row r="64" spans="1:162" s="70" customFormat="1" ht="15.95" customHeight="1">
      <c r="A64" s="74"/>
      <c r="B64" s="75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7"/>
      <c r="BA64" s="76"/>
      <c r="BB64" s="76"/>
      <c r="BC64" s="77"/>
      <c r="BD64" s="77"/>
      <c r="BE64" s="76"/>
      <c r="BF64" s="77"/>
      <c r="BG64" s="77"/>
      <c r="BH64" s="77"/>
      <c r="BI64" s="77"/>
      <c r="BJ64" s="76"/>
      <c r="BK64" s="75"/>
      <c r="BL64" s="129"/>
      <c r="BM64" s="114">
        <v>6</v>
      </c>
      <c r="BN64" s="104" t="s">
        <v>284</v>
      </c>
      <c r="BO64" s="104">
        <v>114.05</v>
      </c>
      <c r="BP64" s="104">
        <v>0.62919999999999998</v>
      </c>
      <c r="BQ64" s="104">
        <v>0.96220000000000006</v>
      </c>
      <c r="BR64" s="178">
        <v>0.80059999999999998</v>
      </c>
      <c r="BS64" s="104">
        <v>1171.3900000000001</v>
      </c>
      <c r="BT64" s="104">
        <v>15.65</v>
      </c>
      <c r="BU64" s="104">
        <v>1.1529</v>
      </c>
      <c r="BV64" s="104">
        <v>1.1306</v>
      </c>
      <c r="BW64" s="104">
        <v>7.3754</v>
      </c>
      <c r="BX64" s="104">
        <v>6.7453000000000003</v>
      </c>
      <c r="BY64" s="104">
        <v>5.9534000000000002</v>
      </c>
      <c r="BZ64" s="104">
        <v>0.68259000000000003</v>
      </c>
      <c r="CA64" s="104">
        <v>1</v>
      </c>
      <c r="CB64" s="115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</row>
    <row r="65" spans="1:162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6"/>
      <c r="BK65" s="75"/>
      <c r="BL65" s="129"/>
      <c r="BM65" s="114">
        <v>7</v>
      </c>
      <c r="BN65" s="104" t="s">
        <v>285</v>
      </c>
      <c r="BO65" s="104">
        <v>115.94</v>
      </c>
      <c r="BP65" s="104">
        <v>0.63100000000000001</v>
      </c>
      <c r="BQ65" s="104">
        <v>0.96870000000000001</v>
      </c>
      <c r="BR65" s="178">
        <v>0.80589999999999995</v>
      </c>
      <c r="BS65" s="104">
        <v>1151.2</v>
      </c>
      <c r="BT65" s="104">
        <v>15.57</v>
      </c>
      <c r="BU65" s="104">
        <v>1.1609</v>
      </c>
      <c r="BV65" s="104">
        <v>1.1386000000000001</v>
      </c>
      <c r="BW65" s="104">
        <v>7.3948</v>
      </c>
      <c r="BX65" s="104">
        <v>6.8329000000000004</v>
      </c>
      <c r="BY65" s="104">
        <v>5.9949000000000003</v>
      </c>
      <c r="BZ65" s="104">
        <v>0.68</v>
      </c>
      <c r="CA65" s="104">
        <v>1</v>
      </c>
      <c r="CB65" s="115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</row>
    <row r="66" spans="1:162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6"/>
      <c r="BK66" s="75"/>
      <c r="BL66" s="129"/>
      <c r="BM66" s="114">
        <v>8</v>
      </c>
      <c r="BN66" s="104" t="s">
        <v>286</v>
      </c>
      <c r="BO66" s="104">
        <v>115.22</v>
      </c>
      <c r="BP66" s="104">
        <v>0.629</v>
      </c>
      <c r="BQ66" s="104">
        <v>0.96560000000000001</v>
      </c>
      <c r="BR66" s="178">
        <v>0.80330000000000001</v>
      </c>
      <c r="BS66" s="104">
        <v>1163.5999999999999</v>
      </c>
      <c r="BT66" s="104">
        <v>15.64</v>
      </c>
      <c r="BU66" s="104">
        <v>1.1482000000000001</v>
      </c>
      <c r="BV66" s="104">
        <v>1.1318999999999999</v>
      </c>
      <c r="BW66" s="104">
        <v>7.3997000000000002</v>
      </c>
      <c r="BX66" s="104">
        <v>6.7824</v>
      </c>
      <c r="BY66" s="104">
        <v>5.9759000000000002</v>
      </c>
      <c r="BZ66" s="104">
        <v>0.68232999999999999</v>
      </c>
      <c r="CA66" s="104">
        <v>1</v>
      </c>
      <c r="CB66" s="115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</row>
    <row r="67" spans="1:162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6"/>
      <c r="BK67" s="75"/>
      <c r="BL67" s="129"/>
      <c r="BM67" s="114">
        <v>9</v>
      </c>
      <c r="BN67" s="105" t="s">
        <v>287</v>
      </c>
      <c r="BO67" s="104">
        <v>115.5</v>
      </c>
      <c r="BP67" s="104">
        <v>0.63439999999999996</v>
      </c>
      <c r="BQ67" s="104">
        <v>0.96340000000000003</v>
      </c>
      <c r="BR67" s="178">
        <v>0.80169999999999997</v>
      </c>
      <c r="BS67" s="104">
        <v>1160.8900000000001</v>
      </c>
      <c r="BT67" s="104">
        <v>15.72</v>
      </c>
      <c r="BU67" s="104">
        <v>1.1426000000000001</v>
      </c>
      <c r="BV67" s="104">
        <v>1.1306</v>
      </c>
      <c r="BW67" s="104">
        <v>7.4047999999999998</v>
      </c>
      <c r="BX67" s="104">
        <v>6.7557999999999998</v>
      </c>
      <c r="BY67" s="104">
        <v>5.9654999999999996</v>
      </c>
      <c r="BZ67" s="104">
        <v>0.68128</v>
      </c>
      <c r="CA67" s="104">
        <v>1</v>
      </c>
      <c r="CB67" s="115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</row>
    <row r="68" spans="1:162" s="70" customFormat="1" ht="15.95" customHeight="1">
      <c r="A68" s="74"/>
      <c r="B68" s="78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6"/>
      <c r="BK68" s="75"/>
      <c r="BL68" s="129"/>
      <c r="BM68" s="114">
        <v>10</v>
      </c>
      <c r="BN68" s="105" t="s">
        <v>288</v>
      </c>
      <c r="BO68" s="104">
        <v>116.35</v>
      </c>
      <c r="BP68" s="104">
        <v>0.6381</v>
      </c>
      <c r="BQ68" s="104">
        <v>0.96460000000000001</v>
      </c>
      <c r="BR68" s="178">
        <v>0.80269999999999997</v>
      </c>
      <c r="BS68" s="104">
        <v>1153.5</v>
      </c>
      <c r="BT68" s="104">
        <v>15.38</v>
      </c>
      <c r="BU68" s="104">
        <v>1.1482000000000001</v>
      </c>
      <c r="BV68" s="104">
        <v>1.1356999999999999</v>
      </c>
      <c r="BW68" s="104">
        <v>7.415</v>
      </c>
      <c r="BX68" s="104">
        <v>6.7824</v>
      </c>
      <c r="BY68" s="104">
        <v>5.9736000000000002</v>
      </c>
      <c r="BZ68" s="104">
        <v>0.68184</v>
      </c>
      <c r="CA68" s="104">
        <v>1</v>
      </c>
      <c r="CB68" s="115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</row>
    <row r="69" spans="1:162" s="70" customFormat="1" ht="15.95" customHeight="1">
      <c r="A69" s="74"/>
      <c r="B69" s="78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9"/>
      <c r="BI69" s="79"/>
      <c r="BJ69" s="76"/>
      <c r="BK69" s="75"/>
      <c r="BL69" s="129"/>
      <c r="BM69" s="114">
        <v>11</v>
      </c>
      <c r="BN69" s="105" t="s">
        <v>289</v>
      </c>
      <c r="BO69" s="104">
        <v>116.24</v>
      </c>
      <c r="BP69" s="104">
        <v>0.63980000000000004</v>
      </c>
      <c r="BQ69" s="104">
        <v>0.96150000000000002</v>
      </c>
      <c r="BR69" s="178">
        <v>0.80069999999999997</v>
      </c>
      <c r="BS69" s="104">
        <v>1186.5</v>
      </c>
      <c r="BT69" s="104">
        <v>16.100000000000001</v>
      </c>
      <c r="BU69" s="104">
        <v>1.1460999999999999</v>
      </c>
      <c r="BV69" s="104">
        <v>1.1315</v>
      </c>
      <c r="BW69" s="104">
        <v>7.3879999999999999</v>
      </c>
      <c r="BX69" s="104">
        <v>6.7649999999999997</v>
      </c>
      <c r="BY69" s="104">
        <v>5.9583000000000004</v>
      </c>
      <c r="BZ69" s="104">
        <v>0.68301000000000001</v>
      </c>
      <c r="CA69" s="104">
        <v>1</v>
      </c>
      <c r="CB69" s="115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</row>
    <row r="70" spans="1:162" s="70" customFormat="1" ht="15.95" customHeight="1">
      <c r="A70" s="74"/>
      <c r="B70" s="78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9"/>
      <c r="BI70" s="79"/>
      <c r="BJ70" s="76"/>
      <c r="BK70" s="75"/>
      <c r="BL70" s="129"/>
      <c r="BM70" s="114">
        <v>12</v>
      </c>
      <c r="BN70" s="105" t="s">
        <v>290</v>
      </c>
      <c r="BO70" s="104">
        <v>116.49</v>
      </c>
      <c r="BP70" s="104">
        <v>0.63890000000000002</v>
      </c>
      <c r="BQ70" s="104">
        <v>0.95960000000000001</v>
      </c>
      <c r="BR70" s="178">
        <v>0.79890000000000005</v>
      </c>
      <c r="BS70" s="104">
        <v>1202.0999999999999</v>
      </c>
      <c r="BT70" s="104">
        <v>16.34</v>
      </c>
      <c r="BU70" s="104">
        <v>1.1492</v>
      </c>
      <c r="BV70" s="104">
        <v>1.1282000000000001</v>
      </c>
      <c r="BW70" s="104">
        <v>7.3749000000000002</v>
      </c>
      <c r="BX70" s="104">
        <v>6.7407000000000004</v>
      </c>
      <c r="BY70" s="104">
        <v>5.9457000000000004</v>
      </c>
      <c r="BZ70" s="104">
        <v>0.68213999999999997</v>
      </c>
      <c r="CA70" s="104">
        <v>1</v>
      </c>
      <c r="CB70" s="115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</row>
    <row r="71" spans="1:162" s="70" customFormat="1" ht="15.95" customHeight="1">
      <c r="A71" s="74"/>
      <c r="B71" s="78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9"/>
      <c r="BI71" s="79"/>
      <c r="BJ71" s="76"/>
      <c r="BK71" s="75"/>
      <c r="BL71" s="129"/>
      <c r="BM71" s="114">
        <v>13</v>
      </c>
      <c r="BN71" s="105" t="s">
        <v>291</v>
      </c>
      <c r="BO71" s="104">
        <v>117.58</v>
      </c>
      <c r="BP71" s="104">
        <v>0.6381</v>
      </c>
      <c r="BQ71" s="104">
        <v>0.95760000000000001</v>
      </c>
      <c r="BR71" s="178">
        <v>0.79759999999999998</v>
      </c>
      <c r="BS71" s="104">
        <v>1201.24</v>
      </c>
      <c r="BT71" s="104">
        <v>16.239999999999998</v>
      </c>
      <c r="BU71" s="104">
        <v>1.1573</v>
      </c>
      <c r="BV71" s="104">
        <v>1.1331</v>
      </c>
      <c r="BW71" s="104">
        <v>7.3883000000000001</v>
      </c>
      <c r="BX71" s="104">
        <v>6.7546999999999997</v>
      </c>
      <c r="BY71" s="104">
        <v>5.9359999999999999</v>
      </c>
      <c r="BZ71" s="104">
        <v>0.68164000000000002</v>
      </c>
      <c r="CA71" s="104">
        <v>1</v>
      </c>
      <c r="CB71" s="115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</row>
    <row r="72" spans="1:162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9"/>
      <c r="BI72" s="79"/>
      <c r="BJ72" s="76"/>
      <c r="BK72" s="75"/>
      <c r="BL72" s="129"/>
      <c r="BM72" s="114">
        <v>14</v>
      </c>
      <c r="BN72" s="105" t="s">
        <v>292</v>
      </c>
      <c r="BO72" s="104">
        <v>118.34</v>
      </c>
      <c r="BP72" s="104">
        <v>0.63880000000000003</v>
      </c>
      <c r="BQ72" s="104">
        <v>0.95920000000000005</v>
      </c>
      <c r="BR72" s="178">
        <v>0.79869999999999997</v>
      </c>
      <c r="BS72" s="104">
        <v>1192.96</v>
      </c>
      <c r="BT72" s="104">
        <v>16.260000000000002</v>
      </c>
      <c r="BU72" s="104">
        <v>1.1628000000000001</v>
      </c>
      <c r="BV72" s="104">
        <v>1.1343000000000001</v>
      </c>
      <c r="BW72" s="104">
        <v>7.3945999999999996</v>
      </c>
      <c r="BX72" s="104">
        <v>6.7718999999999996</v>
      </c>
      <c r="BY72" s="104">
        <v>5.9442000000000004</v>
      </c>
      <c r="BZ72" s="104">
        <v>0.68156000000000005</v>
      </c>
      <c r="CA72" s="104">
        <v>1</v>
      </c>
      <c r="CB72" s="115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</row>
    <row r="73" spans="1:162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9"/>
      <c r="BI73" s="79"/>
      <c r="BJ73" s="76"/>
      <c r="BK73" s="75"/>
      <c r="BL73" s="129"/>
      <c r="BM73" s="114">
        <v>15</v>
      </c>
      <c r="BN73" s="105" t="s">
        <v>293</v>
      </c>
      <c r="BO73" s="104">
        <v>117.77</v>
      </c>
      <c r="BP73" s="104">
        <v>0.63829999999999998</v>
      </c>
      <c r="BQ73" s="104">
        <v>0.96609999999999996</v>
      </c>
      <c r="BR73" s="178">
        <v>0.80369999999999997</v>
      </c>
      <c r="BS73" s="104">
        <v>1197.4100000000001</v>
      </c>
      <c r="BT73" s="104">
        <v>16.32</v>
      </c>
      <c r="BU73" s="104">
        <v>1.1496999999999999</v>
      </c>
      <c r="BV73" s="104">
        <v>1.1286</v>
      </c>
      <c r="BW73" s="104">
        <v>7.4123000000000001</v>
      </c>
      <c r="BX73" s="104">
        <v>6.7652999999999999</v>
      </c>
      <c r="BY73" s="104">
        <v>5.9802999999999997</v>
      </c>
      <c r="BZ73" s="104">
        <v>0.68174999999999997</v>
      </c>
      <c r="CA73" s="104">
        <v>1</v>
      </c>
      <c r="CB73" s="115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</row>
    <row r="74" spans="1:162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9"/>
      <c r="BI74" s="79"/>
      <c r="BJ74" s="76"/>
      <c r="BK74" s="75"/>
      <c r="BL74" s="75"/>
      <c r="BM74" s="114">
        <v>16</v>
      </c>
      <c r="BN74" s="104" t="s">
        <v>294</v>
      </c>
      <c r="BO74" s="104">
        <v>118.25</v>
      </c>
      <c r="BP74" s="104">
        <v>0.6391</v>
      </c>
      <c r="BQ74" s="104">
        <v>0.96950000000000003</v>
      </c>
      <c r="BR74" s="178">
        <v>0.80649999999999999</v>
      </c>
      <c r="BS74" s="104">
        <v>1195.75</v>
      </c>
      <c r="BT74" s="104">
        <v>16.329999999999998</v>
      </c>
      <c r="BU74" s="104">
        <v>1.157</v>
      </c>
      <c r="BV74" s="104">
        <v>1.1231</v>
      </c>
      <c r="BW74" s="104">
        <v>7.4587000000000003</v>
      </c>
      <c r="BX74" s="104">
        <v>6.7828999999999997</v>
      </c>
      <c r="BY74" s="104">
        <v>5.9991000000000003</v>
      </c>
      <c r="BZ74" s="104">
        <v>0.68398000000000003</v>
      </c>
      <c r="CA74" s="104">
        <v>1</v>
      </c>
      <c r="CB74" s="115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</row>
    <row r="75" spans="1:162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9"/>
      <c r="BI75" s="79"/>
      <c r="BJ75" s="76"/>
      <c r="BK75" s="75"/>
      <c r="BL75" s="75"/>
      <c r="BM75" s="114">
        <v>17</v>
      </c>
      <c r="BN75" s="104" t="s">
        <v>295</v>
      </c>
      <c r="BO75" s="104">
        <v>118.18</v>
      </c>
      <c r="BP75" s="104">
        <v>0.63790000000000002</v>
      </c>
      <c r="BQ75" s="104">
        <v>0.96679999999999999</v>
      </c>
      <c r="BR75" s="178">
        <v>0.80410000000000004</v>
      </c>
      <c r="BS75" s="104">
        <v>1202.2</v>
      </c>
      <c r="BT75" s="104">
        <v>16.670000000000002</v>
      </c>
      <c r="BU75" s="104">
        <v>1.1707000000000001</v>
      </c>
      <c r="BV75" s="104">
        <v>1.1304000000000001</v>
      </c>
      <c r="BW75" s="104">
        <v>7.4455</v>
      </c>
      <c r="BX75" s="104">
        <v>6.8048999999999999</v>
      </c>
      <c r="BY75" s="104">
        <v>5.9812000000000003</v>
      </c>
      <c r="BZ75" s="104">
        <v>0.68425999999999998</v>
      </c>
      <c r="CA75" s="104">
        <v>1</v>
      </c>
      <c r="CB75" s="115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</row>
    <row r="76" spans="1:162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9"/>
      <c r="BI76" s="79"/>
      <c r="BJ76" s="76"/>
      <c r="BK76" s="75"/>
      <c r="BL76" s="75"/>
      <c r="BM76" s="114">
        <v>18</v>
      </c>
      <c r="BN76" s="104" t="s">
        <v>296</v>
      </c>
      <c r="BO76" s="104">
        <v>117.75</v>
      </c>
      <c r="BP76" s="104">
        <v>0.6361</v>
      </c>
      <c r="BQ76" s="104">
        <v>0.96599999999999997</v>
      </c>
      <c r="BR76" s="178">
        <v>0.80349999999999999</v>
      </c>
      <c r="BS76" s="104">
        <v>1195.4000000000001</v>
      </c>
      <c r="BT76" s="104">
        <v>16.57</v>
      </c>
      <c r="BU76" s="104">
        <v>1.1776</v>
      </c>
      <c r="BV76" s="104">
        <v>1.1292</v>
      </c>
      <c r="BW76" s="104">
        <v>7.4386000000000001</v>
      </c>
      <c r="BX76" s="104">
        <v>6.8272000000000004</v>
      </c>
      <c r="BY76" s="104">
        <v>5.9766000000000004</v>
      </c>
      <c r="BZ76" s="104">
        <v>0.68376999999999999</v>
      </c>
      <c r="CA76" s="104">
        <v>1</v>
      </c>
      <c r="CB76" s="115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</row>
    <row r="77" spans="1:162" s="70" customFormat="1" ht="15.95" customHeight="1">
      <c r="A77" s="80"/>
      <c r="B77" s="81"/>
      <c r="BH77" s="82"/>
      <c r="BI77" s="82"/>
      <c r="BK77" s="69"/>
      <c r="BL77" s="69"/>
      <c r="BM77" s="114">
        <v>19</v>
      </c>
      <c r="BN77" s="104" t="s">
        <v>297</v>
      </c>
      <c r="BO77" s="104">
        <v>117.49</v>
      </c>
      <c r="BP77" s="104">
        <v>0.63439999999999996</v>
      </c>
      <c r="BQ77" s="104">
        <v>0.96360000000000001</v>
      </c>
      <c r="BR77" s="178">
        <v>0.80169999999999997</v>
      </c>
      <c r="BS77" s="104">
        <v>1195.3</v>
      </c>
      <c r="BT77" s="104">
        <v>16.350000000000001</v>
      </c>
      <c r="BU77" s="104">
        <v>1.1674</v>
      </c>
      <c r="BV77" s="104">
        <v>1.1275999999999999</v>
      </c>
      <c r="BW77" s="104">
        <v>7.4249000000000001</v>
      </c>
      <c r="BX77" s="104">
        <v>6.9074</v>
      </c>
      <c r="BY77" s="104">
        <v>5.9650999999999996</v>
      </c>
      <c r="BZ77" s="104">
        <v>0.68294999999999995</v>
      </c>
      <c r="CA77" s="104">
        <v>1</v>
      </c>
      <c r="CB77" s="115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</row>
    <row r="78" spans="1:162" s="70" customFormat="1" ht="15.95" customHeight="1">
      <c r="A78" s="80"/>
      <c r="B78" s="81"/>
      <c r="BH78" s="82"/>
      <c r="BI78" s="82"/>
      <c r="BK78" s="69"/>
      <c r="BL78" s="69"/>
      <c r="BM78" s="115"/>
      <c r="BN78" s="115"/>
      <c r="BO78" s="105">
        <f t="shared" ref="BO78:CA78" si="3">AVERAGE(BO59:BO77)</f>
        <v>116.09842105263158</v>
      </c>
      <c r="BP78" s="105">
        <f t="shared" si="3"/>
        <v>0.63374210526315788</v>
      </c>
      <c r="BQ78" s="105">
        <f t="shared" si="3"/>
        <v>0.96415789473684221</v>
      </c>
      <c r="BR78" s="179">
        <f t="shared" si="3"/>
        <v>0.80185263157894726</v>
      </c>
      <c r="BS78" s="105">
        <f t="shared" si="3"/>
        <v>1176.0389473684211</v>
      </c>
      <c r="BT78" s="105">
        <f t="shared" si="3"/>
        <v>15.958947368421054</v>
      </c>
      <c r="BU78" s="105">
        <f t="shared" si="3"/>
        <v>1.1559684210526315</v>
      </c>
      <c r="BV78" s="105">
        <f t="shared" si="3"/>
        <v>1.1328789473684213</v>
      </c>
      <c r="BW78" s="105">
        <f t="shared" si="3"/>
        <v>7.4032894736842101</v>
      </c>
      <c r="BX78" s="105">
        <f t="shared" si="3"/>
        <v>6.8022210526315803</v>
      </c>
      <c r="BY78" s="105">
        <f t="shared" si="3"/>
        <v>5.9659473684210518</v>
      </c>
      <c r="BZ78" s="105">
        <f t="shared" si="3"/>
        <v>0.68141684210526321</v>
      </c>
      <c r="CA78" s="105">
        <f t="shared" si="3"/>
        <v>1</v>
      </c>
      <c r="CB78" s="115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</row>
    <row r="79" spans="1:162" s="76" customFormat="1" ht="15.95" customHeight="1">
      <c r="A79" s="74"/>
      <c r="B79" s="78"/>
      <c r="BH79" s="79"/>
      <c r="BI79" s="79"/>
      <c r="BK79" s="75"/>
      <c r="BL79" s="75"/>
      <c r="BM79" s="117"/>
      <c r="BN79" s="117"/>
      <c r="BO79" s="105">
        <v>116.09842105263158</v>
      </c>
      <c r="BP79" s="105">
        <v>0.63374210526315788</v>
      </c>
      <c r="BQ79" s="105">
        <v>0.96415789473684221</v>
      </c>
      <c r="BR79" s="179">
        <v>0.80185263157894726</v>
      </c>
      <c r="BS79" s="105">
        <v>1176.0389473684211</v>
      </c>
      <c r="BT79" s="105">
        <v>15.958947368421054</v>
      </c>
      <c r="BU79" s="105">
        <v>1.1559684210526315</v>
      </c>
      <c r="BV79" s="105">
        <v>1.1328789473684213</v>
      </c>
      <c r="BW79" s="105">
        <v>7.4032894736842101</v>
      </c>
      <c r="BX79" s="105">
        <v>6.8022210526315803</v>
      </c>
      <c r="BY79" s="105">
        <v>5.9659473684210518</v>
      </c>
      <c r="BZ79" s="105">
        <v>0.68141684210526321</v>
      </c>
      <c r="CA79" s="105">
        <v>1</v>
      </c>
      <c r="CB79" s="117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</row>
    <row r="80" spans="1:162" s="25" customFormat="1" ht="15.75">
      <c r="A80" s="36"/>
      <c r="B80" s="176"/>
      <c r="BH80" s="177"/>
      <c r="BI80" s="177"/>
      <c r="BK80" s="18"/>
      <c r="BL80" s="18"/>
      <c r="BM80" s="89"/>
      <c r="BN80" s="89"/>
      <c r="BO80" s="105">
        <f>BO79-BO78</f>
        <v>0</v>
      </c>
      <c r="BP80" s="105">
        <f t="shared" ref="BP80:CA80" si="4">BP79-BP78</f>
        <v>0</v>
      </c>
      <c r="BQ80" s="105">
        <f t="shared" si="4"/>
        <v>0</v>
      </c>
      <c r="BR80" s="105">
        <f t="shared" si="4"/>
        <v>0</v>
      </c>
      <c r="BS80" s="105">
        <f t="shared" si="4"/>
        <v>0</v>
      </c>
      <c r="BT80" s="105">
        <f t="shared" si="4"/>
        <v>0</v>
      </c>
      <c r="BU80" s="105">
        <f t="shared" si="4"/>
        <v>0</v>
      </c>
      <c r="BV80" s="105">
        <f t="shared" si="4"/>
        <v>0</v>
      </c>
      <c r="BW80" s="105">
        <f t="shared" si="4"/>
        <v>0</v>
      </c>
      <c r="BX80" s="105">
        <f t="shared" si="4"/>
        <v>0</v>
      </c>
      <c r="BY80" s="105">
        <f t="shared" si="4"/>
        <v>0</v>
      </c>
      <c r="BZ80" s="105">
        <f t="shared" si="4"/>
        <v>0</v>
      </c>
      <c r="CA80" s="105">
        <f t="shared" si="4"/>
        <v>0</v>
      </c>
      <c r="CB80" s="89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</row>
  </sheetData>
  <mergeCells count="20">
    <mergeCell ref="BE4:BF4"/>
    <mergeCell ref="BH4:BI4"/>
    <mergeCell ref="AM4:AN4"/>
    <mergeCell ref="AP4:AQ4"/>
    <mergeCell ref="AS4:AT4"/>
    <mergeCell ref="AV4:AW4"/>
    <mergeCell ref="AY4:AZ4"/>
    <mergeCell ref="BB4:BC4"/>
    <mergeCell ref="AJ4:AK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90"/>
  <sheetViews>
    <sheetView tabSelected="1" zoomScale="85" zoomScaleNormal="85" workbookViewId="0">
      <pane xSplit="2" ySplit="13" topLeftCell="BJ14" activePane="bottomRight" state="frozen"/>
      <selection pane="topRight" activeCell="C1" sqref="C1"/>
      <selection pane="bottomLeft" activeCell="A14" sqref="A14"/>
      <selection pane="bottomRight" activeCell="B32" sqref="B32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7.85546875" style="20" customWidth="1"/>
    <col min="5" max="5" width="11" style="20" customWidth="1"/>
    <col min="6" max="6" width="20.28515625" style="20" customWidth="1"/>
    <col min="7" max="7" width="18.42578125" style="20" customWidth="1"/>
    <col min="8" max="8" width="9.5703125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8.5703125" style="20" customWidth="1"/>
    <col min="14" max="14" width="10.28515625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10" style="20" customWidth="1"/>
    <col min="21" max="21" width="20.42578125" style="20" customWidth="1"/>
    <col min="22" max="22" width="19.28515625" style="20" customWidth="1"/>
    <col min="23" max="23" width="10.7109375" style="20" customWidth="1"/>
    <col min="24" max="24" width="20.42578125" style="20" customWidth="1"/>
    <col min="25" max="25" width="17.5703125" style="20" customWidth="1"/>
    <col min="26" max="26" width="9.85546875" style="20" customWidth="1"/>
    <col min="27" max="27" width="18.42578125" style="20" customWidth="1"/>
    <col min="28" max="28" width="17.140625" style="20" customWidth="1"/>
    <col min="29" max="29" width="10.28515625" style="20" customWidth="1"/>
    <col min="30" max="30" width="20.140625" style="20" customWidth="1"/>
    <col min="31" max="31" width="18.7109375" style="20" customWidth="1"/>
    <col min="32" max="32" width="11.7109375" style="20" customWidth="1"/>
    <col min="33" max="33" width="20.28515625" style="20" customWidth="1"/>
    <col min="34" max="34" width="18.85546875" style="20" customWidth="1"/>
    <col min="35" max="35" width="9.140625" style="20" customWidth="1"/>
    <col min="36" max="36" width="21.28515625" style="20" customWidth="1"/>
    <col min="37" max="37" width="19.85546875" style="20" customWidth="1"/>
    <col min="38" max="38" width="10.5703125" style="20" customWidth="1"/>
    <col min="39" max="39" width="18" style="20" customWidth="1"/>
    <col min="40" max="40" width="16.140625" style="20" customWidth="1"/>
    <col min="41" max="41" width="9.85546875" style="20" customWidth="1"/>
    <col min="42" max="42" width="21.7109375" style="20" customWidth="1"/>
    <col min="43" max="43" width="18" style="20" customWidth="1"/>
    <col min="44" max="44" width="9.85546875" style="20" customWidth="1"/>
    <col min="45" max="45" width="22.7109375" style="20" customWidth="1"/>
    <col min="46" max="46" width="20.7109375" style="20" customWidth="1"/>
    <col min="47" max="47" width="11.28515625" style="20" customWidth="1"/>
    <col min="48" max="48" width="21.5703125" style="20" customWidth="1"/>
    <col min="49" max="49" width="16.42578125" style="20" customWidth="1"/>
    <col min="50" max="50" width="10.710937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0" style="20" customWidth="1"/>
    <col min="60" max="61" width="21.7109375" style="20" customWidth="1"/>
    <col min="62" max="62" width="10" style="20" customWidth="1"/>
    <col min="63" max="63" width="16.5703125" style="20" customWidth="1"/>
    <col min="64" max="64" width="21.7109375" style="20" customWidth="1"/>
    <col min="65" max="65" width="9.85546875" style="20" customWidth="1"/>
    <col min="66" max="66" width="21.140625" style="28" customWidth="1"/>
    <col min="67" max="67" width="24.85546875" style="28" customWidth="1"/>
    <col min="68" max="68" width="22.42578125" style="20" customWidth="1"/>
    <col min="69" max="69" width="14.7109375" style="91" customWidth="1"/>
    <col min="70" max="70" width="22.5703125" style="91" customWidth="1"/>
    <col min="71" max="71" width="14.140625" style="91" customWidth="1"/>
    <col min="72" max="72" width="22.42578125" style="91" customWidth="1"/>
    <col min="73" max="73" width="22.285156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79" width="13.28515625" style="91" customWidth="1"/>
    <col min="80" max="80" width="17.140625" style="91" customWidth="1"/>
    <col min="81" max="89" width="13.28515625" style="91" customWidth="1"/>
    <col min="90" max="168" width="13.28515625" style="19" customWidth="1"/>
    <col min="169" max="16384" width="9.140625" style="20"/>
  </cols>
  <sheetData>
    <row r="1" spans="1:168">
      <c r="B1" s="19"/>
    </row>
    <row r="2" spans="1:168">
      <c r="B2" s="19"/>
    </row>
    <row r="3" spans="1:168" ht="15.95" customHeight="1">
      <c r="A3" s="29" t="s">
        <v>19</v>
      </c>
      <c r="B3" s="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 t="s">
        <v>0</v>
      </c>
      <c r="AC3" s="6"/>
      <c r="AD3" s="6"/>
      <c r="AE3" s="6"/>
      <c r="AF3" s="6"/>
      <c r="AG3" s="6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17"/>
      <c r="BO3" s="17"/>
      <c r="BP3" s="18"/>
      <c r="BQ3" s="89"/>
      <c r="BR3" s="89"/>
      <c r="BS3" s="89"/>
      <c r="BT3" s="89"/>
      <c r="BU3" s="89"/>
      <c r="BV3" s="89"/>
      <c r="BW3" s="89"/>
      <c r="BX3" s="89"/>
      <c r="BY3" s="90"/>
    </row>
    <row r="4" spans="1:168" ht="15.95" customHeight="1">
      <c r="A4" s="29"/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7"/>
      <c r="BO4" s="17"/>
      <c r="BP4" s="18"/>
      <c r="BQ4" s="89"/>
      <c r="BR4" s="89"/>
      <c r="BS4" s="89"/>
      <c r="BT4" s="89"/>
      <c r="BU4" s="89"/>
      <c r="BV4" s="89"/>
      <c r="BW4" s="89"/>
      <c r="BX4" s="89"/>
      <c r="BY4" s="90"/>
    </row>
    <row r="5" spans="1:168" ht="15.95" customHeight="1">
      <c r="A5" s="30"/>
      <c r="B5" s="2" t="s">
        <v>299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5"/>
      <c r="BO5" s="5"/>
      <c r="BP5" s="120"/>
      <c r="BQ5" s="92"/>
      <c r="BR5" s="93"/>
      <c r="BS5" s="93"/>
      <c r="BT5" s="93"/>
      <c r="BU5" s="93"/>
      <c r="BV5" s="93"/>
      <c r="BW5" s="89"/>
      <c r="BX5" s="89"/>
      <c r="BY5" s="90"/>
    </row>
    <row r="6" spans="1:168" s="21" customFormat="1" ht="15.95" customHeight="1" thickBot="1">
      <c r="A6" s="31" t="s">
        <v>1</v>
      </c>
      <c r="B6" s="8"/>
      <c r="C6" s="187" t="s">
        <v>300</v>
      </c>
      <c r="D6" s="187"/>
      <c r="E6" s="10"/>
      <c r="F6" s="187" t="s">
        <v>301</v>
      </c>
      <c r="G6" s="187"/>
      <c r="H6" s="10"/>
      <c r="I6" s="187" t="s">
        <v>302</v>
      </c>
      <c r="J6" s="187"/>
      <c r="K6" s="9"/>
      <c r="L6" s="187" t="s">
        <v>303</v>
      </c>
      <c r="M6" s="187"/>
      <c r="N6" s="10"/>
      <c r="O6" s="187" t="s">
        <v>304</v>
      </c>
      <c r="P6" s="187"/>
      <c r="Q6" s="10"/>
      <c r="R6" s="187" t="s">
        <v>305</v>
      </c>
      <c r="S6" s="187"/>
      <c r="T6" s="9"/>
      <c r="U6" s="187" t="s">
        <v>306</v>
      </c>
      <c r="V6" s="187"/>
      <c r="W6" s="9"/>
      <c r="X6" s="187" t="s">
        <v>307</v>
      </c>
      <c r="Y6" s="187"/>
      <c r="Z6" s="10"/>
      <c r="AA6" s="187" t="s">
        <v>308</v>
      </c>
      <c r="AB6" s="187"/>
      <c r="AC6" s="10"/>
      <c r="AD6" s="187" t="s">
        <v>309</v>
      </c>
      <c r="AE6" s="187"/>
      <c r="AF6" s="10"/>
      <c r="AG6" s="187" t="s">
        <v>310</v>
      </c>
      <c r="AH6" s="187"/>
      <c r="AI6" s="10"/>
      <c r="AJ6" s="187" t="s">
        <v>311</v>
      </c>
      <c r="AK6" s="187"/>
      <c r="AL6" s="10"/>
      <c r="AM6" s="187" t="s">
        <v>312</v>
      </c>
      <c r="AN6" s="187"/>
      <c r="AO6" s="10"/>
      <c r="AP6" s="187" t="s">
        <v>313</v>
      </c>
      <c r="AQ6" s="187"/>
      <c r="AR6" s="10"/>
      <c r="AS6" s="187" t="s">
        <v>314</v>
      </c>
      <c r="AT6" s="187"/>
      <c r="AU6" s="10"/>
      <c r="AV6" s="187" t="s">
        <v>315</v>
      </c>
      <c r="AW6" s="187"/>
      <c r="AX6" s="10"/>
      <c r="AY6" s="187" t="s">
        <v>316</v>
      </c>
      <c r="AZ6" s="187"/>
      <c r="BA6" s="9"/>
      <c r="BB6" s="187" t="s">
        <v>317</v>
      </c>
      <c r="BC6" s="187"/>
      <c r="BD6" s="9"/>
      <c r="BE6" s="187" t="s">
        <v>318</v>
      </c>
      <c r="BF6" s="187"/>
      <c r="BG6" s="180"/>
      <c r="BH6" s="187" t="s">
        <v>319</v>
      </c>
      <c r="BI6" s="187"/>
      <c r="BJ6" s="180"/>
      <c r="BK6" s="187" t="s">
        <v>320</v>
      </c>
      <c r="BL6" s="187"/>
      <c r="BM6" s="9"/>
      <c r="BN6" s="187" t="s">
        <v>2</v>
      </c>
      <c r="BO6" s="187"/>
      <c r="BP6" s="121"/>
      <c r="BQ6" s="95"/>
      <c r="BR6" s="92"/>
      <c r="BS6" s="92"/>
      <c r="BT6" s="92"/>
      <c r="BU6" s="92"/>
      <c r="BV6" s="92"/>
      <c r="BW6" s="92"/>
      <c r="BX6" s="93"/>
      <c r="BY6" s="90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</row>
    <row r="7" spans="1:168" ht="15.95" customHeight="1" thickTop="1">
      <c r="A7" s="30"/>
      <c r="B7" s="1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12"/>
      <c r="BO7" s="12"/>
      <c r="BP7" s="123"/>
      <c r="BQ7" s="96"/>
      <c r="BR7" s="93"/>
      <c r="BS7" s="93"/>
      <c r="BT7" s="93"/>
      <c r="BU7" s="93"/>
      <c r="BV7" s="93"/>
      <c r="BW7" s="93"/>
      <c r="BX7" s="93"/>
      <c r="BY7" s="90"/>
    </row>
    <row r="8" spans="1:168" ht="15.6" customHeight="1">
      <c r="A8" s="30"/>
      <c r="B8" s="11"/>
      <c r="C8" s="12"/>
      <c r="D8" s="12" t="s">
        <v>3</v>
      </c>
      <c r="E8" s="6"/>
      <c r="F8" s="12"/>
      <c r="G8" s="12" t="s">
        <v>3</v>
      </c>
      <c r="H8" s="6"/>
      <c r="I8" s="12"/>
      <c r="J8" s="12" t="s">
        <v>3</v>
      </c>
      <c r="K8" s="6"/>
      <c r="L8" s="12"/>
      <c r="M8" s="12" t="s">
        <v>3</v>
      </c>
      <c r="N8" s="6"/>
      <c r="O8" s="12"/>
      <c r="P8" s="12" t="s">
        <v>3</v>
      </c>
      <c r="Q8" s="6"/>
      <c r="R8" s="12"/>
      <c r="S8" s="12" t="s">
        <v>3</v>
      </c>
      <c r="T8" s="6"/>
      <c r="U8" s="12"/>
      <c r="V8" s="12" t="s">
        <v>3</v>
      </c>
      <c r="W8" s="6"/>
      <c r="X8" s="12"/>
      <c r="Y8" s="12" t="s">
        <v>3</v>
      </c>
      <c r="Z8" s="6"/>
      <c r="AA8" s="12"/>
      <c r="AB8" s="12" t="s">
        <v>3</v>
      </c>
      <c r="AC8" s="6"/>
      <c r="AD8" s="12"/>
      <c r="AE8" s="12" t="s">
        <v>3</v>
      </c>
      <c r="AF8" s="6"/>
      <c r="AG8" s="12"/>
      <c r="AH8" s="12" t="s">
        <v>3</v>
      </c>
      <c r="AI8" s="6"/>
      <c r="AJ8" s="12"/>
      <c r="AK8" s="12" t="s">
        <v>3</v>
      </c>
      <c r="AL8" s="6"/>
      <c r="AM8" s="12"/>
      <c r="AN8" s="12" t="s">
        <v>3</v>
      </c>
      <c r="AO8" s="6"/>
      <c r="AP8" s="12"/>
      <c r="AQ8" s="12" t="s">
        <v>3</v>
      </c>
      <c r="AR8" s="6"/>
      <c r="AS8" s="12"/>
      <c r="AT8" s="12" t="s">
        <v>3</v>
      </c>
      <c r="AU8" s="6"/>
      <c r="AV8" s="12"/>
      <c r="AW8" s="12" t="s">
        <v>3</v>
      </c>
      <c r="AX8" s="6"/>
      <c r="AY8" s="12"/>
      <c r="AZ8" s="12" t="s">
        <v>3</v>
      </c>
      <c r="BA8" s="6"/>
      <c r="BB8" s="12"/>
      <c r="BC8" s="12" t="s">
        <v>3</v>
      </c>
      <c r="BD8" s="6"/>
      <c r="BE8" s="12"/>
      <c r="BF8" s="12" t="s">
        <v>3</v>
      </c>
      <c r="BG8" s="12"/>
      <c r="BH8" s="12"/>
      <c r="BI8" s="12" t="s">
        <v>3</v>
      </c>
      <c r="BJ8" s="12"/>
      <c r="BK8" s="12"/>
      <c r="BL8" s="12" t="s">
        <v>3</v>
      </c>
      <c r="BM8" s="12"/>
      <c r="BN8" s="12"/>
      <c r="BO8" s="12" t="s">
        <v>3</v>
      </c>
      <c r="BP8" s="123"/>
      <c r="BQ8" s="96"/>
      <c r="BR8" s="93"/>
      <c r="BS8" s="93"/>
      <c r="BT8" s="93"/>
      <c r="BU8" s="93"/>
      <c r="BV8" s="93"/>
      <c r="BW8" s="93"/>
      <c r="BX8" s="93"/>
      <c r="BY8" s="90"/>
    </row>
    <row r="9" spans="1:168" ht="15.95" customHeight="1">
      <c r="A9" s="32"/>
      <c r="B9" s="11"/>
      <c r="C9" s="12" t="s">
        <v>3</v>
      </c>
      <c r="D9" s="12" t="s">
        <v>20</v>
      </c>
      <c r="E9" s="12"/>
      <c r="F9" s="12" t="s">
        <v>3</v>
      </c>
      <c r="G9" s="12" t="s">
        <v>20</v>
      </c>
      <c r="H9" s="12"/>
      <c r="I9" s="12" t="s">
        <v>3</v>
      </c>
      <c r="J9" s="12" t="s">
        <v>20</v>
      </c>
      <c r="K9" s="12"/>
      <c r="L9" s="12" t="s">
        <v>3</v>
      </c>
      <c r="M9" s="12" t="s">
        <v>20</v>
      </c>
      <c r="N9" s="12"/>
      <c r="O9" s="12" t="s">
        <v>3</v>
      </c>
      <c r="P9" s="12" t="s">
        <v>20</v>
      </c>
      <c r="Q9" s="12"/>
      <c r="R9" s="12" t="s">
        <v>3</v>
      </c>
      <c r="S9" s="12" t="s">
        <v>20</v>
      </c>
      <c r="T9" s="12"/>
      <c r="U9" s="12" t="s">
        <v>3</v>
      </c>
      <c r="V9" s="12" t="s">
        <v>20</v>
      </c>
      <c r="W9" s="12"/>
      <c r="X9" s="12" t="s">
        <v>3</v>
      </c>
      <c r="Y9" s="12" t="s">
        <v>20</v>
      </c>
      <c r="Z9" s="12"/>
      <c r="AA9" s="12" t="s">
        <v>3</v>
      </c>
      <c r="AB9" s="12" t="s">
        <v>20</v>
      </c>
      <c r="AC9" s="12"/>
      <c r="AD9" s="12" t="s">
        <v>3</v>
      </c>
      <c r="AE9" s="12" t="s">
        <v>20</v>
      </c>
      <c r="AF9" s="12"/>
      <c r="AG9" s="12" t="s">
        <v>3</v>
      </c>
      <c r="AH9" s="12" t="s">
        <v>20</v>
      </c>
      <c r="AI9" s="12"/>
      <c r="AJ9" s="12" t="s">
        <v>3</v>
      </c>
      <c r="AK9" s="12" t="s">
        <v>20</v>
      </c>
      <c r="AL9" s="12"/>
      <c r="AM9" s="12" t="s">
        <v>3</v>
      </c>
      <c r="AN9" s="12" t="s">
        <v>20</v>
      </c>
      <c r="AO9" s="12"/>
      <c r="AP9" s="12" t="s">
        <v>3</v>
      </c>
      <c r="AQ9" s="12" t="s">
        <v>20</v>
      </c>
      <c r="AR9" s="12"/>
      <c r="AS9" s="12" t="s">
        <v>3</v>
      </c>
      <c r="AT9" s="12" t="s">
        <v>20</v>
      </c>
      <c r="AU9" s="12"/>
      <c r="AV9" s="12" t="s">
        <v>3</v>
      </c>
      <c r="AW9" s="12" t="s">
        <v>20</v>
      </c>
      <c r="AX9" s="12"/>
      <c r="AY9" s="12" t="s">
        <v>3</v>
      </c>
      <c r="AZ9" s="12" t="s">
        <v>20</v>
      </c>
      <c r="BA9" s="12"/>
      <c r="BB9" s="12" t="s">
        <v>3</v>
      </c>
      <c r="BC9" s="12" t="s">
        <v>20</v>
      </c>
      <c r="BD9" s="12"/>
      <c r="BE9" s="12" t="s">
        <v>3</v>
      </c>
      <c r="BF9" s="12" t="s">
        <v>20</v>
      </c>
      <c r="BG9" s="12"/>
      <c r="BH9" s="12" t="s">
        <v>3</v>
      </c>
      <c r="BI9" s="12" t="s">
        <v>20</v>
      </c>
      <c r="BJ9" s="12"/>
      <c r="BK9" s="12" t="s">
        <v>3</v>
      </c>
      <c r="BL9" s="12" t="s">
        <v>20</v>
      </c>
      <c r="BM9" s="12"/>
      <c r="BN9" s="12" t="s">
        <v>3</v>
      </c>
      <c r="BO9" s="12" t="s">
        <v>20</v>
      </c>
      <c r="BP9" s="123"/>
      <c r="BQ9" s="96"/>
      <c r="BR9" s="96"/>
      <c r="BS9" s="96"/>
      <c r="BT9" s="96"/>
      <c r="BU9" s="96"/>
      <c r="BV9" s="96"/>
      <c r="BW9" s="96"/>
      <c r="BX9" s="96"/>
      <c r="BY9" s="90"/>
    </row>
    <row r="10" spans="1:168" ht="15.95" customHeight="1">
      <c r="A10" s="30"/>
      <c r="B10" s="13" t="s">
        <v>21</v>
      </c>
      <c r="C10" s="12" t="s">
        <v>25</v>
      </c>
      <c r="D10" s="12" t="s">
        <v>22</v>
      </c>
      <c r="E10" s="12"/>
      <c r="F10" s="12" t="s">
        <v>25</v>
      </c>
      <c r="G10" s="12" t="s">
        <v>22</v>
      </c>
      <c r="H10" s="12"/>
      <c r="I10" s="12" t="s">
        <v>25</v>
      </c>
      <c r="J10" s="12" t="s">
        <v>22</v>
      </c>
      <c r="K10" s="12"/>
      <c r="L10" s="12" t="s">
        <v>25</v>
      </c>
      <c r="M10" s="12" t="s">
        <v>22</v>
      </c>
      <c r="N10" s="12"/>
      <c r="O10" s="12" t="s">
        <v>25</v>
      </c>
      <c r="P10" s="12" t="s">
        <v>22</v>
      </c>
      <c r="Q10" s="12"/>
      <c r="R10" s="12" t="s">
        <v>25</v>
      </c>
      <c r="S10" s="12" t="s">
        <v>22</v>
      </c>
      <c r="T10" s="12"/>
      <c r="U10" s="12" t="s">
        <v>25</v>
      </c>
      <c r="V10" s="12" t="s">
        <v>22</v>
      </c>
      <c r="W10" s="12"/>
      <c r="X10" s="12" t="s">
        <v>25</v>
      </c>
      <c r="Y10" s="12" t="s">
        <v>22</v>
      </c>
      <c r="Z10" s="12"/>
      <c r="AA10" s="12" t="s">
        <v>25</v>
      </c>
      <c r="AB10" s="12" t="s">
        <v>22</v>
      </c>
      <c r="AC10" s="12"/>
      <c r="AD10" s="12" t="s">
        <v>25</v>
      </c>
      <c r="AE10" s="12" t="s">
        <v>22</v>
      </c>
      <c r="AF10" s="12"/>
      <c r="AG10" s="12" t="s">
        <v>25</v>
      </c>
      <c r="AH10" s="12" t="s">
        <v>22</v>
      </c>
      <c r="AI10" s="12"/>
      <c r="AJ10" s="12" t="s">
        <v>25</v>
      </c>
      <c r="AK10" s="12" t="s">
        <v>22</v>
      </c>
      <c r="AL10" s="12"/>
      <c r="AM10" s="12" t="s">
        <v>25</v>
      </c>
      <c r="AN10" s="12" t="s">
        <v>22</v>
      </c>
      <c r="AO10" s="12"/>
      <c r="AP10" s="12" t="s">
        <v>25</v>
      </c>
      <c r="AQ10" s="12" t="s">
        <v>22</v>
      </c>
      <c r="AR10" s="12"/>
      <c r="AS10" s="12" t="s">
        <v>25</v>
      </c>
      <c r="AT10" s="12" t="s">
        <v>22</v>
      </c>
      <c r="AU10" s="12"/>
      <c r="AV10" s="12" t="s">
        <v>25</v>
      </c>
      <c r="AW10" s="12" t="s">
        <v>22</v>
      </c>
      <c r="AX10" s="12"/>
      <c r="AY10" s="12" t="s">
        <v>25</v>
      </c>
      <c r="AZ10" s="12" t="s">
        <v>22</v>
      </c>
      <c r="BA10" s="12"/>
      <c r="BB10" s="12" t="s">
        <v>25</v>
      </c>
      <c r="BC10" s="12" t="s">
        <v>22</v>
      </c>
      <c r="BD10" s="12"/>
      <c r="BE10" s="12" t="s">
        <v>26</v>
      </c>
      <c r="BF10" s="12" t="s">
        <v>22</v>
      </c>
      <c r="BG10" s="12"/>
      <c r="BH10" s="12" t="s">
        <v>26</v>
      </c>
      <c r="BI10" s="12" t="s">
        <v>22</v>
      </c>
      <c r="BJ10" s="12"/>
      <c r="BK10" s="12" t="s">
        <v>26</v>
      </c>
      <c r="BL10" s="12" t="s">
        <v>22</v>
      </c>
      <c r="BM10" s="12"/>
      <c r="BN10" s="12" t="s">
        <v>26</v>
      </c>
      <c r="BO10" s="12" t="s">
        <v>22</v>
      </c>
      <c r="BP10" s="123"/>
      <c r="BQ10" s="96"/>
      <c r="BR10" s="96"/>
      <c r="BS10" s="96"/>
      <c r="BT10" s="96"/>
      <c r="BU10" s="96"/>
      <c r="BV10" s="96"/>
      <c r="BW10" s="96"/>
      <c r="BX10" s="96"/>
      <c r="BY10" s="90"/>
    </row>
    <row r="11" spans="1:168" s="46" customFormat="1" ht="15.75" customHeight="1">
      <c r="A11" s="44"/>
      <c r="B11" s="45"/>
      <c r="C11" s="12"/>
      <c r="D11" s="12" t="s">
        <v>23</v>
      </c>
      <c r="E11" s="12"/>
      <c r="F11" s="12"/>
      <c r="G11" s="12" t="s">
        <v>23</v>
      </c>
      <c r="H11" s="12"/>
      <c r="I11" s="12"/>
      <c r="J11" s="12" t="s">
        <v>23</v>
      </c>
      <c r="K11" s="12"/>
      <c r="L11" s="12"/>
      <c r="M11" s="12" t="s">
        <v>23</v>
      </c>
      <c r="N11" s="12"/>
      <c r="O11" s="12"/>
      <c r="P11" s="12" t="s">
        <v>23</v>
      </c>
      <c r="Q11" s="12"/>
      <c r="R11" s="12"/>
      <c r="S11" s="12" t="s">
        <v>23</v>
      </c>
      <c r="T11" s="12"/>
      <c r="U11" s="12"/>
      <c r="V11" s="12" t="s">
        <v>23</v>
      </c>
      <c r="W11" s="12"/>
      <c r="X11" s="12"/>
      <c r="Y11" s="12" t="s">
        <v>23</v>
      </c>
      <c r="Z11" s="12"/>
      <c r="AA11" s="12"/>
      <c r="AB11" s="12" t="s">
        <v>23</v>
      </c>
      <c r="AC11" s="12"/>
      <c r="AD11" s="12"/>
      <c r="AE11" s="12" t="s">
        <v>23</v>
      </c>
      <c r="AF11" s="12"/>
      <c r="AG11" s="12"/>
      <c r="AH11" s="12" t="s">
        <v>23</v>
      </c>
      <c r="AI11" s="12"/>
      <c r="AJ11" s="12"/>
      <c r="AK11" s="12" t="s">
        <v>23</v>
      </c>
      <c r="AL11" s="12"/>
      <c r="AM11" s="12"/>
      <c r="AN11" s="12" t="s">
        <v>23</v>
      </c>
      <c r="AO11" s="12"/>
      <c r="AP11" s="12"/>
      <c r="AQ11" s="12" t="s">
        <v>23</v>
      </c>
      <c r="AR11" s="12"/>
      <c r="AS11" s="12"/>
      <c r="AT11" s="12" t="s">
        <v>23</v>
      </c>
      <c r="AU11" s="12"/>
      <c r="AV11" s="12"/>
      <c r="AW11" s="12" t="s">
        <v>23</v>
      </c>
      <c r="AX11" s="12"/>
      <c r="AY11" s="12"/>
      <c r="AZ11" s="12" t="s">
        <v>23</v>
      </c>
      <c r="BA11" s="12"/>
      <c r="BB11" s="12"/>
      <c r="BC11" s="12" t="s">
        <v>23</v>
      </c>
      <c r="BD11" s="12"/>
      <c r="BE11" s="12"/>
      <c r="BF11" s="12" t="s">
        <v>23</v>
      </c>
      <c r="BG11" s="12"/>
      <c r="BH11" s="12"/>
      <c r="BI11" s="12" t="s">
        <v>23</v>
      </c>
      <c r="BJ11" s="12"/>
      <c r="BK11" s="12"/>
      <c r="BL11" s="12" t="s">
        <v>23</v>
      </c>
      <c r="BM11" s="12"/>
      <c r="BN11" s="12"/>
      <c r="BO11" s="12" t="s">
        <v>23</v>
      </c>
      <c r="BP11" s="123"/>
      <c r="BQ11" s="96"/>
      <c r="BR11" s="96"/>
      <c r="BS11" s="96"/>
      <c r="BT11" s="96"/>
      <c r="BU11" s="96"/>
      <c r="BV11" s="96"/>
      <c r="BW11" s="96"/>
      <c r="BX11" s="96"/>
      <c r="BY11" s="97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</row>
    <row r="12" spans="1:168" ht="15.95" customHeight="1">
      <c r="A12" s="30"/>
      <c r="B12" s="11"/>
      <c r="C12" s="12"/>
      <c r="D12" s="12" t="s">
        <v>4</v>
      </c>
      <c r="E12" s="12"/>
      <c r="F12" s="12"/>
      <c r="G12" s="12" t="s">
        <v>4</v>
      </c>
      <c r="H12" s="12"/>
      <c r="I12" s="12"/>
      <c r="J12" s="12" t="s">
        <v>4</v>
      </c>
      <c r="K12" s="6"/>
      <c r="L12" s="12"/>
      <c r="M12" s="12" t="s">
        <v>4</v>
      </c>
      <c r="N12" s="12"/>
      <c r="O12" s="12"/>
      <c r="P12" s="12" t="s">
        <v>4</v>
      </c>
      <c r="Q12" s="12"/>
      <c r="R12" s="12"/>
      <c r="S12" s="12" t="s">
        <v>4</v>
      </c>
      <c r="T12" s="12"/>
      <c r="U12" s="12"/>
      <c r="V12" s="12" t="s">
        <v>4</v>
      </c>
      <c r="W12" s="12"/>
      <c r="X12" s="12"/>
      <c r="Y12" s="12" t="s">
        <v>4</v>
      </c>
      <c r="Z12" s="12"/>
      <c r="AA12" s="12"/>
      <c r="AB12" s="12" t="s">
        <v>4</v>
      </c>
      <c r="AC12" s="12"/>
      <c r="AD12" s="12"/>
      <c r="AE12" s="12" t="s">
        <v>4</v>
      </c>
      <c r="AF12" s="12"/>
      <c r="AG12" s="12"/>
      <c r="AH12" s="12" t="s">
        <v>4</v>
      </c>
      <c r="AI12" s="12"/>
      <c r="AJ12" s="12"/>
      <c r="AK12" s="12" t="s">
        <v>4</v>
      </c>
      <c r="AL12" s="12"/>
      <c r="AM12" s="12"/>
      <c r="AN12" s="12" t="s">
        <v>4</v>
      </c>
      <c r="AO12" s="12"/>
      <c r="AP12" s="12"/>
      <c r="AQ12" s="12" t="s">
        <v>4</v>
      </c>
      <c r="AR12" s="12"/>
      <c r="AS12" s="12"/>
      <c r="AT12" s="12" t="s">
        <v>4</v>
      </c>
      <c r="AU12" s="12"/>
      <c r="AV12" s="12"/>
      <c r="AW12" s="12" t="s">
        <v>4</v>
      </c>
      <c r="AX12" s="12"/>
      <c r="AY12" s="12"/>
      <c r="AZ12" s="12" t="s">
        <v>4</v>
      </c>
      <c r="BA12" s="12"/>
      <c r="BB12" s="12"/>
      <c r="BC12" s="12" t="s">
        <v>4</v>
      </c>
      <c r="BD12" s="12"/>
      <c r="BE12" s="12"/>
      <c r="BF12" s="12" t="s">
        <v>4</v>
      </c>
      <c r="BG12" s="12"/>
      <c r="BH12" s="12"/>
      <c r="BI12" s="12" t="s">
        <v>4</v>
      </c>
      <c r="BJ12" s="12"/>
      <c r="BK12" s="12"/>
      <c r="BL12" s="12" t="s">
        <v>4</v>
      </c>
      <c r="BM12" s="12"/>
      <c r="BN12" s="12"/>
      <c r="BO12" s="12" t="s">
        <v>4</v>
      </c>
      <c r="BP12" s="123"/>
      <c r="BQ12" s="96"/>
      <c r="BR12" s="96"/>
      <c r="BS12" s="93"/>
      <c r="BT12" s="96"/>
      <c r="BU12" s="96"/>
      <c r="BV12" s="96"/>
      <c r="BW12" s="96"/>
      <c r="BX12" s="96"/>
      <c r="BY12" s="99"/>
    </row>
    <row r="13" spans="1:168" s="22" customFormat="1" ht="14.25" customHeight="1">
      <c r="A13" s="33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43"/>
      <c r="BO13" s="43"/>
      <c r="BP13" s="123"/>
      <c r="BQ13" s="96"/>
      <c r="BR13" s="93"/>
      <c r="BS13" s="93"/>
      <c r="BT13" s="93"/>
      <c r="BU13" s="93"/>
      <c r="BV13" s="93"/>
      <c r="BW13" s="93"/>
      <c r="BX13" s="93"/>
      <c r="BY13" s="90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</row>
    <row r="14" spans="1:168" ht="16.5" customHeight="1">
      <c r="A14" s="34" t="s">
        <v>1</v>
      </c>
      <c r="B14" s="11"/>
      <c r="C14" s="1"/>
      <c r="D14" s="6"/>
      <c r="E14" s="6"/>
      <c r="F14" s="1"/>
      <c r="G14" s="6"/>
      <c r="H14" s="6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12"/>
      <c r="BO14" s="12"/>
      <c r="BP14" s="123"/>
      <c r="BQ14" s="96"/>
      <c r="BR14" s="93"/>
      <c r="BS14" s="93"/>
      <c r="BT14" s="93"/>
      <c r="BU14" s="93"/>
      <c r="BV14" s="93"/>
      <c r="BW14" s="93"/>
      <c r="BX14" s="93"/>
      <c r="BY14" s="90"/>
    </row>
    <row r="15" spans="1:168" ht="15.95" customHeight="1">
      <c r="A15" s="32">
        <v>1</v>
      </c>
      <c r="B15" s="3" t="s">
        <v>5</v>
      </c>
      <c r="C15" s="41">
        <v>118.32</v>
      </c>
      <c r="D15" s="52">
        <v>95.01</v>
      </c>
      <c r="E15" s="6"/>
      <c r="F15" s="41">
        <v>118.91</v>
      </c>
      <c r="G15" s="52">
        <v>94.75</v>
      </c>
      <c r="H15" s="6"/>
      <c r="I15" s="41">
        <v>119.38</v>
      </c>
      <c r="J15" s="52">
        <v>95.22</v>
      </c>
      <c r="K15" s="6"/>
      <c r="L15" s="41">
        <v>119.91</v>
      </c>
      <c r="M15" s="52">
        <v>94.84</v>
      </c>
      <c r="N15" s="6"/>
      <c r="O15" s="41">
        <v>120.34</v>
      </c>
      <c r="P15" s="52">
        <v>94.15</v>
      </c>
      <c r="Q15" s="6"/>
      <c r="R15" s="41">
        <v>119.85</v>
      </c>
      <c r="S15" s="52">
        <v>94.65</v>
      </c>
      <c r="T15" s="6"/>
      <c r="U15" s="41">
        <v>119.25</v>
      </c>
      <c r="V15" s="52">
        <v>94.86</v>
      </c>
      <c r="W15" s="6"/>
      <c r="X15" s="41">
        <v>118.55</v>
      </c>
      <c r="Y15" s="52">
        <v>95.06</v>
      </c>
      <c r="Z15" s="6"/>
      <c r="AA15" s="41">
        <v>118.34</v>
      </c>
      <c r="AB15" s="52">
        <v>95.3</v>
      </c>
      <c r="AC15" s="6"/>
      <c r="AD15" s="41">
        <v>118.56</v>
      </c>
      <c r="AE15" s="52">
        <v>95.15</v>
      </c>
      <c r="AF15" s="6"/>
      <c r="AG15" s="41">
        <v>116.63</v>
      </c>
      <c r="AH15" s="52">
        <v>96.27</v>
      </c>
      <c r="AI15" s="6"/>
      <c r="AJ15" s="41">
        <v>117.2</v>
      </c>
      <c r="AK15" s="52">
        <v>96.06</v>
      </c>
      <c r="AL15" s="6"/>
      <c r="AM15" s="41">
        <v>118.53</v>
      </c>
      <c r="AN15" s="52">
        <v>95.95</v>
      </c>
      <c r="AO15" s="6"/>
      <c r="AP15" s="41">
        <v>119.37</v>
      </c>
      <c r="AQ15" s="52">
        <v>95.67</v>
      </c>
      <c r="AR15" s="6"/>
      <c r="AS15" s="41">
        <v>119.83</v>
      </c>
      <c r="AT15" s="52">
        <v>95.4</v>
      </c>
      <c r="AU15" s="6"/>
      <c r="AV15" s="41">
        <v>120.07</v>
      </c>
      <c r="AW15" s="52">
        <v>95.31</v>
      </c>
      <c r="AX15" s="6"/>
      <c r="AY15" s="41">
        <v>120.42</v>
      </c>
      <c r="AZ15" s="52">
        <v>95.2</v>
      </c>
      <c r="BA15" s="6"/>
      <c r="BB15" s="41">
        <v>120.3</v>
      </c>
      <c r="BC15" s="52">
        <v>95.34</v>
      </c>
      <c r="BD15" s="6"/>
      <c r="BE15" s="41">
        <v>120.36</v>
      </c>
      <c r="BF15" s="63">
        <v>95.32</v>
      </c>
      <c r="BG15" s="63"/>
      <c r="BH15" s="181">
        <v>119.78</v>
      </c>
      <c r="BI15" s="182">
        <v>96.07</v>
      </c>
      <c r="BJ15" s="182"/>
      <c r="BK15" s="181">
        <v>119.42</v>
      </c>
      <c r="BL15" s="182">
        <v>96.49</v>
      </c>
      <c r="BM15" s="63"/>
      <c r="BN15" s="41">
        <f>(C15+F15+I15+L15+O15+R15+U15+X15+AA15+AD15+AG15+AJ15+AM15+AP15+AS15+AV15+AY15+BB15+BE15+BH15+BK15)/21</f>
        <v>119.20571428571429</v>
      </c>
      <c r="BO15" s="63">
        <f>(D15+G15+J15+M15+P15+S15+V15+Y15+AB15+AE15+AH15+AK15+AN15+AQ15+AT15+AW15+AZ15+BC15+BF15+BI15+BL15)/21</f>
        <v>95.336666666666659</v>
      </c>
      <c r="BP15" s="124"/>
      <c r="BQ15" s="104">
        <f>BN15-BK15</f>
        <v>-0.2142857142857082</v>
      </c>
      <c r="BR15" s="104">
        <f>BO15-BL15</f>
        <v>-1.153333333333336</v>
      </c>
      <c r="BS15" s="93"/>
      <c r="BT15" s="93"/>
      <c r="BU15" s="93"/>
      <c r="BV15" s="101"/>
      <c r="BW15" s="101"/>
      <c r="BX15" s="93"/>
      <c r="BY15" s="90"/>
    </row>
    <row r="16" spans="1:168" s="23" customFormat="1" ht="15.95" customHeight="1">
      <c r="A16" s="32">
        <v>2</v>
      </c>
      <c r="B16" s="3" t="s">
        <v>6</v>
      </c>
      <c r="C16" s="41">
        <v>0.63649999999999995</v>
      </c>
      <c r="D16" s="52">
        <v>176.61</v>
      </c>
      <c r="E16" s="6"/>
      <c r="F16" s="41">
        <v>0.63649999999999995</v>
      </c>
      <c r="G16" s="52">
        <v>177.01</v>
      </c>
      <c r="H16" s="6"/>
      <c r="I16" s="41">
        <v>0.63890000000000002</v>
      </c>
      <c r="J16" s="52">
        <v>177.93</v>
      </c>
      <c r="K16" s="6"/>
      <c r="L16" s="41">
        <v>0.63749999999999996</v>
      </c>
      <c r="M16" s="52">
        <v>178.38</v>
      </c>
      <c r="N16" s="6"/>
      <c r="O16" s="41">
        <v>0.63780000000000003</v>
      </c>
      <c r="P16" s="52">
        <v>177.64</v>
      </c>
      <c r="Q16" s="6"/>
      <c r="R16" s="41">
        <v>0.63890000000000002</v>
      </c>
      <c r="S16" s="52">
        <v>177.56</v>
      </c>
      <c r="T16" s="6"/>
      <c r="U16" s="41">
        <v>0.63819999999999999</v>
      </c>
      <c r="V16" s="52">
        <v>177.23</v>
      </c>
      <c r="W16" s="6"/>
      <c r="X16" s="41">
        <v>0.6381</v>
      </c>
      <c r="Y16" s="52">
        <v>176.6</v>
      </c>
      <c r="Z16" s="6"/>
      <c r="AA16" s="41">
        <v>0.63670000000000004</v>
      </c>
      <c r="AB16" s="52">
        <v>177.12</v>
      </c>
      <c r="AC16" s="6"/>
      <c r="AD16" s="41">
        <v>0.6381</v>
      </c>
      <c r="AE16" s="52">
        <v>176.8</v>
      </c>
      <c r="AF16" s="6"/>
      <c r="AG16" s="41">
        <v>0.63729999999999998</v>
      </c>
      <c r="AH16" s="52">
        <v>176.17</v>
      </c>
      <c r="AI16" s="6"/>
      <c r="AJ16" s="41">
        <v>0.63670000000000004</v>
      </c>
      <c r="AK16" s="52">
        <v>176.82</v>
      </c>
      <c r="AL16" s="6"/>
      <c r="AM16" s="41">
        <v>0.6391</v>
      </c>
      <c r="AN16" s="52">
        <v>177.96</v>
      </c>
      <c r="AO16" s="6"/>
      <c r="AP16" s="41">
        <v>0.63870000000000005</v>
      </c>
      <c r="AQ16" s="52">
        <v>178.79</v>
      </c>
      <c r="AR16" s="6"/>
      <c r="AS16" s="41">
        <v>0.64019999999999999</v>
      </c>
      <c r="AT16" s="52">
        <v>178.57</v>
      </c>
      <c r="AU16" s="6"/>
      <c r="AV16" s="41">
        <v>0.64239999999999997</v>
      </c>
      <c r="AW16" s="52">
        <v>178.13</v>
      </c>
      <c r="AX16" s="6"/>
      <c r="AY16" s="41">
        <v>0.64349999999999996</v>
      </c>
      <c r="AZ16" s="52">
        <v>178.15</v>
      </c>
      <c r="BA16" s="6"/>
      <c r="BB16" s="41">
        <v>0.64319999999999999</v>
      </c>
      <c r="BC16" s="52">
        <v>178.32</v>
      </c>
      <c r="BD16" s="6"/>
      <c r="BE16" s="41">
        <v>0.64229999999999998</v>
      </c>
      <c r="BF16" s="63">
        <v>178.61</v>
      </c>
      <c r="BG16" s="63"/>
      <c r="BH16" s="181">
        <v>0.64429999999999998</v>
      </c>
      <c r="BI16" s="182">
        <v>178.6</v>
      </c>
      <c r="BJ16" s="182"/>
      <c r="BK16" s="181">
        <v>0.64200000000000002</v>
      </c>
      <c r="BL16" s="182">
        <v>179.48</v>
      </c>
      <c r="BM16" s="63"/>
      <c r="BN16" s="41">
        <f t="shared" ref="BN16:BO27" si="0">(C16+F16+I16+L16+O16+R16+U16+X16+AA16+AD16+AG16+AJ16+AM16+AP16+AS16+AV16+AY16+BB16+BE16+BH16+BK16)/21</f>
        <v>0.63937619047619043</v>
      </c>
      <c r="BO16" s="63">
        <f t="shared" si="0"/>
        <v>177.73714285714289</v>
      </c>
      <c r="BP16" s="124"/>
      <c r="BQ16" s="104">
        <f t="shared" ref="BQ16:BQ27" si="1">BN16-BK16</f>
        <v>-2.6238095238095838E-3</v>
      </c>
      <c r="BR16" s="104">
        <f t="shared" ref="BR16:BR27" si="2">BO16-BL16</f>
        <v>-1.7428571428571047</v>
      </c>
      <c r="BS16" s="93"/>
      <c r="BT16" s="93"/>
      <c r="BU16" s="93"/>
      <c r="BV16" s="101"/>
      <c r="BW16" s="101"/>
      <c r="BX16" s="93"/>
      <c r="BY16" s="90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19"/>
      <c r="CM16" s="19"/>
      <c r="CN16" s="19"/>
      <c r="CO16" s="19"/>
      <c r="CP16" s="19"/>
    </row>
    <row r="17" spans="1:168" ht="15.95" customHeight="1">
      <c r="A17" s="32">
        <v>3</v>
      </c>
      <c r="B17" s="3" t="s">
        <v>7</v>
      </c>
      <c r="C17" s="41">
        <v>0.96389999999999998</v>
      </c>
      <c r="D17" s="52">
        <v>116.63</v>
      </c>
      <c r="E17" s="6"/>
      <c r="F17" s="41">
        <v>0.96799999999999997</v>
      </c>
      <c r="G17" s="52">
        <v>116.4</v>
      </c>
      <c r="H17" s="6"/>
      <c r="I17" s="41">
        <v>0.9758</v>
      </c>
      <c r="J17" s="52">
        <v>116.49</v>
      </c>
      <c r="K17" s="6"/>
      <c r="L17" s="41">
        <v>0.97689999999999999</v>
      </c>
      <c r="M17" s="52">
        <v>116.41</v>
      </c>
      <c r="N17" s="6"/>
      <c r="O17" s="41">
        <v>0.97199999999999998</v>
      </c>
      <c r="P17" s="52">
        <v>116.57</v>
      </c>
      <c r="Q17" s="6"/>
      <c r="R17" s="41">
        <v>0.97219999999999995</v>
      </c>
      <c r="S17" s="52">
        <v>116.68</v>
      </c>
      <c r="T17" s="6"/>
      <c r="U17" s="41">
        <v>0.97060000000000002</v>
      </c>
      <c r="V17" s="52">
        <v>116.55</v>
      </c>
      <c r="W17" s="6"/>
      <c r="X17" s="41">
        <v>0.96519999999999995</v>
      </c>
      <c r="Y17" s="52">
        <v>116.75</v>
      </c>
      <c r="Z17" s="6"/>
      <c r="AA17" s="41">
        <v>0.9657</v>
      </c>
      <c r="AB17" s="52">
        <v>116.78</v>
      </c>
      <c r="AC17" s="6"/>
      <c r="AD17" s="41">
        <v>0.96679999999999999</v>
      </c>
      <c r="AE17" s="52">
        <v>116.69</v>
      </c>
      <c r="AF17" s="6"/>
      <c r="AG17" s="41">
        <v>0.96140000000000003</v>
      </c>
      <c r="AH17" s="52">
        <v>116.79</v>
      </c>
      <c r="AI17" s="6"/>
      <c r="AJ17" s="41">
        <v>0.96409999999999996</v>
      </c>
      <c r="AK17" s="52">
        <v>116.78</v>
      </c>
      <c r="AL17" s="6"/>
      <c r="AM17" s="41">
        <v>0.97599999999999998</v>
      </c>
      <c r="AN17" s="52">
        <v>116.53</v>
      </c>
      <c r="AO17" s="6"/>
      <c r="AP17" s="41">
        <v>0.98099999999999998</v>
      </c>
      <c r="AQ17" s="52">
        <v>116.41</v>
      </c>
      <c r="AR17" s="6"/>
      <c r="AS17" s="41">
        <v>0.98160000000000003</v>
      </c>
      <c r="AT17" s="52">
        <v>116.47</v>
      </c>
      <c r="AU17" s="6"/>
      <c r="AV17" s="41">
        <v>0.98329999999999995</v>
      </c>
      <c r="AW17" s="52">
        <v>116.38</v>
      </c>
      <c r="AX17" s="6"/>
      <c r="AY17" s="41">
        <v>0.98550000000000004</v>
      </c>
      <c r="AZ17" s="52">
        <v>116.33</v>
      </c>
      <c r="BA17" s="6"/>
      <c r="BB17" s="41">
        <v>0.98619999999999997</v>
      </c>
      <c r="BC17" s="52">
        <v>116.3</v>
      </c>
      <c r="BD17" s="6"/>
      <c r="BE17" s="41">
        <v>0.98550000000000004</v>
      </c>
      <c r="BF17" s="63">
        <v>116.41</v>
      </c>
      <c r="BG17" s="63"/>
      <c r="BH17" s="181">
        <v>0.98950000000000005</v>
      </c>
      <c r="BI17" s="182">
        <v>116.29</v>
      </c>
      <c r="BJ17" s="182"/>
      <c r="BK17" s="181">
        <v>0.9889</v>
      </c>
      <c r="BL17" s="182">
        <v>116.52</v>
      </c>
      <c r="BM17" s="63"/>
      <c r="BN17" s="41">
        <f t="shared" si="0"/>
        <v>0.97524285714285719</v>
      </c>
      <c r="BO17" s="63">
        <f t="shared" si="0"/>
        <v>116.53142857142856</v>
      </c>
      <c r="BP17" s="124"/>
      <c r="BQ17" s="104">
        <f t="shared" si="1"/>
        <v>-1.3657142857142812E-2</v>
      </c>
      <c r="BR17" s="104">
        <f t="shared" si="2"/>
        <v>1.1428571428567125E-2</v>
      </c>
      <c r="BS17" s="93"/>
      <c r="BT17" s="93"/>
      <c r="BU17" s="93"/>
      <c r="BV17" s="101"/>
      <c r="BW17" s="101"/>
      <c r="BX17" s="93"/>
      <c r="BY17" s="90"/>
    </row>
    <row r="18" spans="1:168" ht="15.95" customHeight="1">
      <c r="A18" s="32">
        <v>4</v>
      </c>
      <c r="B18" s="3" t="s">
        <v>8</v>
      </c>
      <c r="C18" s="41">
        <v>0.80200000000000005</v>
      </c>
      <c r="D18" s="52">
        <v>140.13</v>
      </c>
      <c r="E18" s="6"/>
      <c r="F18" s="41">
        <v>0.80410000000000004</v>
      </c>
      <c r="G18" s="52">
        <v>140.15</v>
      </c>
      <c r="H18" s="6"/>
      <c r="I18" s="41">
        <v>0.81140000000000001</v>
      </c>
      <c r="J18" s="52">
        <v>140.15</v>
      </c>
      <c r="K18" s="6"/>
      <c r="L18" s="41">
        <v>0.81200000000000006</v>
      </c>
      <c r="M18" s="52">
        <v>140.12</v>
      </c>
      <c r="N18" s="6"/>
      <c r="O18" s="41">
        <v>0.80879999999999996</v>
      </c>
      <c r="P18" s="52">
        <v>140.11000000000001</v>
      </c>
      <c r="Q18" s="6"/>
      <c r="R18" s="41">
        <v>0.80889999999999995</v>
      </c>
      <c r="S18" s="52">
        <v>140.12</v>
      </c>
      <c r="T18" s="6"/>
      <c r="U18" s="41">
        <v>0.80769999999999997</v>
      </c>
      <c r="V18" s="52">
        <v>140.1</v>
      </c>
      <c r="W18" s="6"/>
      <c r="X18" s="41">
        <v>0.80349999999999999</v>
      </c>
      <c r="Y18" s="52">
        <v>140.16999999999999</v>
      </c>
      <c r="Z18" s="6"/>
      <c r="AA18" s="41">
        <v>0.8044</v>
      </c>
      <c r="AB18" s="52">
        <v>140.16</v>
      </c>
      <c r="AC18" s="6"/>
      <c r="AD18" s="41">
        <v>0.80500000000000005</v>
      </c>
      <c r="AE18" s="52">
        <v>140.18</v>
      </c>
      <c r="AF18" s="6"/>
      <c r="AG18" s="41">
        <v>0.80079999999999996</v>
      </c>
      <c r="AH18" s="52">
        <v>140.19</v>
      </c>
      <c r="AI18" s="6"/>
      <c r="AJ18" s="41">
        <v>0.80320000000000003</v>
      </c>
      <c r="AK18" s="52">
        <v>140.25</v>
      </c>
      <c r="AL18" s="6"/>
      <c r="AM18" s="41">
        <v>0.81120000000000003</v>
      </c>
      <c r="AN18" s="52">
        <v>140.25</v>
      </c>
      <c r="AO18" s="6"/>
      <c r="AP18" s="41">
        <v>0.81510000000000005</v>
      </c>
      <c r="AQ18" s="52">
        <v>140.22</v>
      </c>
      <c r="AR18" s="6"/>
      <c r="AS18" s="41">
        <v>0.81589999999999996</v>
      </c>
      <c r="AT18" s="52">
        <v>140.15</v>
      </c>
      <c r="AU18" s="6"/>
      <c r="AV18" s="41">
        <v>0.81769999999999998</v>
      </c>
      <c r="AW18" s="52">
        <v>140.03</v>
      </c>
      <c r="AX18" s="6"/>
      <c r="AY18" s="41">
        <v>0.81979999999999997</v>
      </c>
      <c r="AZ18" s="52">
        <v>139.88999999999999</v>
      </c>
      <c r="BA18" s="6"/>
      <c r="BB18" s="41">
        <v>0.82020000000000004</v>
      </c>
      <c r="BC18" s="52">
        <v>139.87</v>
      </c>
      <c r="BD18" s="6"/>
      <c r="BE18" s="41">
        <v>0.81969999999999998</v>
      </c>
      <c r="BF18" s="63">
        <v>139.94</v>
      </c>
      <c r="BG18" s="63"/>
      <c r="BH18" s="181">
        <v>0.82269999999999999</v>
      </c>
      <c r="BI18" s="182">
        <v>139.97</v>
      </c>
      <c r="BJ18" s="182"/>
      <c r="BK18" s="181">
        <v>0.8226</v>
      </c>
      <c r="BL18" s="182">
        <v>140.13999999999999</v>
      </c>
      <c r="BM18" s="63"/>
      <c r="BN18" s="41">
        <f t="shared" si="0"/>
        <v>0.81127142857142853</v>
      </c>
      <c r="BO18" s="63">
        <f t="shared" si="0"/>
        <v>140.10904761904763</v>
      </c>
      <c r="BP18" s="124"/>
      <c r="BQ18" s="104">
        <f t="shared" si="1"/>
        <v>-1.1328571428571466E-2</v>
      </c>
      <c r="BR18" s="104">
        <f t="shared" si="2"/>
        <v>-3.0952380952356862E-2</v>
      </c>
      <c r="BS18" s="93"/>
      <c r="BT18" s="93"/>
      <c r="BU18" s="93"/>
      <c r="BV18" s="101"/>
      <c r="BW18" s="101"/>
      <c r="BX18" s="93"/>
      <c r="BY18" s="90"/>
    </row>
    <row r="19" spans="1:168" ht="15.95" customHeight="1">
      <c r="A19" s="32">
        <v>5</v>
      </c>
      <c r="B19" s="3" t="s">
        <v>9</v>
      </c>
      <c r="C19" s="41">
        <v>1177.8599999999999</v>
      </c>
      <c r="D19" s="83">
        <v>132411.34</v>
      </c>
      <c r="E19" s="6"/>
      <c r="F19" s="41">
        <v>1198.4000000000001</v>
      </c>
      <c r="G19" s="83">
        <v>135025.98000000001</v>
      </c>
      <c r="H19" s="6"/>
      <c r="I19" s="41">
        <v>1203.23</v>
      </c>
      <c r="J19" s="83">
        <v>136769.65</v>
      </c>
      <c r="K19" s="6"/>
      <c r="L19" s="41">
        <v>1203.5999999999999</v>
      </c>
      <c r="M19" s="83">
        <v>136874.9</v>
      </c>
      <c r="N19" s="6"/>
      <c r="O19" s="41">
        <v>1203.9000000000001</v>
      </c>
      <c r="P19" s="83">
        <v>136404.88</v>
      </c>
      <c r="Q19" s="6"/>
      <c r="R19" s="41">
        <v>1206.76</v>
      </c>
      <c r="S19" s="83">
        <v>136890.32999999999</v>
      </c>
      <c r="T19" s="6"/>
      <c r="U19" s="41">
        <v>1227.4000000000001</v>
      </c>
      <c r="V19" s="83">
        <v>138841.95000000001</v>
      </c>
      <c r="W19" s="6"/>
      <c r="X19" s="41">
        <v>1220.7</v>
      </c>
      <c r="Y19" s="83">
        <v>137562.97</v>
      </c>
      <c r="Z19" s="6"/>
      <c r="AA19" s="41">
        <v>1223.98</v>
      </c>
      <c r="AB19" s="83">
        <v>138032.04999999999</v>
      </c>
      <c r="AC19" s="6"/>
      <c r="AD19" s="41">
        <v>1212.05</v>
      </c>
      <c r="AE19" s="83">
        <v>136736.66</v>
      </c>
      <c r="AF19" s="6"/>
      <c r="AG19" s="41">
        <v>1198.9000000000001</v>
      </c>
      <c r="AH19" s="83">
        <v>134617.74</v>
      </c>
      <c r="AI19" s="6"/>
      <c r="AJ19" s="41">
        <v>1197.9000000000001</v>
      </c>
      <c r="AK19" s="83">
        <v>134864.07</v>
      </c>
      <c r="AL19" s="6"/>
      <c r="AM19" s="41">
        <v>1210.3</v>
      </c>
      <c r="AN19" s="83">
        <v>137653.47</v>
      </c>
      <c r="AO19" s="6"/>
      <c r="AP19" s="41">
        <v>1197.9000000000001</v>
      </c>
      <c r="AQ19" s="83">
        <v>136796.44</v>
      </c>
      <c r="AR19" s="6"/>
      <c r="AS19" s="41">
        <v>1196</v>
      </c>
      <c r="AT19" s="83">
        <v>136730.46</v>
      </c>
      <c r="AU19" s="6"/>
      <c r="AV19" s="41">
        <v>1179.5999999999999</v>
      </c>
      <c r="AW19" s="83">
        <v>134987.53</v>
      </c>
      <c r="AX19" s="6"/>
      <c r="AY19" s="41">
        <v>1176.81</v>
      </c>
      <c r="AZ19" s="83">
        <v>134910.97</v>
      </c>
      <c r="BA19" s="24"/>
      <c r="BB19" s="41">
        <v>1191.73</v>
      </c>
      <c r="BC19" s="83">
        <v>136686.96</v>
      </c>
      <c r="BD19" s="24"/>
      <c r="BE19" s="41">
        <v>1193</v>
      </c>
      <c r="BF19" s="63">
        <v>136863.20000000001</v>
      </c>
      <c r="BG19" s="63"/>
      <c r="BH19" s="181">
        <v>1187.1099999999999</v>
      </c>
      <c r="BI19" s="182">
        <v>136602.23000000001</v>
      </c>
      <c r="BJ19" s="182"/>
      <c r="BK19" s="181">
        <v>1199.5999999999999</v>
      </c>
      <c r="BL19" s="182">
        <v>138230.66</v>
      </c>
      <c r="BM19" s="63"/>
      <c r="BN19" s="41">
        <f t="shared" si="0"/>
        <v>1200.320476190476</v>
      </c>
      <c r="BO19" s="63">
        <f t="shared" si="0"/>
        <v>136404.49714285717</v>
      </c>
      <c r="BP19" s="125"/>
      <c r="BQ19" s="104">
        <f t="shared" si="1"/>
        <v>0.72047619047611988</v>
      </c>
      <c r="BR19" s="104">
        <f t="shared" si="2"/>
        <v>-1826.16285714283</v>
      </c>
      <c r="BS19" s="93"/>
      <c r="BT19" s="93"/>
      <c r="BU19" s="103"/>
      <c r="BV19" s="101"/>
      <c r="BW19" s="101"/>
      <c r="BX19" s="93"/>
      <c r="BY19" s="90"/>
    </row>
    <row r="20" spans="1:168" ht="15.95" customHeight="1">
      <c r="A20" s="32">
        <v>6</v>
      </c>
      <c r="B20" s="3" t="s">
        <v>10</v>
      </c>
      <c r="C20" s="41">
        <v>15.81</v>
      </c>
      <c r="D20" s="52">
        <v>1777.31</v>
      </c>
      <c r="E20" s="6"/>
      <c r="F20" s="41">
        <v>16.22</v>
      </c>
      <c r="G20" s="52">
        <v>1827.54</v>
      </c>
      <c r="H20" s="6"/>
      <c r="I20" s="41">
        <v>16.45</v>
      </c>
      <c r="J20" s="52">
        <v>1869.85</v>
      </c>
      <c r="K20" s="6"/>
      <c r="L20" s="41">
        <v>16.45</v>
      </c>
      <c r="M20" s="52">
        <v>1870.71</v>
      </c>
      <c r="N20" s="6"/>
      <c r="O20" s="41">
        <v>16.399999999999999</v>
      </c>
      <c r="P20" s="52">
        <v>1858.16</v>
      </c>
      <c r="Q20" s="6"/>
      <c r="R20" s="41">
        <v>16.440000000000001</v>
      </c>
      <c r="S20" s="52">
        <v>1864.89</v>
      </c>
      <c r="T20" s="6"/>
      <c r="U20" s="41">
        <v>16.98</v>
      </c>
      <c r="V20" s="52">
        <v>1920.76</v>
      </c>
      <c r="W20" s="6"/>
      <c r="X20" s="41">
        <v>16.97</v>
      </c>
      <c r="Y20" s="52">
        <v>1912.38</v>
      </c>
      <c r="Z20" s="6"/>
      <c r="AA20" s="41">
        <v>17.14</v>
      </c>
      <c r="AB20" s="52">
        <v>1932.93</v>
      </c>
      <c r="AC20" s="6"/>
      <c r="AD20" s="41">
        <v>16.88</v>
      </c>
      <c r="AE20" s="52">
        <v>1904.31</v>
      </c>
      <c r="AF20" s="6"/>
      <c r="AG20" s="41">
        <v>16.170000000000002</v>
      </c>
      <c r="AH20" s="52">
        <v>1815.64</v>
      </c>
      <c r="AI20" s="6"/>
      <c r="AJ20" s="41">
        <v>15.85</v>
      </c>
      <c r="AK20" s="52">
        <v>1784.45</v>
      </c>
      <c r="AL20" s="6"/>
      <c r="AM20" s="41">
        <v>16.18</v>
      </c>
      <c r="AN20" s="52">
        <v>1840.23</v>
      </c>
      <c r="AO20" s="6"/>
      <c r="AP20" s="41">
        <v>15.92</v>
      </c>
      <c r="AQ20" s="52">
        <v>1818.01</v>
      </c>
      <c r="AR20" s="6"/>
      <c r="AS20" s="41">
        <v>16.05</v>
      </c>
      <c r="AT20" s="52">
        <v>1834.89</v>
      </c>
      <c r="AU20" s="6"/>
      <c r="AV20" s="41">
        <v>15.7</v>
      </c>
      <c r="AW20" s="52">
        <v>1796.63</v>
      </c>
      <c r="AX20" s="6"/>
      <c r="AY20" s="41">
        <v>15.79</v>
      </c>
      <c r="AZ20" s="52">
        <v>1810.19</v>
      </c>
      <c r="BA20" s="6"/>
      <c r="BB20" s="41">
        <v>16.12</v>
      </c>
      <c r="BC20" s="52">
        <v>1848.9</v>
      </c>
      <c r="BD20" s="6"/>
      <c r="BE20" s="41">
        <v>16.07</v>
      </c>
      <c r="BF20" s="63">
        <v>1843.58</v>
      </c>
      <c r="BG20" s="63"/>
      <c r="BH20" s="181">
        <v>15.9</v>
      </c>
      <c r="BI20" s="182">
        <v>1829.63</v>
      </c>
      <c r="BJ20" s="182"/>
      <c r="BK20" s="181">
        <v>16.149999999999999</v>
      </c>
      <c r="BL20" s="182">
        <v>1860.97</v>
      </c>
      <c r="BM20" s="63"/>
      <c r="BN20" s="41">
        <f t="shared" si="0"/>
        <v>16.268571428571427</v>
      </c>
      <c r="BO20" s="63">
        <f t="shared" si="0"/>
        <v>1848.6647619047619</v>
      </c>
      <c r="BP20" s="124"/>
      <c r="BQ20" s="104">
        <f t="shared" si="1"/>
        <v>0.11857142857142833</v>
      </c>
      <c r="BR20" s="104">
        <f t="shared" si="2"/>
        <v>-12.30523809523811</v>
      </c>
      <c r="BS20" s="93"/>
      <c r="BT20" s="93"/>
      <c r="BU20" s="93"/>
      <c r="BV20" s="101"/>
      <c r="BW20" s="101"/>
      <c r="BX20" s="93"/>
      <c r="BY20" s="90"/>
    </row>
    <row r="21" spans="1:168" ht="15.95" customHeight="1">
      <c r="A21" s="32">
        <v>7</v>
      </c>
      <c r="B21" s="3" t="s">
        <v>27</v>
      </c>
      <c r="C21" s="41">
        <v>1.1778999999999999</v>
      </c>
      <c r="D21" s="52">
        <v>95.44</v>
      </c>
      <c r="E21" s="6"/>
      <c r="F21" s="41">
        <v>1.1826000000000001</v>
      </c>
      <c r="G21" s="52">
        <v>95.28</v>
      </c>
      <c r="H21" s="6"/>
      <c r="I21" s="41">
        <v>1.1886000000000001</v>
      </c>
      <c r="J21" s="52">
        <v>95.63</v>
      </c>
      <c r="K21" s="6"/>
      <c r="L21" s="41">
        <v>1.1942999999999999</v>
      </c>
      <c r="M21" s="52">
        <v>95.22</v>
      </c>
      <c r="N21" s="6"/>
      <c r="O21" s="41">
        <v>1.1947000000000001</v>
      </c>
      <c r="P21" s="52">
        <v>94.83</v>
      </c>
      <c r="Q21" s="6"/>
      <c r="R21" s="41">
        <v>1.2054</v>
      </c>
      <c r="S21" s="52">
        <v>94.11</v>
      </c>
      <c r="T21" s="6"/>
      <c r="U21" s="41">
        <v>1.2011000000000001</v>
      </c>
      <c r="V21" s="52">
        <v>94.18</v>
      </c>
      <c r="W21" s="6"/>
      <c r="X21" s="41">
        <v>1.2071000000000001</v>
      </c>
      <c r="Y21" s="52">
        <v>93.35</v>
      </c>
      <c r="Z21" s="6"/>
      <c r="AA21" s="41">
        <v>1.2092000000000001</v>
      </c>
      <c r="AB21" s="52">
        <v>93.26</v>
      </c>
      <c r="AC21" s="6"/>
      <c r="AD21" s="41">
        <v>1.2107000000000001</v>
      </c>
      <c r="AE21" s="52">
        <v>93.18</v>
      </c>
      <c r="AF21" s="6"/>
      <c r="AG21" s="41">
        <v>1.2118</v>
      </c>
      <c r="AH21" s="52">
        <v>92.66</v>
      </c>
      <c r="AI21" s="6"/>
      <c r="AJ21" s="41">
        <v>1.2237</v>
      </c>
      <c r="AK21" s="52">
        <v>92</v>
      </c>
      <c r="AL21" s="6"/>
      <c r="AM21" s="41">
        <v>1.2205999999999999</v>
      </c>
      <c r="AN21" s="52">
        <v>93.18</v>
      </c>
      <c r="AO21" s="6"/>
      <c r="AP21" s="41">
        <v>1.2253000000000001</v>
      </c>
      <c r="AQ21" s="52">
        <v>93.2</v>
      </c>
      <c r="AR21" s="6"/>
      <c r="AS21" s="41">
        <v>1.2274</v>
      </c>
      <c r="AT21" s="52">
        <v>93.14</v>
      </c>
      <c r="AU21" s="6"/>
      <c r="AV21" s="41">
        <v>1.2299</v>
      </c>
      <c r="AW21" s="52">
        <v>93.05</v>
      </c>
      <c r="AX21" s="6"/>
      <c r="AY21" s="41">
        <v>1.2329000000000001</v>
      </c>
      <c r="AZ21" s="52">
        <v>92.99</v>
      </c>
      <c r="BA21" s="6"/>
      <c r="BB21" s="41">
        <v>1.2309000000000001</v>
      </c>
      <c r="BC21" s="52">
        <v>93.18</v>
      </c>
      <c r="BD21" s="6"/>
      <c r="BE21" s="41">
        <v>1.2267999999999999</v>
      </c>
      <c r="BF21" s="63">
        <v>93.51</v>
      </c>
      <c r="BG21" s="63"/>
      <c r="BH21" s="181">
        <v>1.2249000000000001</v>
      </c>
      <c r="BI21" s="182">
        <v>93.94</v>
      </c>
      <c r="BJ21" s="182"/>
      <c r="BK21" s="181">
        <v>1.2197</v>
      </c>
      <c r="BL21" s="182">
        <v>94.48</v>
      </c>
      <c r="BM21" s="63"/>
      <c r="BN21" s="41">
        <f t="shared" si="0"/>
        <v>1.2116904761904761</v>
      </c>
      <c r="BO21" s="63">
        <f t="shared" si="0"/>
        <v>93.800476190476203</v>
      </c>
      <c r="BP21" s="124"/>
      <c r="BQ21" s="104">
        <f t="shared" si="1"/>
        <v>-8.0095238095239107E-3</v>
      </c>
      <c r="BR21" s="104">
        <f t="shared" si="2"/>
        <v>-0.67952380952380054</v>
      </c>
      <c r="BS21" s="93"/>
      <c r="BT21" s="93"/>
      <c r="BU21" s="93"/>
      <c r="BV21" s="101"/>
      <c r="BW21" s="101"/>
      <c r="BX21" s="93"/>
      <c r="BY21" s="90"/>
    </row>
    <row r="22" spans="1:168" ht="15.95" customHeight="1">
      <c r="A22" s="32">
        <v>8</v>
      </c>
      <c r="B22" s="3" t="s">
        <v>28</v>
      </c>
      <c r="C22" s="41">
        <v>1.1403000000000001</v>
      </c>
      <c r="D22" s="52">
        <v>98.59</v>
      </c>
      <c r="E22" s="6"/>
      <c r="F22" s="41">
        <v>1.1355999999999999</v>
      </c>
      <c r="G22" s="52">
        <v>99.22</v>
      </c>
      <c r="H22" s="6"/>
      <c r="I22" s="41">
        <v>1.1388</v>
      </c>
      <c r="J22" s="52">
        <v>99.81</v>
      </c>
      <c r="K22" s="6"/>
      <c r="L22" s="41">
        <v>1.1355</v>
      </c>
      <c r="M22" s="52">
        <v>100.15</v>
      </c>
      <c r="N22" s="6"/>
      <c r="O22" s="41">
        <v>1.1400999999999999</v>
      </c>
      <c r="P22" s="52">
        <v>99.38</v>
      </c>
      <c r="Q22" s="6"/>
      <c r="R22" s="41">
        <v>1.1473</v>
      </c>
      <c r="S22" s="52">
        <v>98.87</v>
      </c>
      <c r="T22" s="6"/>
      <c r="U22" s="41">
        <v>1.1456999999999999</v>
      </c>
      <c r="V22" s="52">
        <v>98.73</v>
      </c>
      <c r="W22" s="6"/>
      <c r="X22" s="41">
        <v>1.1471</v>
      </c>
      <c r="Y22" s="52">
        <v>98.24</v>
      </c>
      <c r="Z22" s="6"/>
      <c r="AA22" s="41">
        <v>1.1556</v>
      </c>
      <c r="AB22" s="52">
        <v>97.59</v>
      </c>
      <c r="AC22" s="6"/>
      <c r="AD22" s="41">
        <v>1.1569</v>
      </c>
      <c r="AE22" s="52">
        <v>97.51</v>
      </c>
      <c r="AF22" s="6"/>
      <c r="AG22" s="41">
        <v>1.1644000000000001</v>
      </c>
      <c r="AH22" s="52">
        <v>96.43</v>
      </c>
      <c r="AI22" s="6"/>
      <c r="AJ22" s="41">
        <v>1.1655</v>
      </c>
      <c r="AK22" s="52">
        <v>96.6</v>
      </c>
      <c r="AL22" s="6"/>
      <c r="AM22" s="41">
        <v>1.1580999999999999</v>
      </c>
      <c r="AN22" s="52">
        <v>98.21</v>
      </c>
      <c r="AO22" s="6"/>
      <c r="AP22" s="41">
        <v>1.1591</v>
      </c>
      <c r="AQ22" s="52">
        <v>98.52</v>
      </c>
      <c r="AR22" s="6"/>
      <c r="AS22" s="41">
        <v>1.159</v>
      </c>
      <c r="AT22" s="52">
        <v>98.64</v>
      </c>
      <c r="AU22" s="6"/>
      <c r="AV22" s="41">
        <v>1.1617</v>
      </c>
      <c r="AW22" s="52">
        <v>98.51</v>
      </c>
      <c r="AX22" s="6"/>
      <c r="AY22" s="41">
        <v>1.1603000000000001</v>
      </c>
      <c r="AZ22" s="52">
        <v>98.8</v>
      </c>
      <c r="BA22" s="6"/>
      <c r="BB22" s="41">
        <v>1.1609</v>
      </c>
      <c r="BC22" s="52">
        <v>98.8</v>
      </c>
      <c r="BD22" s="6"/>
      <c r="BE22" s="41">
        <v>1.1617</v>
      </c>
      <c r="BF22" s="63">
        <v>98.75</v>
      </c>
      <c r="BG22" s="63"/>
      <c r="BH22" s="181">
        <v>1.1627000000000001</v>
      </c>
      <c r="BI22" s="182">
        <v>98.97</v>
      </c>
      <c r="BJ22" s="182"/>
      <c r="BK22" s="181">
        <v>1.1575</v>
      </c>
      <c r="BL22" s="182">
        <v>99.55</v>
      </c>
      <c r="BM22" s="63"/>
      <c r="BN22" s="41">
        <f t="shared" si="0"/>
        <v>1.1530380952380952</v>
      </c>
      <c r="BO22" s="63">
        <f t="shared" si="0"/>
        <v>98.565238095238087</v>
      </c>
      <c r="BP22" s="124"/>
      <c r="BQ22" s="104">
        <f t="shared" si="1"/>
        <v>-4.461904761904778E-3</v>
      </c>
      <c r="BR22" s="104">
        <f t="shared" si="2"/>
        <v>-0.9847619047619105</v>
      </c>
      <c r="BS22" s="93"/>
      <c r="BT22" s="93"/>
      <c r="BU22" s="93"/>
      <c r="BV22" s="101"/>
      <c r="BW22" s="101"/>
      <c r="BX22" s="93"/>
      <c r="BY22" s="90"/>
    </row>
    <row r="23" spans="1:168" ht="15.95" customHeight="1">
      <c r="A23" s="32">
        <v>9</v>
      </c>
      <c r="B23" s="3" t="s">
        <v>13</v>
      </c>
      <c r="C23" s="41">
        <v>7.4191000000000003</v>
      </c>
      <c r="D23" s="52">
        <v>15.15</v>
      </c>
      <c r="E23" s="6"/>
      <c r="F23" s="41">
        <v>7.4439000000000002</v>
      </c>
      <c r="G23" s="52">
        <v>15.14</v>
      </c>
      <c r="H23" s="6"/>
      <c r="I23" s="41">
        <v>7.5137999999999998</v>
      </c>
      <c r="J23" s="52">
        <v>15.13</v>
      </c>
      <c r="K23" s="6"/>
      <c r="L23" s="41">
        <v>7.5385</v>
      </c>
      <c r="M23" s="52">
        <v>15.09</v>
      </c>
      <c r="N23" s="6"/>
      <c r="O23" s="41">
        <v>7.5228999999999999</v>
      </c>
      <c r="P23" s="52">
        <v>15.06</v>
      </c>
      <c r="Q23" s="6"/>
      <c r="R23" s="41">
        <v>7.5166000000000004</v>
      </c>
      <c r="S23" s="52">
        <v>15.09</v>
      </c>
      <c r="T23" s="6"/>
      <c r="U23" s="41">
        <v>7.5227000000000004</v>
      </c>
      <c r="V23" s="52">
        <v>15.04</v>
      </c>
      <c r="W23" s="6"/>
      <c r="X23" s="41">
        <v>7.4977999999999998</v>
      </c>
      <c r="Y23" s="52">
        <v>15.03</v>
      </c>
      <c r="Z23" s="6"/>
      <c r="AA23" s="41">
        <v>7.5468999999999999</v>
      </c>
      <c r="AB23" s="52">
        <v>14.94</v>
      </c>
      <c r="AC23" s="6"/>
      <c r="AD23" s="41">
        <v>7.5387000000000004</v>
      </c>
      <c r="AE23" s="52">
        <v>14.96</v>
      </c>
      <c r="AF23" s="6"/>
      <c r="AG23" s="41">
        <v>7.5934999999999997</v>
      </c>
      <c r="AH23" s="52">
        <v>14.79</v>
      </c>
      <c r="AI23" s="6"/>
      <c r="AJ23" s="41">
        <v>7.6361999999999997</v>
      </c>
      <c r="AK23" s="52">
        <v>14.74</v>
      </c>
      <c r="AL23" s="6"/>
      <c r="AM23" s="41">
        <v>7.6191000000000004</v>
      </c>
      <c r="AN23" s="52">
        <v>14.93</v>
      </c>
      <c r="AO23" s="6"/>
      <c r="AP23" s="41">
        <v>7.7248000000000001</v>
      </c>
      <c r="AQ23" s="52">
        <v>14.78</v>
      </c>
      <c r="AR23" s="6"/>
      <c r="AS23" s="41">
        <v>7.7411000000000003</v>
      </c>
      <c r="AT23" s="52">
        <v>14.77</v>
      </c>
      <c r="AU23" s="6"/>
      <c r="AV23" s="41">
        <v>7.7740999999999998</v>
      </c>
      <c r="AW23" s="52">
        <v>14.72</v>
      </c>
      <c r="AX23" s="6"/>
      <c r="AY23" s="41">
        <v>7.774</v>
      </c>
      <c r="AZ23" s="52">
        <v>14.75</v>
      </c>
      <c r="BA23" s="6"/>
      <c r="BB23" s="41">
        <v>7.8106999999999998</v>
      </c>
      <c r="BC23" s="52">
        <v>14.68</v>
      </c>
      <c r="BD23" s="6"/>
      <c r="BE23" s="41">
        <v>7.8563999999999998</v>
      </c>
      <c r="BF23" s="63">
        <v>14.6</v>
      </c>
      <c r="BG23" s="63"/>
      <c r="BH23" s="181">
        <v>7.7953000000000001</v>
      </c>
      <c r="BI23" s="182">
        <v>14.76</v>
      </c>
      <c r="BJ23" s="182"/>
      <c r="BK23" s="181">
        <v>7.7195999999999998</v>
      </c>
      <c r="BL23" s="182">
        <v>14.93</v>
      </c>
      <c r="BM23" s="63"/>
      <c r="BN23" s="41">
        <f t="shared" si="0"/>
        <v>7.624080952380953</v>
      </c>
      <c r="BO23" s="63">
        <f t="shared" si="0"/>
        <v>14.908571428571431</v>
      </c>
      <c r="BP23" s="124"/>
      <c r="BQ23" s="104">
        <f t="shared" si="1"/>
        <v>-9.5519047619046837E-2</v>
      </c>
      <c r="BR23" s="104">
        <f t="shared" si="2"/>
        <v>-2.1428571428568688E-2</v>
      </c>
      <c r="BS23" s="93"/>
      <c r="BT23" s="93"/>
      <c r="BU23" s="93"/>
      <c r="BV23" s="101"/>
      <c r="BW23" s="101"/>
      <c r="BX23" s="93"/>
      <c r="BY23" s="90"/>
    </row>
    <row r="24" spans="1:168" ht="15.95" customHeight="1">
      <c r="A24" s="32">
        <v>10</v>
      </c>
      <c r="B24" s="3" t="s">
        <v>14</v>
      </c>
      <c r="C24" s="41">
        <v>6.9751000000000003</v>
      </c>
      <c r="D24" s="52">
        <v>16.12</v>
      </c>
      <c r="E24" s="6"/>
      <c r="F24" s="41">
        <v>6.9930000000000003</v>
      </c>
      <c r="G24" s="52">
        <v>16.11</v>
      </c>
      <c r="H24" s="6"/>
      <c r="I24" s="41">
        <v>7.0229999999999997</v>
      </c>
      <c r="J24" s="52">
        <v>16.190000000000001</v>
      </c>
      <c r="K24" s="6"/>
      <c r="L24" s="41">
        <v>7.0350999999999999</v>
      </c>
      <c r="M24" s="52">
        <v>16.16</v>
      </c>
      <c r="N24" s="6"/>
      <c r="O24" s="41">
        <v>7.1451000000000002</v>
      </c>
      <c r="P24" s="52">
        <v>15.86</v>
      </c>
      <c r="Q24" s="6"/>
      <c r="R24" s="41">
        <v>7.1299000000000001</v>
      </c>
      <c r="S24" s="52">
        <v>15.91</v>
      </c>
      <c r="T24" s="6"/>
      <c r="U24" s="41">
        <v>7.1719999999999997</v>
      </c>
      <c r="V24" s="52">
        <v>15.77</v>
      </c>
      <c r="W24" s="6"/>
      <c r="X24" s="41">
        <v>7.2237999999999998</v>
      </c>
      <c r="Y24" s="52">
        <v>15.6</v>
      </c>
      <c r="Z24" s="6"/>
      <c r="AA24" s="41">
        <v>7.3556999999999997</v>
      </c>
      <c r="AB24" s="52">
        <v>15.33</v>
      </c>
      <c r="AC24" s="6"/>
      <c r="AD24" s="41">
        <v>7.3571999999999997</v>
      </c>
      <c r="AE24" s="52">
        <v>15.33</v>
      </c>
      <c r="AF24" s="6"/>
      <c r="AG24" s="41">
        <v>7.5103</v>
      </c>
      <c r="AH24" s="52">
        <v>14.95</v>
      </c>
      <c r="AI24" s="6"/>
      <c r="AJ24" s="41">
        <v>7.4946000000000002</v>
      </c>
      <c r="AK24" s="52">
        <v>15.02</v>
      </c>
      <c r="AL24" s="6"/>
      <c r="AM24" s="41">
        <v>7.3710000000000004</v>
      </c>
      <c r="AN24" s="52">
        <v>15.43</v>
      </c>
      <c r="AO24" s="6"/>
      <c r="AP24" s="41">
        <v>7.3640999999999996</v>
      </c>
      <c r="AQ24" s="52">
        <v>15.51</v>
      </c>
      <c r="AR24" s="6"/>
      <c r="AS24" s="41">
        <v>7.3947000000000003</v>
      </c>
      <c r="AT24" s="52">
        <v>15.46</v>
      </c>
      <c r="AU24" s="6"/>
      <c r="AV24" s="41">
        <v>7.4012000000000002</v>
      </c>
      <c r="AW24" s="52">
        <v>15.46</v>
      </c>
      <c r="AX24" s="6"/>
      <c r="AY24" s="41">
        <v>7.4290000000000003</v>
      </c>
      <c r="AZ24" s="52">
        <v>15.43</v>
      </c>
      <c r="BA24" s="6"/>
      <c r="BB24" s="41">
        <v>7.4580000000000002</v>
      </c>
      <c r="BC24" s="83">
        <v>15.38</v>
      </c>
      <c r="BD24" s="6"/>
      <c r="BE24" s="41">
        <v>7.4843000000000002</v>
      </c>
      <c r="BF24" s="63">
        <v>15.33</v>
      </c>
      <c r="BG24" s="63"/>
      <c r="BH24" s="181">
        <v>7.4176000000000002</v>
      </c>
      <c r="BI24" s="182">
        <v>15.51</v>
      </c>
      <c r="BJ24" s="182"/>
      <c r="BK24" s="181">
        <v>7.4095000000000004</v>
      </c>
      <c r="BL24" s="182">
        <v>15.55</v>
      </c>
      <c r="BM24" s="63"/>
      <c r="BN24" s="41">
        <f t="shared" si="0"/>
        <v>7.2925809523809528</v>
      </c>
      <c r="BO24" s="63">
        <f t="shared" si="0"/>
        <v>15.590952380952379</v>
      </c>
      <c r="BP24" s="124"/>
      <c r="BQ24" s="104">
        <f t="shared" si="1"/>
        <v>-0.11691904761904759</v>
      </c>
      <c r="BR24" s="104">
        <f t="shared" si="2"/>
        <v>4.0952380952377965E-2</v>
      </c>
      <c r="BS24" s="93"/>
      <c r="BT24" s="93"/>
      <c r="BU24" s="93"/>
      <c r="BV24" s="101"/>
      <c r="BW24" s="101"/>
      <c r="BX24" s="93"/>
      <c r="BY24" s="90"/>
    </row>
    <row r="25" spans="1:168" ht="15.95" customHeight="1">
      <c r="A25" s="32">
        <v>11</v>
      </c>
      <c r="B25" s="3" t="s">
        <v>15</v>
      </c>
      <c r="C25" s="41">
        <v>5.9660000000000002</v>
      </c>
      <c r="D25" s="52">
        <v>18.84</v>
      </c>
      <c r="E25" s="6"/>
      <c r="F25" s="41">
        <v>5.9817999999999998</v>
      </c>
      <c r="G25" s="52">
        <v>18.84</v>
      </c>
      <c r="H25" s="6"/>
      <c r="I25" s="41">
        <v>6.0362999999999998</v>
      </c>
      <c r="J25" s="52">
        <v>18.829999999999998</v>
      </c>
      <c r="K25" s="6"/>
      <c r="L25" s="41">
        <v>6.0403000000000002</v>
      </c>
      <c r="M25" s="52">
        <v>18.829999999999998</v>
      </c>
      <c r="N25" s="6"/>
      <c r="O25" s="41">
        <v>6.0164</v>
      </c>
      <c r="P25" s="52">
        <v>18.829999999999998</v>
      </c>
      <c r="Q25" s="6"/>
      <c r="R25" s="41">
        <v>6.0171000000000001</v>
      </c>
      <c r="S25" s="52">
        <v>18.850000000000001</v>
      </c>
      <c r="T25" s="6"/>
      <c r="U25" s="41">
        <v>6.0080999999999998</v>
      </c>
      <c r="V25" s="52">
        <v>18.829999999999998</v>
      </c>
      <c r="W25" s="6"/>
      <c r="X25" s="41">
        <v>5.9757999999999996</v>
      </c>
      <c r="Y25" s="52">
        <v>18.86</v>
      </c>
      <c r="Z25" s="6"/>
      <c r="AA25" s="41">
        <v>5.9801000000000002</v>
      </c>
      <c r="AB25" s="52">
        <v>18.86</v>
      </c>
      <c r="AC25" s="6"/>
      <c r="AD25" s="41">
        <v>5.9862000000000002</v>
      </c>
      <c r="AE25" s="52">
        <v>18.850000000000001</v>
      </c>
      <c r="AF25" s="6"/>
      <c r="AG25" s="41">
        <v>5.9581999999999997</v>
      </c>
      <c r="AH25" s="52">
        <v>18.850000000000001</v>
      </c>
      <c r="AI25" s="6"/>
      <c r="AJ25" s="41">
        <v>5.9744999999999999</v>
      </c>
      <c r="AK25" s="52">
        <v>18.84</v>
      </c>
      <c r="AL25" s="6"/>
      <c r="AM25" s="41">
        <v>6.0335999999999999</v>
      </c>
      <c r="AN25" s="52">
        <v>18.850000000000001</v>
      </c>
      <c r="AO25" s="6"/>
      <c r="AP25" s="41">
        <v>6.0629999999999997</v>
      </c>
      <c r="AQ25" s="52">
        <v>18.84</v>
      </c>
      <c r="AR25" s="6"/>
      <c r="AS25" s="41">
        <v>6.0679999999999996</v>
      </c>
      <c r="AT25" s="52">
        <v>18.84</v>
      </c>
      <c r="AU25" s="6"/>
      <c r="AV25" s="41">
        <v>6.0827</v>
      </c>
      <c r="AW25" s="52">
        <v>18.809999999999999</v>
      </c>
      <c r="AX25" s="6"/>
      <c r="AY25" s="41">
        <v>6.0980999999999996</v>
      </c>
      <c r="AZ25" s="52">
        <v>18.8</v>
      </c>
      <c r="BA25" s="6"/>
      <c r="BB25" s="41">
        <v>6.1014999999999997</v>
      </c>
      <c r="BC25" s="52">
        <v>18.8</v>
      </c>
      <c r="BD25" s="6"/>
      <c r="BE25" s="41">
        <v>6.0970000000000004</v>
      </c>
      <c r="BF25" s="63">
        <v>18.82</v>
      </c>
      <c r="BG25" s="63"/>
      <c r="BH25" s="181">
        <v>6.1224999999999996</v>
      </c>
      <c r="BI25" s="182">
        <v>18.79</v>
      </c>
      <c r="BJ25" s="182"/>
      <c r="BK25" s="181">
        <v>6.1234999999999999</v>
      </c>
      <c r="BL25" s="182">
        <v>18.82</v>
      </c>
      <c r="BM25" s="63"/>
      <c r="BN25" s="41">
        <f t="shared" si="0"/>
        <v>6.0347952380952385</v>
      </c>
      <c r="BO25" s="63">
        <f t="shared" si="0"/>
        <v>18.832380952380952</v>
      </c>
      <c r="BP25" s="124"/>
      <c r="BQ25" s="104">
        <f t="shared" si="1"/>
        <v>-8.8704761904761398E-2</v>
      </c>
      <c r="BR25" s="104">
        <f t="shared" si="2"/>
        <v>1.2380952380951271E-2</v>
      </c>
      <c r="BS25" s="93"/>
      <c r="BT25" s="93"/>
      <c r="BU25" s="93"/>
      <c r="BV25" s="101"/>
      <c r="BW25" s="101"/>
      <c r="BX25" s="93"/>
      <c r="BY25" s="90"/>
    </row>
    <row r="26" spans="1:168" ht="15.95" customHeight="1">
      <c r="A26" s="32">
        <v>12</v>
      </c>
      <c r="B26" s="3" t="s">
        <v>29</v>
      </c>
      <c r="C26" s="41">
        <v>0.68294999999999995</v>
      </c>
      <c r="D26" s="52">
        <v>164.61</v>
      </c>
      <c r="E26" s="52"/>
      <c r="F26" s="41">
        <v>0.68327000000000004</v>
      </c>
      <c r="G26" s="52">
        <v>164.9</v>
      </c>
      <c r="H26" s="52"/>
      <c r="I26" s="41">
        <v>0.68400000000000005</v>
      </c>
      <c r="J26" s="52">
        <v>166.18</v>
      </c>
      <c r="K26" s="52"/>
      <c r="L26" s="41">
        <v>0.68664000000000003</v>
      </c>
      <c r="M26" s="52">
        <v>165.62</v>
      </c>
      <c r="N26" s="52"/>
      <c r="O26" s="41">
        <v>0.68703999999999998</v>
      </c>
      <c r="P26" s="52">
        <v>164.91</v>
      </c>
      <c r="Q26" s="52"/>
      <c r="R26" s="41">
        <v>0.68864999999999998</v>
      </c>
      <c r="S26" s="52">
        <v>164.72</v>
      </c>
      <c r="T26" s="52"/>
      <c r="U26" s="41">
        <v>0.68650999999999995</v>
      </c>
      <c r="V26" s="52">
        <v>164.77</v>
      </c>
      <c r="W26" s="52"/>
      <c r="X26" s="41">
        <v>0.68535000000000001</v>
      </c>
      <c r="Y26" s="52">
        <v>164.43</v>
      </c>
      <c r="Z26" s="52"/>
      <c r="AA26" s="41">
        <v>0.68327000000000004</v>
      </c>
      <c r="AB26" s="52">
        <v>165.05</v>
      </c>
      <c r="AC26" s="52"/>
      <c r="AD26" s="41">
        <v>0.68322000000000005</v>
      </c>
      <c r="AE26" s="52">
        <v>165.12</v>
      </c>
      <c r="AF26" s="52"/>
      <c r="AG26" s="41">
        <v>0.68428</v>
      </c>
      <c r="AH26" s="52">
        <v>164.09</v>
      </c>
      <c r="AI26" s="52"/>
      <c r="AJ26" s="41">
        <v>0.68035999999999996</v>
      </c>
      <c r="AK26" s="52">
        <v>165.48</v>
      </c>
      <c r="AL26" s="52"/>
      <c r="AM26" s="41">
        <v>0.68262</v>
      </c>
      <c r="AN26" s="52">
        <v>166.62</v>
      </c>
      <c r="AO26" s="52"/>
      <c r="AP26" s="41">
        <v>0.68649000000000004</v>
      </c>
      <c r="AQ26" s="52">
        <v>166.35</v>
      </c>
      <c r="AR26" s="52"/>
      <c r="AS26" s="41">
        <v>0.68796999999999997</v>
      </c>
      <c r="AT26" s="52">
        <v>166.17</v>
      </c>
      <c r="AU26" s="52"/>
      <c r="AV26" s="41">
        <v>0.68827000000000005</v>
      </c>
      <c r="AW26" s="52">
        <v>166.26</v>
      </c>
      <c r="AX26" s="52"/>
      <c r="AY26" s="41">
        <v>0.68935999999999997</v>
      </c>
      <c r="AZ26" s="52">
        <v>166.3</v>
      </c>
      <c r="BA26" s="52"/>
      <c r="BB26" s="41">
        <v>0.69010000000000005</v>
      </c>
      <c r="BC26" s="52">
        <v>166.2</v>
      </c>
      <c r="BD26" s="52"/>
      <c r="BE26" s="41">
        <v>0.69010000000000005</v>
      </c>
      <c r="BF26" s="63">
        <v>166.24</v>
      </c>
      <c r="BG26" s="63"/>
      <c r="BH26" s="181">
        <v>0.69027000000000005</v>
      </c>
      <c r="BI26" s="182">
        <v>166.7</v>
      </c>
      <c r="BJ26" s="182"/>
      <c r="BK26" s="181">
        <v>0.69042999999999999</v>
      </c>
      <c r="BL26" s="182">
        <v>166.9</v>
      </c>
      <c r="BM26" s="63"/>
      <c r="BN26" s="41">
        <f t="shared" si="0"/>
        <v>0.68624523809523796</v>
      </c>
      <c r="BO26" s="63">
        <f t="shared" si="0"/>
        <v>165.60095238095235</v>
      </c>
      <c r="BP26" s="124"/>
      <c r="BQ26" s="104">
        <f t="shared" si="1"/>
        <v>-4.1847619047620244E-3</v>
      </c>
      <c r="BR26" s="104">
        <f t="shared" si="2"/>
        <v>-1.2990476190476556</v>
      </c>
      <c r="BS26" s="93"/>
      <c r="BT26" s="93"/>
      <c r="BU26" s="93"/>
      <c r="BV26" s="101"/>
      <c r="BW26" s="101"/>
      <c r="BX26" s="93"/>
      <c r="BY26" s="90"/>
    </row>
    <row r="27" spans="1:168" s="21" customFormat="1" ht="15.95" customHeight="1" thickBot="1">
      <c r="A27" s="35">
        <v>13</v>
      </c>
      <c r="B27" s="4" t="s">
        <v>17</v>
      </c>
      <c r="C27" s="42">
        <v>1</v>
      </c>
      <c r="D27" s="84">
        <v>112.42</v>
      </c>
      <c r="E27" s="84"/>
      <c r="F27" s="42">
        <v>1</v>
      </c>
      <c r="G27" s="84">
        <v>112.67</v>
      </c>
      <c r="H27" s="8"/>
      <c r="I27" s="42">
        <v>1</v>
      </c>
      <c r="J27" s="84">
        <v>113.67</v>
      </c>
      <c r="K27" s="8"/>
      <c r="L27" s="42">
        <v>1</v>
      </c>
      <c r="M27" s="84">
        <v>113.72</v>
      </c>
      <c r="N27" s="8"/>
      <c r="O27" s="42">
        <v>1</v>
      </c>
      <c r="P27" s="84">
        <v>113.3</v>
      </c>
      <c r="Q27" s="8"/>
      <c r="R27" s="42">
        <v>1</v>
      </c>
      <c r="S27" s="84">
        <v>113.44</v>
      </c>
      <c r="T27" s="84"/>
      <c r="U27" s="42">
        <v>1</v>
      </c>
      <c r="V27" s="84">
        <v>113.12</v>
      </c>
      <c r="W27" s="8"/>
      <c r="X27" s="42">
        <v>1</v>
      </c>
      <c r="Y27" s="84">
        <v>112.69</v>
      </c>
      <c r="Z27" s="8"/>
      <c r="AA27" s="42">
        <v>1</v>
      </c>
      <c r="AB27" s="84">
        <v>112.77</v>
      </c>
      <c r="AC27" s="8"/>
      <c r="AD27" s="42">
        <v>1</v>
      </c>
      <c r="AE27" s="84">
        <v>112.81</v>
      </c>
      <c r="AF27" s="8"/>
      <c r="AG27" s="42">
        <v>1</v>
      </c>
      <c r="AH27" s="84">
        <v>112.28</v>
      </c>
      <c r="AI27" s="8"/>
      <c r="AJ27" s="42">
        <v>1</v>
      </c>
      <c r="AK27" s="84">
        <v>112.58</v>
      </c>
      <c r="AL27" s="8"/>
      <c r="AM27" s="42">
        <v>1</v>
      </c>
      <c r="AN27" s="84">
        <v>113.74</v>
      </c>
      <c r="AO27" s="8"/>
      <c r="AP27" s="42">
        <v>1</v>
      </c>
      <c r="AQ27" s="84">
        <v>114.2</v>
      </c>
      <c r="AR27" s="8"/>
      <c r="AS27" s="42">
        <v>1</v>
      </c>
      <c r="AT27" s="84">
        <v>114.32</v>
      </c>
      <c r="AU27" s="8"/>
      <c r="AV27" s="42">
        <v>1</v>
      </c>
      <c r="AW27" s="84">
        <v>114.44</v>
      </c>
      <c r="AX27" s="8"/>
      <c r="AY27" s="42">
        <v>1</v>
      </c>
      <c r="AZ27" s="84">
        <v>114.64</v>
      </c>
      <c r="BA27" s="8"/>
      <c r="BB27" s="42">
        <v>1</v>
      </c>
      <c r="BC27" s="84">
        <v>114.7</v>
      </c>
      <c r="BD27" s="84"/>
      <c r="BE27" s="42">
        <v>1</v>
      </c>
      <c r="BF27" s="64">
        <v>114.72</v>
      </c>
      <c r="BG27" s="64"/>
      <c r="BH27" s="183">
        <v>1</v>
      </c>
      <c r="BI27" s="184">
        <v>115.07</v>
      </c>
      <c r="BJ27" s="184"/>
      <c r="BK27" s="183">
        <v>1</v>
      </c>
      <c r="BL27" s="184">
        <v>115.23</v>
      </c>
      <c r="BM27" s="64"/>
      <c r="BN27" s="42">
        <f t="shared" si="0"/>
        <v>1</v>
      </c>
      <c r="BO27" s="64">
        <f t="shared" si="0"/>
        <v>113.64428571428573</v>
      </c>
      <c r="BP27" s="124"/>
      <c r="BQ27" s="104">
        <f t="shared" si="1"/>
        <v>0</v>
      </c>
      <c r="BR27" s="104">
        <f t="shared" si="2"/>
        <v>-1.5857142857142748</v>
      </c>
      <c r="BS27" s="93"/>
      <c r="BT27" s="93"/>
      <c r="BU27" s="93"/>
      <c r="BV27" s="101"/>
      <c r="BW27" s="101"/>
      <c r="BX27" s="93"/>
      <c r="BY27" s="90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</row>
    <row r="28" spans="1:168" ht="15.95" customHeight="1" thickTop="1">
      <c r="A28" s="32"/>
      <c r="B28" s="5"/>
      <c r="C28" s="6"/>
      <c r="D28" s="6"/>
      <c r="E28" s="52"/>
      <c r="F28" s="6"/>
      <c r="G28" s="52"/>
      <c r="H28" s="52"/>
      <c r="I28" s="52"/>
      <c r="J28" s="52"/>
      <c r="K28" s="6"/>
      <c r="L28" s="52"/>
      <c r="M28" s="52"/>
      <c r="N28" s="6"/>
      <c r="O28" s="52"/>
      <c r="P28" s="52"/>
      <c r="Q28" s="6"/>
      <c r="R28" s="6"/>
      <c r="S28" s="52"/>
      <c r="T28" s="52"/>
      <c r="U28" s="52"/>
      <c r="V28" s="52"/>
      <c r="W28" s="6"/>
      <c r="X28" s="52"/>
      <c r="Y28" s="52"/>
      <c r="Z28" s="6"/>
      <c r="AA28" s="52"/>
      <c r="AB28" s="52"/>
      <c r="AC28" s="6"/>
      <c r="AD28" s="52"/>
      <c r="AE28" s="52"/>
      <c r="AF28" s="6"/>
      <c r="AG28" s="52"/>
      <c r="AH28" s="52"/>
      <c r="AI28" s="6"/>
      <c r="AJ28" s="52"/>
      <c r="AK28" s="52"/>
      <c r="AL28" s="6"/>
      <c r="AM28" s="52"/>
      <c r="AN28" s="52"/>
      <c r="AO28" s="6"/>
      <c r="AP28" s="52"/>
      <c r="AQ28" s="52"/>
      <c r="AR28" s="52"/>
      <c r="AS28" s="56"/>
      <c r="AT28" s="56"/>
      <c r="AU28" s="6"/>
      <c r="AV28" s="52"/>
      <c r="AW28" s="52"/>
      <c r="AX28" s="6"/>
      <c r="AY28" s="52"/>
      <c r="AZ28" s="52"/>
      <c r="BA28" s="6"/>
      <c r="BB28" s="6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41"/>
      <c r="BO28" s="6"/>
      <c r="BP28" s="47"/>
      <c r="BQ28" s="93"/>
      <c r="BR28" s="93"/>
      <c r="BS28" s="93"/>
      <c r="BT28" s="93"/>
      <c r="BU28" s="93"/>
      <c r="BV28" s="101"/>
      <c r="BW28" s="101"/>
      <c r="BX28" s="93"/>
      <c r="BY28" s="90"/>
    </row>
    <row r="29" spans="1:168" ht="15.95" customHeight="1">
      <c r="A29" s="32"/>
      <c r="B29" s="5"/>
      <c r="C29" s="52"/>
      <c r="D29" s="52"/>
      <c r="E29" s="52"/>
      <c r="F29" s="6"/>
      <c r="G29" s="6"/>
      <c r="H29" s="6"/>
      <c r="I29" s="52"/>
      <c r="J29" s="52"/>
      <c r="K29" s="6"/>
      <c r="L29" s="52"/>
      <c r="M29" s="52"/>
      <c r="N29" s="6"/>
      <c r="O29" s="52"/>
      <c r="P29" s="52"/>
      <c r="Q29" s="6"/>
      <c r="R29" s="6"/>
      <c r="S29" s="6"/>
      <c r="T29" s="6"/>
      <c r="U29" s="52"/>
      <c r="V29" s="52"/>
      <c r="W29" s="6"/>
      <c r="X29" s="52"/>
      <c r="Y29" s="52"/>
      <c r="Z29" s="6"/>
      <c r="AA29" s="52"/>
      <c r="AB29" s="52"/>
      <c r="AC29" s="6"/>
      <c r="AD29" s="52"/>
      <c r="AE29" s="52"/>
      <c r="AF29" s="6"/>
      <c r="AG29" s="52"/>
      <c r="AH29" s="52"/>
      <c r="AI29" s="6"/>
      <c r="AJ29" s="52"/>
      <c r="AK29" s="52"/>
      <c r="AL29" s="6"/>
      <c r="AM29" s="52"/>
      <c r="AN29" s="52"/>
      <c r="AO29" s="6"/>
      <c r="AP29" s="52"/>
      <c r="AQ29" s="52"/>
      <c r="AR29" s="52"/>
      <c r="AS29" s="56"/>
      <c r="AT29" s="56"/>
      <c r="AU29" s="6"/>
      <c r="AV29" s="52"/>
      <c r="AW29" s="52"/>
      <c r="AX29" s="6"/>
      <c r="AY29" s="52"/>
      <c r="AZ29" s="52"/>
      <c r="BA29" s="6"/>
      <c r="BB29" s="6"/>
      <c r="BC29" s="16"/>
      <c r="BD29" s="16"/>
      <c r="BE29" s="56"/>
      <c r="BF29" s="56"/>
      <c r="BG29" s="56"/>
      <c r="BH29" s="56"/>
      <c r="BI29" s="56"/>
      <c r="BJ29" s="56"/>
      <c r="BK29" s="56"/>
      <c r="BL29" s="56"/>
      <c r="BM29" s="56"/>
      <c r="BN29" s="16"/>
      <c r="BO29" s="16"/>
      <c r="BP29" s="47"/>
      <c r="BQ29" s="93"/>
      <c r="BR29" s="93"/>
      <c r="BS29" s="93"/>
      <c r="BT29" s="93" t="s">
        <v>24</v>
      </c>
      <c r="BU29" s="93"/>
      <c r="BV29" s="101"/>
      <c r="BW29" s="101"/>
      <c r="BX29" s="93"/>
      <c r="BY29" s="90"/>
    </row>
    <row r="30" spans="1:168" s="49" customFormat="1" ht="15.95" customHeight="1">
      <c r="A30" s="54"/>
      <c r="B30" s="55"/>
      <c r="C30" s="6"/>
      <c r="D30" s="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6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104"/>
      <c r="BR30" s="104"/>
      <c r="BS30" s="104"/>
      <c r="BT30" s="104"/>
      <c r="BU30" s="104" t="s">
        <v>5</v>
      </c>
      <c r="BV30" s="104" t="s">
        <v>6</v>
      </c>
      <c r="BW30" s="104" t="s">
        <v>7</v>
      </c>
      <c r="BX30" s="104" t="s">
        <v>8</v>
      </c>
      <c r="BY30" s="105" t="s">
        <v>9</v>
      </c>
      <c r="BZ30" s="105" t="s">
        <v>10</v>
      </c>
      <c r="CA30" s="105" t="s">
        <v>11</v>
      </c>
      <c r="CB30" s="105" t="s">
        <v>12</v>
      </c>
      <c r="CC30" s="105" t="s">
        <v>13</v>
      </c>
      <c r="CD30" s="105" t="s">
        <v>14</v>
      </c>
      <c r="CE30" s="105" t="s">
        <v>15</v>
      </c>
      <c r="CF30" s="105" t="s">
        <v>16</v>
      </c>
      <c r="CG30" s="105" t="s">
        <v>17</v>
      </c>
      <c r="CH30" s="105"/>
      <c r="CI30" s="105"/>
      <c r="CJ30" s="105"/>
      <c r="CK30" s="105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</row>
    <row r="31" spans="1:168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7"/>
      <c r="BQ31" s="104"/>
      <c r="BR31" s="104"/>
      <c r="BS31" s="104">
        <v>1</v>
      </c>
      <c r="BT31" s="104" t="s">
        <v>300</v>
      </c>
      <c r="BU31" s="104">
        <v>95.01</v>
      </c>
      <c r="BV31" s="104">
        <v>176.61</v>
      </c>
      <c r="BW31" s="104">
        <v>116.63</v>
      </c>
      <c r="BX31" s="104">
        <v>140.13</v>
      </c>
      <c r="BY31" s="104">
        <v>132411.34</v>
      </c>
      <c r="BZ31" s="104">
        <v>1777.31</v>
      </c>
      <c r="CA31" s="104">
        <v>95.44</v>
      </c>
      <c r="CB31" s="104">
        <v>98.59</v>
      </c>
      <c r="CC31" s="104">
        <v>15.15</v>
      </c>
      <c r="CD31" s="104">
        <v>16.12</v>
      </c>
      <c r="CE31" s="104">
        <v>18.84</v>
      </c>
      <c r="CF31" s="104">
        <v>164.61</v>
      </c>
      <c r="CG31" s="104">
        <v>112.42</v>
      </c>
      <c r="CH31" s="90"/>
      <c r="CI31" s="90"/>
      <c r="CJ31" s="90"/>
      <c r="CK31" s="9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7"/>
      <c r="BQ32" s="104"/>
      <c r="BR32" s="104"/>
      <c r="BS32" s="104">
        <v>2</v>
      </c>
      <c r="BT32" s="104" t="s">
        <v>301</v>
      </c>
      <c r="BU32" s="104">
        <v>94.75</v>
      </c>
      <c r="BV32" s="104">
        <v>177.01</v>
      </c>
      <c r="BW32" s="104">
        <v>116.4</v>
      </c>
      <c r="BX32" s="104">
        <v>140.15</v>
      </c>
      <c r="BY32" s="104">
        <v>135025.98000000001</v>
      </c>
      <c r="BZ32" s="104">
        <v>1827.54</v>
      </c>
      <c r="CA32" s="104">
        <v>95.28</v>
      </c>
      <c r="CB32" s="104">
        <v>99.22</v>
      </c>
      <c r="CC32" s="104">
        <v>15.14</v>
      </c>
      <c r="CD32" s="104">
        <v>16.11</v>
      </c>
      <c r="CE32" s="104">
        <v>18.84</v>
      </c>
      <c r="CF32" s="104">
        <v>164.9</v>
      </c>
      <c r="CG32" s="104">
        <v>112.67</v>
      </c>
      <c r="CH32" s="90"/>
      <c r="CI32" s="90"/>
      <c r="CJ32" s="90"/>
      <c r="CK32" s="9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5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7"/>
      <c r="BQ33" s="104"/>
      <c r="BR33" s="104"/>
      <c r="BS33" s="104">
        <v>3</v>
      </c>
      <c r="BT33" s="104" t="s">
        <v>302</v>
      </c>
      <c r="BU33" s="104">
        <v>95.22</v>
      </c>
      <c r="BV33" s="104">
        <v>177.93</v>
      </c>
      <c r="BW33" s="104">
        <v>116.49</v>
      </c>
      <c r="BX33" s="104">
        <v>140.15</v>
      </c>
      <c r="BY33" s="104">
        <v>136769.65</v>
      </c>
      <c r="BZ33" s="104">
        <v>1869.85</v>
      </c>
      <c r="CA33" s="104">
        <v>95.63</v>
      </c>
      <c r="CB33" s="104">
        <v>99.81</v>
      </c>
      <c r="CC33" s="104">
        <v>15.13</v>
      </c>
      <c r="CD33" s="104">
        <v>16.190000000000001</v>
      </c>
      <c r="CE33" s="104">
        <v>18.829999999999998</v>
      </c>
      <c r="CF33" s="104">
        <v>166.18</v>
      </c>
      <c r="CG33" s="104">
        <v>113.67</v>
      </c>
      <c r="CH33" s="90"/>
      <c r="CI33" s="90"/>
      <c r="CJ33" s="90"/>
      <c r="CK33" s="9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5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104"/>
      <c r="BR34" s="104"/>
      <c r="BS34" s="104">
        <v>4</v>
      </c>
      <c r="BT34" s="104" t="s">
        <v>303</v>
      </c>
      <c r="BU34" s="104">
        <v>94.84</v>
      </c>
      <c r="BV34" s="104">
        <v>178.38</v>
      </c>
      <c r="BW34" s="104">
        <v>116.41</v>
      </c>
      <c r="BX34" s="104">
        <v>140.12</v>
      </c>
      <c r="BY34" s="104">
        <v>136874.9</v>
      </c>
      <c r="BZ34" s="104">
        <v>1870.71</v>
      </c>
      <c r="CA34" s="104">
        <v>95.22</v>
      </c>
      <c r="CB34" s="104">
        <v>100.15</v>
      </c>
      <c r="CC34" s="104">
        <v>15.09</v>
      </c>
      <c r="CD34" s="104">
        <v>16.16</v>
      </c>
      <c r="CE34" s="104">
        <v>18.829999999999998</v>
      </c>
      <c r="CF34" s="104">
        <v>165.62</v>
      </c>
      <c r="CG34" s="104">
        <v>113.72</v>
      </c>
      <c r="CH34" s="90"/>
      <c r="CI34" s="90"/>
      <c r="CJ34" s="90"/>
      <c r="CK34" s="9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104"/>
      <c r="BR35" s="104"/>
      <c r="BS35" s="104">
        <v>5</v>
      </c>
      <c r="BT35" s="104" t="s">
        <v>304</v>
      </c>
      <c r="BU35" s="104">
        <v>94.15</v>
      </c>
      <c r="BV35" s="104">
        <v>177.64</v>
      </c>
      <c r="BW35" s="104">
        <v>116.57</v>
      </c>
      <c r="BX35" s="104">
        <v>140.11000000000001</v>
      </c>
      <c r="BY35" s="104">
        <v>136404.88</v>
      </c>
      <c r="BZ35" s="104">
        <v>1858.16</v>
      </c>
      <c r="CA35" s="104">
        <v>94.83</v>
      </c>
      <c r="CB35" s="104">
        <v>99.38</v>
      </c>
      <c r="CC35" s="104">
        <v>15.06</v>
      </c>
      <c r="CD35" s="104">
        <v>15.86</v>
      </c>
      <c r="CE35" s="104">
        <v>18.829999999999998</v>
      </c>
      <c r="CF35" s="104">
        <v>164.91</v>
      </c>
      <c r="CG35" s="104">
        <v>113.3</v>
      </c>
      <c r="CH35" s="104"/>
      <c r="CI35" s="104"/>
      <c r="CJ35" s="104"/>
      <c r="CK35" s="104"/>
      <c r="CL35" s="57"/>
      <c r="CM35" s="57"/>
      <c r="CN35" s="57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54"/>
      <c r="B36" s="5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6"/>
      <c r="BA36" s="52"/>
      <c r="BB36" s="52"/>
      <c r="BC36" s="56"/>
      <c r="BD36" s="56"/>
      <c r="BE36" s="52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104"/>
      <c r="BR36" s="104"/>
      <c r="BS36" s="104">
        <v>6</v>
      </c>
      <c r="BT36" s="104" t="s">
        <v>305</v>
      </c>
      <c r="BU36" s="104">
        <v>94.65</v>
      </c>
      <c r="BV36" s="104">
        <v>177.56</v>
      </c>
      <c r="BW36" s="104">
        <v>116.68</v>
      </c>
      <c r="BX36" s="104">
        <v>140.12</v>
      </c>
      <c r="BY36" s="104">
        <v>136890.32999999999</v>
      </c>
      <c r="BZ36" s="104">
        <v>1864.89</v>
      </c>
      <c r="CA36" s="104">
        <v>94.11</v>
      </c>
      <c r="CB36" s="104">
        <v>98.87</v>
      </c>
      <c r="CC36" s="104">
        <v>15.09</v>
      </c>
      <c r="CD36" s="104">
        <v>15.91</v>
      </c>
      <c r="CE36" s="104">
        <v>18.850000000000001</v>
      </c>
      <c r="CF36" s="104">
        <v>164.72</v>
      </c>
      <c r="CG36" s="104">
        <v>113.44</v>
      </c>
      <c r="CH36" s="104"/>
      <c r="CI36" s="104"/>
      <c r="CJ36" s="104"/>
      <c r="CK36" s="104"/>
      <c r="CL36" s="57"/>
      <c r="CM36" s="57"/>
      <c r="CN36" s="57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54"/>
      <c r="B37" s="58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6"/>
      <c r="BA37" s="52"/>
      <c r="BB37" s="52"/>
      <c r="BC37" s="56"/>
      <c r="BD37" s="56"/>
      <c r="BE37" s="52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104"/>
      <c r="BR37" s="104"/>
      <c r="BS37" s="104">
        <v>7</v>
      </c>
      <c r="BT37" s="104" t="s">
        <v>306</v>
      </c>
      <c r="BU37" s="104">
        <v>94.86</v>
      </c>
      <c r="BV37" s="104">
        <v>177.23</v>
      </c>
      <c r="BW37" s="104">
        <v>116.55</v>
      </c>
      <c r="BX37" s="104">
        <v>140.1</v>
      </c>
      <c r="BY37" s="104">
        <v>138841.95000000001</v>
      </c>
      <c r="BZ37" s="104">
        <v>1920.76</v>
      </c>
      <c r="CA37" s="104">
        <v>94.18</v>
      </c>
      <c r="CB37" s="104">
        <v>98.73</v>
      </c>
      <c r="CC37" s="104">
        <v>15.04</v>
      </c>
      <c r="CD37" s="104">
        <v>15.77</v>
      </c>
      <c r="CE37" s="104">
        <v>18.829999999999998</v>
      </c>
      <c r="CF37" s="104">
        <v>164.77</v>
      </c>
      <c r="CG37" s="104">
        <v>113.12</v>
      </c>
      <c r="CH37" s="104"/>
      <c r="CI37" s="104"/>
      <c r="CJ37" s="104"/>
      <c r="CK37" s="104"/>
      <c r="CL37" s="57"/>
      <c r="CM37" s="57"/>
      <c r="CN37" s="57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1"/>
      <c r="BA38" s="60"/>
      <c r="BB38" s="60"/>
      <c r="BC38" s="61"/>
      <c r="BD38" s="61"/>
      <c r="BE38" s="60"/>
      <c r="BF38" s="61"/>
      <c r="BG38" s="61"/>
      <c r="BH38" s="61"/>
      <c r="BI38" s="61"/>
      <c r="BJ38" s="61"/>
      <c r="BK38" s="61"/>
      <c r="BL38" s="61"/>
      <c r="BM38" s="61"/>
      <c r="BN38" s="56"/>
      <c r="BO38" s="56"/>
      <c r="BP38" s="57"/>
      <c r="BQ38" s="104"/>
      <c r="BR38" s="104"/>
      <c r="BS38" s="104">
        <v>8</v>
      </c>
      <c r="BT38" s="104" t="s">
        <v>307</v>
      </c>
      <c r="BU38" s="104">
        <v>95.06</v>
      </c>
      <c r="BV38" s="104">
        <v>176.6</v>
      </c>
      <c r="BW38" s="104">
        <v>116.75</v>
      </c>
      <c r="BX38" s="104">
        <v>140.16999999999999</v>
      </c>
      <c r="BY38" s="104">
        <v>137562.97</v>
      </c>
      <c r="BZ38" s="104">
        <v>1912.38</v>
      </c>
      <c r="CA38" s="104">
        <v>93.35</v>
      </c>
      <c r="CB38" s="104">
        <v>98.24</v>
      </c>
      <c r="CC38" s="104">
        <v>15.03</v>
      </c>
      <c r="CD38" s="104">
        <v>15.6</v>
      </c>
      <c r="CE38" s="104">
        <v>18.86</v>
      </c>
      <c r="CF38" s="104">
        <v>164.43</v>
      </c>
      <c r="CG38" s="104">
        <v>112.69</v>
      </c>
      <c r="CH38" s="104"/>
      <c r="CI38" s="104"/>
      <c r="CJ38" s="104"/>
      <c r="CK38" s="104"/>
      <c r="CL38" s="57"/>
      <c r="CM38" s="57"/>
      <c r="CN38" s="57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49"/>
      <c r="BQ39" s="106"/>
      <c r="BR39" s="105"/>
      <c r="BS39" s="104">
        <v>9</v>
      </c>
      <c r="BT39" s="104" t="s">
        <v>308</v>
      </c>
      <c r="BU39" s="105">
        <v>95.3</v>
      </c>
      <c r="BV39" s="104">
        <v>177.12</v>
      </c>
      <c r="BW39" s="104">
        <v>116.78</v>
      </c>
      <c r="BX39" s="104">
        <v>140.16</v>
      </c>
      <c r="BY39" s="104">
        <v>138032.04999999999</v>
      </c>
      <c r="BZ39" s="104">
        <v>1932.93</v>
      </c>
      <c r="CA39" s="104">
        <v>93.26</v>
      </c>
      <c r="CB39" s="104">
        <v>97.59</v>
      </c>
      <c r="CC39" s="104">
        <v>14.94</v>
      </c>
      <c r="CD39" s="104">
        <v>15.33</v>
      </c>
      <c r="CE39" s="104">
        <v>18.86</v>
      </c>
      <c r="CF39" s="104">
        <v>165.05</v>
      </c>
      <c r="CG39" s="104">
        <v>112.77</v>
      </c>
      <c r="CH39" s="104"/>
      <c r="CI39" s="104"/>
      <c r="CJ39" s="104"/>
      <c r="CK39" s="104"/>
      <c r="CL39" s="57"/>
      <c r="CM39" s="57"/>
      <c r="CN39" s="57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49"/>
      <c r="BQ40" s="106"/>
      <c r="BR40" s="105"/>
      <c r="BS40" s="104">
        <v>10</v>
      </c>
      <c r="BT40" s="104" t="s">
        <v>309</v>
      </c>
      <c r="BU40" s="105">
        <v>95.15</v>
      </c>
      <c r="BV40" s="104">
        <v>176.8</v>
      </c>
      <c r="BW40" s="104">
        <v>116.69</v>
      </c>
      <c r="BX40" s="104">
        <v>140.18</v>
      </c>
      <c r="BY40" s="104">
        <v>136736.66</v>
      </c>
      <c r="BZ40" s="104">
        <v>1904.31</v>
      </c>
      <c r="CA40" s="104">
        <v>93.18</v>
      </c>
      <c r="CB40" s="104">
        <v>97.51</v>
      </c>
      <c r="CC40" s="104">
        <v>14.96</v>
      </c>
      <c r="CD40" s="104">
        <v>15.33</v>
      </c>
      <c r="CE40" s="104">
        <v>18.850000000000001</v>
      </c>
      <c r="CF40" s="104">
        <v>165.12</v>
      </c>
      <c r="CG40" s="104">
        <v>112.81</v>
      </c>
      <c r="CH40" s="104"/>
      <c r="CI40" s="104"/>
      <c r="CJ40" s="104"/>
      <c r="CK40" s="104"/>
      <c r="CL40" s="57"/>
      <c r="CM40" s="57"/>
      <c r="CN40" s="57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49"/>
      <c r="BQ41" s="106"/>
      <c r="BR41" s="105"/>
      <c r="BS41" s="104">
        <v>11</v>
      </c>
      <c r="BT41" s="104" t="s">
        <v>310</v>
      </c>
      <c r="BU41" s="105">
        <v>96.27</v>
      </c>
      <c r="BV41" s="104">
        <v>176.17</v>
      </c>
      <c r="BW41" s="104">
        <v>116.79</v>
      </c>
      <c r="BX41" s="104">
        <v>140.19</v>
      </c>
      <c r="BY41" s="104">
        <v>134617.74</v>
      </c>
      <c r="BZ41" s="104">
        <v>1815.64</v>
      </c>
      <c r="CA41" s="104">
        <v>92.66</v>
      </c>
      <c r="CB41" s="104">
        <v>96.43</v>
      </c>
      <c r="CC41" s="104">
        <v>14.79</v>
      </c>
      <c r="CD41" s="104">
        <v>14.95</v>
      </c>
      <c r="CE41" s="104">
        <v>18.850000000000001</v>
      </c>
      <c r="CF41" s="104">
        <v>164.09</v>
      </c>
      <c r="CG41" s="104">
        <v>112.28</v>
      </c>
      <c r="CH41" s="104"/>
      <c r="CI41" s="104"/>
      <c r="CJ41" s="104"/>
      <c r="CK41" s="104"/>
      <c r="CL41" s="57"/>
      <c r="CM41" s="57"/>
      <c r="CN41" s="57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49"/>
      <c r="BQ42" s="106"/>
      <c r="BR42" s="105"/>
      <c r="BS42" s="104">
        <v>12</v>
      </c>
      <c r="BT42" s="104" t="s">
        <v>311</v>
      </c>
      <c r="BU42" s="105">
        <v>96.06</v>
      </c>
      <c r="BV42" s="104">
        <v>176.82</v>
      </c>
      <c r="BW42" s="104">
        <v>116.78</v>
      </c>
      <c r="BX42" s="104">
        <v>140.25</v>
      </c>
      <c r="BY42" s="104">
        <v>134864.07</v>
      </c>
      <c r="BZ42" s="104">
        <v>1784.45</v>
      </c>
      <c r="CA42" s="104">
        <v>92</v>
      </c>
      <c r="CB42" s="104">
        <v>96.6</v>
      </c>
      <c r="CC42" s="104">
        <v>14.74</v>
      </c>
      <c r="CD42" s="104">
        <v>15.02</v>
      </c>
      <c r="CE42" s="104">
        <v>18.84</v>
      </c>
      <c r="CF42" s="104">
        <v>165.48</v>
      </c>
      <c r="CG42" s="104">
        <v>112.58</v>
      </c>
      <c r="CH42" s="104"/>
      <c r="CI42" s="104"/>
      <c r="CJ42" s="104"/>
      <c r="CK42" s="104"/>
      <c r="CL42" s="57"/>
      <c r="CM42" s="57"/>
      <c r="CN42" s="57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49"/>
      <c r="BQ43" s="106"/>
      <c r="BR43" s="105"/>
      <c r="BS43" s="104">
        <v>13</v>
      </c>
      <c r="BT43" s="104" t="s">
        <v>312</v>
      </c>
      <c r="BU43" s="105">
        <v>95.95</v>
      </c>
      <c r="BV43" s="104">
        <v>177.96</v>
      </c>
      <c r="BW43" s="104">
        <v>116.53</v>
      </c>
      <c r="BX43" s="104">
        <v>140.25</v>
      </c>
      <c r="BY43" s="104">
        <v>137653.47</v>
      </c>
      <c r="BZ43" s="104">
        <v>1840.23</v>
      </c>
      <c r="CA43" s="104">
        <v>93.18</v>
      </c>
      <c r="CB43" s="104">
        <v>98.21</v>
      </c>
      <c r="CC43" s="104">
        <v>14.93</v>
      </c>
      <c r="CD43" s="104">
        <v>15.43</v>
      </c>
      <c r="CE43" s="104">
        <v>18.850000000000001</v>
      </c>
      <c r="CF43" s="104">
        <v>166.62</v>
      </c>
      <c r="CG43" s="104">
        <v>113.74</v>
      </c>
      <c r="CH43" s="104"/>
      <c r="CI43" s="104"/>
      <c r="CJ43" s="104"/>
      <c r="CK43" s="104"/>
      <c r="CL43" s="57"/>
      <c r="CM43" s="57"/>
      <c r="CN43" s="57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49"/>
      <c r="B44" s="53"/>
      <c r="C44" s="53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62"/>
      <c r="BA44" s="49"/>
      <c r="BB44" s="49"/>
      <c r="BC44" s="62"/>
      <c r="BD44" s="62"/>
      <c r="BE44" s="49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49"/>
      <c r="BQ44" s="106"/>
      <c r="BR44" s="105"/>
      <c r="BS44" s="104">
        <v>14</v>
      </c>
      <c r="BT44" s="104" t="s">
        <v>313</v>
      </c>
      <c r="BU44" s="105">
        <v>95.67</v>
      </c>
      <c r="BV44" s="104">
        <v>178.79</v>
      </c>
      <c r="BW44" s="104">
        <v>116.41</v>
      </c>
      <c r="BX44" s="104">
        <v>140.22</v>
      </c>
      <c r="BY44" s="104">
        <v>136796.44</v>
      </c>
      <c r="BZ44" s="104">
        <v>1818.01</v>
      </c>
      <c r="CA44" s="104">
        <v>93.2</v>
      </c>
      <c r="CB44" s="104">
        <v>98.52</v>
      </c>
      <c r="CC44" s="104">
        <v>14.78</v>
      </c>
      <c r="CD44" s="104">
        <v>15.51</v>
      </c>
      <c r="CE44" s="104">
        <v>18.84</v>
      </c>
      <c r="CF44" s="104">
        <v>166.35</v>
      </c>
      <c r="CG44" s="104">
        <v>114.2</v>
      </c>
      <c r="CH44" s="104"/>
      <c r="CI44" s="104"/>
      <c r="CJ44" s="104"/>
      <c r="CK44" s="104"/>
      <c r="CL44" s="57"/>
      <c r="CM44" s="57"/>
      <c r="CN44" s="57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49"/>
      <c r="B45" s="53"/>
      <c r="C45" s="53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62"/>
      <c r="BA45" s="49"/>
      <c r="BB45" s="49"/>
      <c r="BC45" s="62"/>
      <c r="BD45" s="62"/>
      <c r="BE45" s="49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49"/>
      <c r="BQ45" s="106"/>
      <c r="BR45" s="105"/>
      <c r="BS45" s="104">
        <v>15</v>
      </c>
      <c r="BT45" s="104" t="s">
        <v>314</v>
      </c>
      <c r="BU45" s="105">
        <v>95.4</v>
      </c>
      <c r="BV45" s="104">
        <v>178.57</v>
      </c>
      <c r="BW45" s="104">
        <v>116.47</v>
      </c>
      <c r="BX45" s="104">
        <v>140.15</v>
      </c>
      <c r="BY45" s="104">
        <v>136730.46</v>
      </c>
      <c r="BZ45" s="104">
        <v>1834.89</v>
      </c>
      <c r="CA45" s="104">
        <v>93.14</v>
      </c>
      <c r="CB45" s="104">
        <v>98.64</v>
      </c>
      <c r="CC45" s="104">
        <v>14.77</v>
      </c>
      <c r="CD45" s="104">
        <v>15.46</v>
      </c>
      <c r="CE45" s="104">
        <v>18.84</v>
      </c>
      <c r="CF45" s="104">
        <v>166.17</v>
      </c>
      <c r="CG45" s="104">
        <v>114.32</v>
      </c>
      <c r="CH45" s="104"/>
      <c r="CI45" s="104"/>
      <c r="CJ45" s="104"/>
      <c r="CK45" s="104"/>
      <c r="CL45" s="57"/>
      <c r="CM45" s="57"/>
      <c r="CN45" s="57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104"/>
      <c r="BR46" s="104"/>
      <c r="BS46" s="104">
        <v>16</v>
      </c>
      <c r="BT46" s="104" t="s">
        <v>315</v>
      </c>
      <c r="BU46" s="104">
        <v>95.31</v>
      </c>
      <c r="BV46" s="104">
        <v>178.13</v>
      </c>
      <c r="BW46" s="104">
        <v>116.38</v>
      </c>
      <c r="BX46" s="104">
        <v>140.03</v>
      </c>
      <c r="BY46" s="104">
        <v>134987.53</v>
      </c>
      <c r="BZ46" s="104">
        <v>1796.63</v>
      </c>
      <c r="CA46" s="104">
        <v>93.05</v>
      </c>
      <c r="CB46" s="104">
        <v>98.51</v>
      </c>
      <c r="CC46" s="104">
        <v>14.72</v>
      </c>
      <c r="CD46" s="104">
        <v>15.46</v>
      </c>
      <c r="CE46" s="104">
        <v>18.809999999999999</v>
      </c>
      <c r="CF46" s="185">
        <v>166.26</v>
      </c>
      <c r="CG46" s="104">
        <v>114.44</v>
      </c>
      <c r="CH46" s="104"/>
      <c r="CI46" s="104"/>
      <c r="CJ46" s="104"/>
      <c r="CK46" s="104"/>
      <c r="CL46" s="57"/>
      <c r="CM46" s="57"/>
      <c r="CN46" s="57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104"/>
      <c r="BR47" s="104"/>
      <c r="BS47" s="104">
        <v>17</v>
      </c>
      <c r="BT47" s="104" t="s">
        <v>316</v>
      </c>
      <c r="BU47" s="104">
        <v>95.2</v>
      </c>
      <c r="BV47" s="104">
        <v>178.15</v>
      </c>
      <c r="BW47" s="104">
        <v>116.33</v>
      </c>
      <c r="BX47" s="104">
        <v>139.88999999999999</v>
      </c>
      <c r="BY47" s="104">
        <v>134910.97</v>
      </c>
      <c r="BZ47" s="104">
        <v>1810.19</v>
      </c>
      <c r="CA47" s="104">
        <v>92.99</v>
      </c>
      <c r="CB47" s="104">
        <v>98.8</v>
      </c>
      <c r="CC47" s="104">
        <v>14.75</v>
      </c>
      <c r="CD47" s="104">
        <v>15.43</v>
      </c>
      <c r="CE47" s="104">
        <v>18.8</v>
      </c>
      <c r="CF47" s="104">
        <v>166.3</v>
      </c>
      <c r="CG47" s="104">
        <v>114.64</v>
      </c>
      <c r="CH47" s="104"/>
      <c r="CI47" s="104"/>
      <c r="CJ47" s="104"/>
      <c r="CK47" s="104"/>
      <c r="CL47" s="57"/>
      <c r="CM47" s="57"/>
      <c r="CN47" s="57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104"/>
      <c r="BR48" s="104"/>
      <c r="BS48" s="104">
        <v>18</v>
      </c>
      <c r="BT48" s="104" t="s">
        <v>317</v>
      </c>
      <c r="BU48" s="104">
        <v>95.34</v>
      </c>
      <c r="BV48" s="104">
        <v>178.32</v>
      </c>
      <c r="BW48" s="104">
        <v>116.3</v>
      </c>
      <c r="BX48" s="104">
        <v>139.87</v>
      </c>
      <c r="BY48" s="104">
        <v>136686.96</v>
      </c>
      <c r="BZ48" s="104">
        <v>1848.9</v>
      </c>
      <c r="CA48" s="104">
        <v>93.18</v>
      </c>
      <c r="CB48" s="104">
        <v>98.8</v>
      </c>
      <c r="CC48" s="104">
        <v>14.68</v>
      </c>
      <c r="CD48" s="104">
        <v>15.38</v>
      </c>
      <c r="CE48" s="104">
        <v>18.8</v>
      </c>
      <c r="CF48" s="104">
        <v>166.2</v>
      </c>
      <c r="CG48" s="104">
        <v>114.7</v>
      </c>
      <c r="CH48" s="104"/>
      <c r="CI48" s="104"/>
      <c r="CJ48" s="104"/>
      <c r="CK48" s="104"/>
      <c r="CL48" s="57"/>
      <c r="CM48" s="57"/>
      <c r="CN48" s="57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54"/>
      <c r="B49" s="58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6"/>
      <c r="BA49" s="52"/>
      <c r="BB49" s="52"/>
      <c r="BC49" s="56"/>
      <c r="BD49" s="56"/>
      <c r="BE49" s="52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104"/>
      <c r="BR49" s="104"/>
      <c r="BS49" s="104">
        <v>19</v>
      </c>
      <c r="BT49" s="104" t="s">
        <v>318</v>
      </c>
      <c r="BU49" s="104">
        <v>95.32</v>
      </c>
      <c r="BV49" s="104">
        <v>178.61</v>
      </c>
      <c r="BW49" s="104">
        <v>116.41</v>
      </c>
      <c r="BX49" s="104">
        <v>139.94</v>
      </c>
      <c r="BY49" s="104">
        <v>136863.20000000001</v>
      </c>
      <c r="BZ49" s="185">
        <v>1843.58</v>
      </c>
      <c r="CA49" s="104">
        <v>93.51</v>
      </c>
      <c r="CB49" s="104">
        <v>98.75</v>
      </c>
      <c r="CC49" s="185">
        <v>14.6</v>
      </c>
      <c r="CD49" s="104">
        <v>15.33</v>
      </c>
      <c r="CE49" s="104">
        <v>18.82</v>
      </c>
      <c r="CF49" s="104">
        <v>166.24</v>
      </c>
      <c r="CG49" s="104">
        <v>114.72</v>
      </c>
      <c r="CH49" s="104"/>
      <c r="CI49" s="104"/>
      <c r="CJ49" s="104"/>
      <c r="CK49" s="104"/>
      <c r="CL49" s="57"/>
      <c r="CM49" s="57"/>
      <c r="CN49" s="57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54"/>
      <c r="B50" s="58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6"/>
      <c r="BA50" s="52"/>
      <c r="BB50" s="52"/>
      <c r="BC50" s="56"/>
      <c r="BD50" s="56"/>
      <c r="BE50" s="52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7"/>
      <c r="BQ50" s="104"/>
      <c r="BR50" s="104"/>
      <c r="BS50" s="104">
        <v>20</v>
      </c>
      <c r="BT50" s="104" t="s">
        <v>319</v>
      </c>
      <c r="BU50" s="104">
        <v>96.07</v>
      </c>
      <c r="BV50" s="104">
        <v>178.6</v>
      </c>
      <c r="BW50" s="104">
        <v>116.29</v>
      </c>
      <c r="BX50" s="104">
        <v>139.97</v>
      </c>
      <c r="BY50" s="104">
        <v>136602.23000000001</v>
      </c>
      <c r="BZ50" s="104">
        <v>1829.63</v>
      </c>
      <c r="CA50" s="104">
        <v>93.94</v>
      </c>
      <c r="CB50" s="104">
        <v>98.97</v>
      </c>
      <c r="CC50" s="104">
        <v>14.76</v>
      </c>
      <c r="CD50" s="104">
        <v>15.51</v>
      </c>
      <c r="CE50" s="104">
        <v>18.79</v>
      </c>
      <c r="CF50" s="104">
        <v>166.7</v>
      </c>
      <c r="CG50" s="104">
        <v>115.07</v>
      </c>
      <c r="CH50" s="104"/>
      <c r="CI50" s="104"/>
      <c r="CJ50" s="104"/>
      <c r="CK50" s="104"/>
      <c r="CL50" s="57"/>
      <c r="CM50" s="57"/>
      <c r="CN50" s="57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1"/>
      <c r="BA51" s="60"/>
      <c r="BB51" s="60"/>
      <c r="BC51" s="61"/>
      <c r="BD51" s="61"/>
      <c r="BE51" s="60"/>
      <c r="BF51" s="61"/>
      <c r="BG51" s="61"/>
      <c r="BH51" s="61"/>
      <c r="BI51" s="61"/>
      <c r="BJ51" s="61"/>
      <c r="BK51" s="61"/>
      <c r="BL51" s="61"/>
      <c r="BM51" s="61"/>
      <c r="BN51" s="56"/>
      <c r="BO51" s="56"/>
      <c r="BP51" s="57"/>
      <c r="BQ51" s="104"/>
      <c r="BR51" s="104"/>
      <c r="BS51" s="104">
        <v>21</v>
      </c>
      <c r="BT51" s="104" t="s">
        <v>320</v>
      </c>
      <c r="BU51" s="104">
        <v>96.49</v>
      </c>
      <c r="BV51" s="104">
        <v>179.48</v>
      </c>
      <c r="BW51" s="104">
        <v>116.52</v>
      </c>
      <c r="BX51" s="104">
        <v>140.13999999999999</v>
      </c>
      <c r="BY51" s="104">
        <v>138230.66</v>
      </c>
      <c r="BZ51" s="104">
        <v>1860.97</v>
      </c>
      <c r="CA51" s="104">
        <v>94.48</v>
      </c>
      <c r="CB51" s="104">
        <v>99.55</v>
      </c>
      <c r="CC51" s="104">
        <v>14.93</v>
      </c>
      <c r="CD51" s="104">
        <v>15.55</v>
      </c>
      <c r="CE51" s="104">
        <v>18.82</v>
      </c>
      <c r="CF51" s="104">
        <v>166.9</v>
      </c>
      <c r="CG51" s="104">
        <v>115.23</v>
      </c>
      <c r="CH51" s="104"/>
      <c r="CI51" s="104"/>
      <c r="CJ51" s="104"/>
      <c r="CK51" s="104"/>
      <c r="CL51" s="57"/>
      <c r="CM51" s="57"/>
      <c r="CN51" s="57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9"/>
      <c r="BQ52" s="106"/>
      <c r="BR52" s="105"/>
      <c r="BS52" s="104"/>
      <c r="BT52" s="104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4"/>
      <c r="CI52" s="104"/>
      <c r="CJ52" s="104"/>
      <c r="CK52" s="104"/>
      <c r="CL52" s="57"/>
      <c r="CM52" s="57"/>
      <c r="CN52" s="57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s="51" customFormat="1" ht="15.95" customHeight="1">
      <c r="A53" s="49"/>
      <c r="B53" s="53"/>
      <c r="C53" s="53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62"/>
      <c r="BA53" s="49"/>
      <c r="BB53" s="49"/>
      <c r="BC53" s="62"/>
      <c r="BD53" s="62"/>
      <c r="BE53" s="49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49"/>
      <c r="BQ53" s="106"/>
      <c r="BR53" s="105"/>
      <c r="BS53" s="104"/>
      <c r="BT53" s="104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4"/>
      <c r="CI53" s="104"/>
      <c r="CJ53" s="104"/>
      <c r="CK53" s="104"/>
      <c r="CL53" s="57"/>
      <c r="CM53" s="57"/>
      <c r="CN53" s="57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9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</row>
    <row r="54" spans="1:168" s="51" customFormat="1" ht="15.95" customHeight="1">
      <c r="A54" s="49"/>
      <c r="B54" s="53"/>
      <c r="C54" s="5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62"/>
      <c r="BA54" s="49"/>
      <c r="BB54" s="49"/>
      <c r="BC54" s="62"/>
      <c r="BD54" s="62"/>
      <c r="BE54" s="49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49"/>
      <c r="BQ54" s="106"/>
      <c r="BR54" s="105"/>
      <c r="BS54" s="104"/>
      <c r="BT54" s="105"/>
      <c r="BU54" s="105">
        <f>AVERAGE(BU31:BU51)</f>
        <v>95.336666666666659</v>
      </c>
      <c r="BV54" s="105">
        <f t="shared" ref="BV54:CG54" si="3">AVERAGE(BV31:BV51)</f>
        <v>177.73714285714289</v>
      </c>
      <c r="BW54" s="105">
        <f t="shared" si="3"/>
        <v>116.53142857142856</v>
      </c>
      <c r="BX54" s="105">
        <f t="shared" si="3"/>
        <v>140.10904761904763</v>
      </c>
      <c r="BY54" s="105">
        <f t="shared" si="3"/>
        <v>136404.49714285717</v>
      </c>
      <c r="BZ54" s="105">
        <f t="shared" si="3"/>
        <v>1848.6647619047619</v>
      </c>
      <c r="CA54" s="105">
        <f t="shared" si="3"/>
        <v>93.800476190476203</v>
      </c>
      <c r="CB54" s="105">
        <f t="shared" si="3"/>
        <v>98.565238095238087</v>
      </c>
      <c r="CC54" s="105">
        <f t="shared" si="3"/>
        <v>14.908571428571431</v>
      </c>
      <c r="CD54" s="105">
        <f t="shared" si="3"/>
        <v>15.590952380952379</v>
      </c>
      <c r="CE54" s="105">
        <f t="shared" si="3"/>
        <v>18.832380952380952</v>
      </c>
      <c r="CF54" s="105">
        <f t="shared" si="3"/>
        <v>165.60095238095235</v>
      </c>
      <c r="CG54" s="105">
        <f t="shared" si="3"/>
        <v>113.64428571428573</v>
      </c>
      <c r="CH54" s="104"/>
      <c r="CI54" s="104"/>
      <c r="CJ54" s="104"/>
      <c r="CK54" s="104"/>
      <c r="CL54" s="57"/>
      <c r="CM54" s="57"/>
      <c r="CN54" s="57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9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</row>
    <row r="55" spans="1:168" s="51" customFormat="1" ht="15.95" customHeight="1">
      <c r="A55" s="49"/>
      <c r="B55" s="53"/>
      <c r="C55" s="53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62"/>
      <c r="BA55" s="49"/>
      <c r="BB55" s="49"/>
      <c r="BC55" s="62"/>
      <c r="BD55" s="62"/>
      <c r="BE55" s="49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49"/>
      <c r="BQ55" s="106"/>
      <c r="BR55" s="105"/>
      <c r="BS55" s="104"/>
      <c r="BT55" s="105"/>
      <c r="BU55" s="105">
        <v>95.336666666666659</v>
      </c>
      <c r="BV55" s="105">
        <v>177.73714285714289</v>
      </c>
      <c r="BW55" s="105">
        <v>116.53142857142856</v>
      </c>
      <c r="BX55" s="105">
        <v>140.10904761904763</v>
      </c>
      <c r="BY55" s="105">
        <v>136404.49714285717</v>
      </c>
      <c r="BZ55" s="105">
        <v>1848.6647619047619</v>
      </c>
      <c r="CA55" s="105">
        <v>93.800476190476203</v>
      </c>
      <c r="CB55" s="105">
        <v>98.565238095238087</v>
      </c>
      <c r="CC55" s="105">
        <v>14.908571428571431</v>
      </c>
      <c r="CD55" s="105">
        <v>15.590952380952379</v>
      </c>
      <c r="CE55" s="105">
        <v>18.832380952380952</v>
      </c>
      <c r="CF55" s="105">
        <v>165.60095238095235</v>
      </c>
      <c r="CG55" s="105">
        <v>113.64428571428573</v>
      </c>
      <c r="CH55" s="104"/>
      <c r="CI55" s="104"/>
      <c r="CJ55" s="104"/>
      <c r="CK55" s="104"/>
      <c r="CL55" s="57"/>
      <c r="CM55" s="57"/>
      <c r="CN55" s="57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9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</row>
    <row r="56" spans="1:168" s="51" customFormat="1" ht="15.95" customHeight="1">
      <c r="A56" s="49"/>
      <c r="B56" s="53"/>
      <c r="C56" s="5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62"/>
      <c r="BA56" s="49"/>
      <c r="BB56" s="49"/>
      <c r="BC56" s="62"/>
      <c r="BD56" s="62"/>
      <c r="BE56" s="49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49"/>
      <c r="BQ56" s="106"/>
      <c r="BR56" s="105"/>
      <c r="BS56" s="104"/>
      <c r="BT56" s="105"/>
      <c r="BU56" s="105">
        <f>BU55-BU54</f>
        <v>0</v>
      </c>
      <c r="BV56" s="105">
        <f t="shared" ref="BV56:CG56" si="4">BV55-BV54</f>
        <v>0</v>
      </c>
      <c r="BW56" s="105">
        <f t="shared" si="4"/>
        <v>0</v>
      </c>
      <c r="BX56" s="105">
        <f t="shared" si="4"/>
        <v>0</v>
      </c>
      <c r="BY56" s="105">
        <f t="shared" si="4"/>
        <v>0</v>
      </c>
      <c r="BZ56" s="105">
        <f t="shared" si="4"/>
        <v>0</v>
      </c>
      <c r="CA56" s="105">
        <f t="shared" si="4"/>
        <v>0</v>
      </c>
      <c r="CB56" s="105">
        <f t="shared" si="4"/>
        <v>0</v>
      </c>
      <c r="CC56" s="105">
        <f t="shared" si="4"/>
        <v>0</v>
      </c>
      <c r="CD56" s="105">
        <f t="shared" si="4"/>
        <v>0</v>
      </c>
      <c r="CE56" s="105">
        <f t="shared" si="4"/>
        <v>0</v>
      </c>
      <c r="CF56" s="105">
        <f t="shared" si="4"/>
        <v>0</v>
      </c>
      <c r="CG56" s="105">
        <f t="shared" si="4"/>
        <v>0</v>
      </c>
      <c r="CH56" s="104"/>
      <c r="CI56" s="104"/>
      <c r="CJ56" s="104"/>
      <c r="CK56" s="104"/>
      <c r="CL56" s="57"/>
      <c r="CM56" s="57"/>
      <c r="CN56" s="57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9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</row>
    <row r="57" spans="1:168" ht="15.95" customHeight="1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6"/>
      <c r="BD57" s="26"/>
      <c r="BE57" s="25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5"/>
      <c r="BQ57" s="108"/>
      <c r="BR57" s="89"/>
      <c r="BS57" s="109"/>
      <c r="BT57" s="89"/>
      <c r="BU57" s="89"/>
      <c r="BV57" s="89"/>
      <c r="BW57" s="89"/>
      <c r="BX57" s="89"/>
      <c r="BY57" s="90"/>
      <c r="CH57" s="93"/>
      <c r="CI57" s="93"/>
      <c r="CJ57" s="93"/>
      <c r="CK57" s="93"/>
      <c r="CL57" s="47"/>
      <c r="CM57" s="47"/>
      <c r="CN57" s="47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6"/>
      <c r="BA58" s="25"/>
      <c r="BB58" s="25"/>
      <c r="BC58" s="26"/>
      <c r="BD58" s="26"/>
      <c r="BE58" s="25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5"/>
      <c r="BQ58" s="108"/>
      <c r="BR58" s="89"/>
      <c r="BS58" s="109"/>
      <c r="BT58" s="89"/>
      <c r="BU58" s="89"/>
      <c r="BV58" s="89"/>
      <c r="BW58" s="89"/>
      <c r="BX58" s="89"/>
      <c r="BY58" s="90"/>
      <c r="CH58" s="93"/>
      <c r="CI58" s="93"/>
      <c r="CJ58" s="93"/>
      <c r="CK58" s="93"/>
      <c r="CL58" s="47"/>
      <c r="CM58" s="47"/>
      <c r="CN58" s="47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110"/>
      <c r="BR59" s="111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93"/>
      <c r="CI59" s="93"/>
      <c r="CJ59" s="93"/>
      <c r="CK59" s="93"/>
      <c r="CL59" s="47"/>
      <c r="CM59" s="47"/>
      <c r="CN59" s="47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110"/>
      <c r="BR60" s="111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93"/>
      <c r="CI60" s="93"/>
      <c r="CJ60" s="93"/>
      <c r="CK60" s="93"/>
      <c r="CL60" s="47"/>
      <c r="CM60" s="47"/>
      <c r="CN60" s="47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110"/>
      <c r="BR61" s="111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93"/>
      <c r="CI61" s="93"/>
      <c r="CJ61" s="93"/>
      <c r="CK61" s="93"/>
      <c r="CL61" s="47"/>
      <c r="CM61" s="47"/>
      <c r="CN61" s="47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Q62" s="110"/>
      <c r="BR62" s="111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93"/>
      <c r="CI62" s="93"/>
      <c r="CJ62" s="93"/>
      <c r="CK62" s="93"/>
      <c r="CL62" s="47"/>
      <c r="CM62" s="47"/>
      <c r="CN62" s="47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ht="15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Q63" s="110"/>
      <c r="BR63" s="111"/>
      <c r="BS63" s="112"/>
      <c r="BT63" s="112" t="s">
        <v>18</v>
      </c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93"/>
      <c r="CI63" s="93"/>
      <c r="CJ63" s="93"/>
      <c r="CK63" s="93"/>
      <c r="CL63" s="47"/>
      <c r="CM63" s="47"/>
      <c r="CN63" s="47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12"/>
    </row>
    <row r="64" spans="1:168" ht="15.9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 s="127"/>
      <c r="BO64" s="127"/>
      <c r="BP64" s="128"/>
      <c r="BQ64" s="111"/>
      <c r="BR64" s="111"/>
      <c r="BS64" s="112"/>
      <c r="BT64" s="112"/>
      <c r="BU64" s="93" t="s">
        <v>5</v>
      </c>
      <c r="BV64" s="93" t="s">
        <v>6</v>
      </c>
      <c r="BW64" s="93" t="s">
        <v>7</v>
      </c>
      <c r="BX64" s="93" t="s">
        <v>8</v>
      </c>
      <c r="BY64" s="90" t="s">
        <v>9</v>
      </c>
      <c r="BZ64" s="91" t="s">
        <v>10</v>
      </c>
      <c r="CA64" s="91" t="s">
        <v>11</v>
      </c>
      <c r="CB64" s="91" t="s">
        <v>12</v>
      </c>
      <c r="CC64" s="91" t="s">
        <v>13</v>
      </c>
      <c r="CD64" s="91" t="s">
        <v>14</v>
      </c>
      <c r="CE64" s="91" t="s">
        <v>15</v>
      </c>
      <c r="CF64" s="91" t="s">
        <v>16</v>
      </c>
      <c r="CG64" s="91" t="s">
        <v>17</v>
      </c>
      <c r="CH64" s="93"/>
      <c r="CI64" s="93"/>
      <c r="CJ64" s="93"/>
      <c r="CK64" s="93"/>
      <c r="CL64" s="47"/>
      <c r="CM64" s="47"/>
      <c r="CN64" s="47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12"/>
    </row>
    <row r="65" spans="1:168" s="70" customFormat="1" ht="15.95" customHeight="1">
      <c r="A65" s="65"/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8"/>
      <c r="BA65" s="67"/>
      <c r="BB65" s="67"/>
      <c r="BC65" s="68"/>
      <c r="BD65" s="68"/>
      <c r="BE65" s="67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129"/>
      <c r="BQ65" s="113"/>
      <c r="BR65" s="113"/>
      <c r="BS65" s="114">
        <v>1</v>
      </c>
      <c r="BT65" s="104" t="s">
        <v>300</v>
      </c>
      <c r="BU65" s="186">
        <v>118.32</v>
      </c>
      <c r="BV65" s="186">
        <v>0.63649999999999995</v>
      </c>
      <c r="BW65" s="186">
        <v>0.96389999999999998</v>
      </c>
      <c r="BX65" s="186">
        <v>0.80200000000000005</v>
      </c>
      <c r="BY65" s="186">
        <v>1177.8599999999999</v>
      </c>
      <c r="BZ65" s="186">
        <v>15.81</v>
      </c>
      <c r="CA65" s="186">
        <v>1.1778999999999999</v>
      </c>
      <c r="CB65" s="186">
        <v>1.1403000000000001</v>
      </c>
      <c r="CC65" s="186">
        <v>7.4191000000000003</v>
      </c>
      <c r="CD65" s="186">
        <v>6.9751000000000003</v>
      </c>
      <c r="CE65" s="186">
        <v>5.9660000000000002</v>
      </c>
      <c r="CF65" s="186">
        <v>0.68294999999999995</v>
      </c>
      <c r="CG65" s="186">
        <v>1</v>
      </c>
      <c r="CH65" s="115"/>
      <c r="CI65" s="115"/>
      <c r="CJ65" s="115"/>
      <c r="CK65" s="115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3"/>
      <c r="BA66" s="72"/>
      <c r="BB66" s="72"/>
      <c r="BC66" s="73"/>
      <c r="BD66" s="73"/>
      <c r="BE66" s="72"/>
      <c r="BF66" s="73"/>
      <c r="BG66" s="73"/>
      <c r="BH66" s="73"/>
      <c r="BI66" s="73"/>
      <c r="BJ66" s="73"/>
      <c r="BK66" s="73"/>
      <c r="BL66" s="73"/>
      <c r="BM66" s="73"/>
      <c r="BN66" s="68"/>
      <c r="BO66" s="68"/>
      <c r="BP66" s="129"/>
      <c r="BQ66" s="113"/>
      <c r="BR66" s="113"/>
      <c r="BS66" s="114">
        <v>2</v>
      </c>
      <c r="BT66" s="104" t="s">
        <v>301</v>
      </c>
      <c r="BU66" s="186">
        <v>118.91</v>
      </c>
      <c r="BV66" s="186">
        <v>0.63649999999999995</v>
      </c>
      <c r="BW66" s="186">
        <v>0.96799999999999997</v>
      </c>
      <c r="BX66" s="186">
        <v>0.80410000000000004</v>
      </c>
      <c r="BY66" s="186">
        <v>1198.4000000000001</v>
      </c>
      <c r="BZ66" s="186">
        <v>16.22</v>
      </c>
      <c r="CA66" s="186">
        <v>1.1826000000000001</v>
      </c>
      <c r="CB66" s="186">
        <v>1.1355999999999999</v>
      </c>
      <c r="CC66" s="186">
        <v>7.4439000000000002</v>
      </c>
      <c r="CD66" s="186">
        <v>6.9930000000000003</v>
      </c>
      <c r="CE66" s="186">
        <v>5.9817999999999998</v>
      </c>
      <c r="CF66" s="186">
        <v>0.68327000000000004</v>
      </c>
      <c r="CG66" s="186">
        <v>1</v>
      </c>
      <c r="CH66" s="115"/>
      <c r="CI66" s="115"/>
      <c r="CJ66" s="115"/>
      <c r="CK66" s="115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6"/>
      <c r="BQ67" s="117"/>
      <c r="BR67" s="113"/>
      <c r="BS67" s="114">
        <v>3</v>
      </c>
      <c r="BT67" s="104" t="s">
        <v>302</v>
      </c>
      <c r="BU67" s="186">
        <v>119.38</v>
      </c>
      <c r="BV67" s="186">
        <v>0.63890000000000002</v>
      </c>
      <c r="BW67" s="186">
        <v>0.9758</v>
      </c>
      <c r="BX67" s="186">
        <v>0.81140000000000001</v>
      </c>
      <c r="BY67" s="186">
        <v>1203.23</v>
      </c>
      <c r="BZ67" s="186">
        <v>16.45</v>
      </c>
      <c r="CA67" s="186">
        <v>1.1886000000000001</v>
      </c>
      <c r="CB67" s="186">
        <v>1.1388</v>
      </c>
      <c r="CC67" s="186">
        <v>7.5137999999999998</v>
      </c>
      <c r="CD67" s="186">
        <v>7.0229999999999997</v>
      </c>
      <c r="CE67" s="186">
        <v>6.0362999999999998</v>
      </c>
      <c r="CF67" s="186">
        <v>0.68400000000000005</v>
      </c>
      <c r="CG67" s="186">
        <v>1</v>
      </c>
      <c r="CH67" s="115"/>
      <c r="CI67" s="115"/>
      <c r="CJ67" s="115"/>
      <c r="CK67" s="115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6"/>
      <c r="BQ68" s="117"/>
      <c r="BR68" s="113"/>
      <c r="BS68" s="114">
        <v>4</v>
      </c>
      <c r="BT68" s="104" t="s">
        <v>303</v>
      </c>
      <c r="BU68" s="186">
        <v>119.91</v>
      </c>
      <c r="BV68" s="186">
        <v>0.63749999999999996</v>
      </c>
      <c r="BW68" s="186">
        <v>0.97689999999999999</v>
      </c>
      <c r="BX68" s="186">
        <v>0.81200000000000006</v>
      </c>
      <c r="BY68" s="186">
        <v>1203.5999999999999</v>
      </c>
      <c r="BZ68" s="186">
        <v>16.45</v>
      </c>
      <c r="CA68" s="186">
        <v>1.1942999999999999</v>
      </c>
      <c r="CB68" s="186">
        <v>1.1355</v>
      </c>
      <c r="CC68" s="186">
        <v>7.5385</v>
      </c>
      <c r="CD68" s="186">
        <v>7.0350999999999999</v>
      </c>
      <c r="CE68" s="186">
        <v>6.0403000000000002</v>
      </c>
      <c r="CF68" s="186">
        <v>0.68664000000000003</v>
      </c>
      <c r="CG68" s="186">
        <v>1</v>
      </c>
      <c r="CH68" s="115"/>
      <c r="CI68" s="115"/>
      <c r="CJ68" s="115"/>
      <c r="CK68" s="115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6"/>
      <c r="BQ69" s="117"/>
      <c r="BR69" s="113"/>
      <c r="BS69" s="114">
        <v>5</v>
      </c>
      <c r="BT69" s="104" t="s">
        <v>304</v>
      </c>
      <c r="BU69" s="186">
        <v>120.34</v>
      </c>
      <c r="BV69" s="186">
        <v>0.63780000000000003</v>
      </c>
      <c r="BW69" s="186">
        <v>0.97199999999999998</v>
      </c>
      <c r="BX69" s="186">
        <v>0.80879999999999996</v>
      </c>
      <c r="BY69" s="186">
        <v>1203.9000000000001</v>
      </c>
      <c r="BZ69" s="186">
        <v>16.399999999999999</v>
      </c>
      <c r="CA69" s="186">
        <v>1.1947000000000001</v>
      </c>
      <c r="CB69" s="186">
        <v>1.1400999999999999</v>
      </c>
      <c r="CC69" s="186">
        <v>7.5228999999999999</v>
      </c>
      <c r="CD69" s="186">
        <v>7.1451000000000002</v>
      </c>
      <c r="CE69" s="186">
        <v>6.0164</v>
      </c>
      <c r="CF69" s="186">
        <v>0.68703999999999998</v>
      </c>
      <c r="CG69" s="186">
        <v>1</v>
      </c>
      <c r="CH69" s="115"/>
      <c r="CI69" s="115"/>
      <c r="CJ69" s="115"/>
      <c r="CK69" s="115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6"/>
      <c r="BQ70" s="117"/>
      <c r="BR70" s="113"/>
      <c r="BS70" s="114">
        <v>6</v>
      </c>
      <c r="BT70" s="104" t="s">
        <v>305</v>
      </c>
      <c r="BU70" s="186">
        <v>119.85</v>
      </c>
      <c r="BV70" s="186">
        <v>0.63890000000000002</v>
      </c>
      <c r="BW70" s="186">
        <v>0.97219999999999995</v>
      </c>
      <c r="BX70" s="186">
        <v>0.80889999999999995</v>
      </c>
      <c r="BY70" s="186">
        <v>1206.76</v>
      </c>
      <c r="BZ70" s="186">
        <v>16.440000000000001</v>
      </c>
      <c r="CA70" s="186">
        <v>1.2054</v>
      </c>
      <c r="CB70" s="186">
        <v>1.1473</v>
      </c>
      <c r="CC70" s="186">
        <v>7.5166000000000004</v>
      </c>
      <c r="CD70" s="186">
        <v>7.1299000000000001</v>
      </c>
      <c r="CE70" s="186">
        <v>6.0171000000000001</v>
      </c>
      <c r="CF70" s="186">
        <v>0.68864999999999998</v>
      </c>
      <c r="CG70" s="186">
        <v>1</v>
      </c>
      <c r="CH70" s="115"/>
      <c r="CI70" s="115"/>
      <c r="CJ70" s="115"/>
      <c r="CK70" s="115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6"/>
      <c r="BQ71" s="117"/>
      <c r="BR71" s="113"/>
      <c r="BS71" s="114">
        <v>7</v>
      </c>
      <c r="BT71" s="104" t="s">
        <v>306</v>
      </c>
      <c r="BU71" s="186">
        <v>119.25</v>
      </c>
      <c r="BV71" s="186">
        <v>0.63819999999999999</v>
      </c>
      <c r="BW71" s="186">
        <v>0.97060000000000002</v>
      </c>
      <c r="BX71" s="186">
        <v>0.80769999999999997</v>
      </c>
      <c r="BY71" s="186">
        <v>1227.4000000000001</v>
      </c>
      <c r="BZ71" s="186">
        <v>16.98</v>
      </c>
      <c r="CA71" s="186">
        <v>1.2011000000000001</v>
      </c>
      <c r="CB71" s="186">
        <v>1.1456999999999999</v>
      </c>
      <c r="CC71" s="186">
        <v>7.5227000000000004</v>
      </c>
      <c r="CD71" s="186">
        <v>7.1719999999999997</v>
      </c>
      <c r="CE71" s="186">
        <v>6.0080999999999998</v>
      </c>
      <c r="CF71" s="186">
        <v>0.68650999999999995</v>
      </c>
      <c r="CG71" s="186">
        <v>1</v>
      </c>
      <c r="CH71" s="115"/>
      <c r="CI71" s="115"/>
      <c r="CJ71" s="115"/>
      <c r="CK71" s="115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5"/>
      <c r="C72" s="75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6"/>
      <c r="BQ72" s="117"/>
      <c r="BR72" s="113"/>
      <c r="BS72" s="114">
        <v>8</v>
      </c>
      <c r="BT72" s="104" t="s">
        <v>307</v>
      </c>
      <c r="BU72" s="186">
        <v>118.55</v>
      </c>
      <c r="BV72" s="186">
        <v>0.6381</v>
      </c>
      <c r="BW72" s="186">
        <v>0.96519999999999995</v>
      </c>
      <c r="BX72" s="186">
        <v>0.80349999999999999</v>
      </c>
      <c r="BY72" s="186">
        <v>1220.7</v>
      </c>
      <c r="BZ72" s="186">
        <v>16.97</v>
      </c>
      <c r="CA72" s="186">
        <v>1.2071000000000001</v>
      </c>
      <c r="CB72" s="186">
        <v>1.1471</v>
      </c>
      <c r="CC72" s="186">
        <v>7.4977999999999998</v>
      </c>
      <c r="CD72" s="186">
        <v>7.2237999999999998</v>
      </c>
      <c r="CE72" s="186">
        <v>5.9757999999999996</v>
      </c>
      <c r="CF72" s="186">
        <v>0.68535000000000001</v>
      </c>
      <c r="CG72" s="186">
        <v>1</v>
      </c>
      <c r="CH72" s="115"/>
      <c r="CI72" s="115"/>
      <c r="CJ72" s="115"/>
      <c r="CK72" s="115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5"/>
      <c r="C73" s="75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7"/>
      <c r="BA73" s="76"/>
      <c r="BB73" s="76"/>
      <c r="BC73" s="77"/>
      <c r="BD73" s="77"/>
      <c r="BE73" s="76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6"/>
      <c r="BQ73" s="117"/>
      <c r="BR73" s="113"/>
      <c r="BS73" s="114">
        <v>9</v>
      </c>
      <c r="BT73" s="104" t="s">
        <v>308</v>
      </c>
      <c r="BU73" s="186">
        <v>118.34</v>
      </c>
      <c r="BV73" s="186">
        <v>0.63670000000000004</v>
      </c>
      <c r="BW73" s="186">
        <v>0.9657</v>
      </c>
      <c r="BX73" s="186">
        <v>0.8044</v>
      </c>
      <c r="BY73" s="186">
        <v>1223.98</v>
      </c>
      <c r="BZ73" s="186">
        <v>17.14</v>
      </c>
      <c r="CA73" s="186">
        <v>1.2092000000000001</v>
      </c>
      <c r="CB73" s="186">
        <v>1.1556</v>
      </c>
      <c r="CC73" s="186">
        <v>7.5468999999999999</v>
      </c>
      <c r="CD73" s="186">
        <v>7.3556999999999997</v>
      </c>
      <c r="CE73" s="186">
        <v>5.9801000000000002</v>
      </c>
      <c r="CF73" s="186">
        <v>0.68327000000000004</v>
      </c>
      <c r="CG73" s="186">
        <v>1</v>
      </c>
      <c r="CH73" s="115"/>
      <c r="CI73" s="115"/>
      <c r="CJ73" s="115"/>
      <c r="CK73" s="115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7"/>
      <c r="BA74" s="76"/>
      <c r="BB74" s="76"/>
      <c r="BC74" s="77"/>
      <c r="BD74" s="77"/>
      <c r="BE74" s="76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6"/>
      <c r="BQ74" s="117"/>
      <c r="BR74" s="113"/>
      <c r="BS74" s="114">
        <v>10</v>
      </c>
      <c r="BT74" s="104" t="s">
        <v>309</v>
      </c>
      <c r="BU74" s="186">
        <v>118.56</v>
      </c>
      <c r="BV74" s="186">
        <v>0.6381</v>
      </c>
      <c r="BW74" s="186">
        <v>0.96679999999999999</v>
      </c>
      <c r="BX74" s="186">
        <v>0.80500000000000005</v>
      </c>
      <c r="BY74" s="186">
        <v>1212.05</v>
      </c>
      <c r="BZ74" s="186">
        <v>16.88</v>
      </c>
      <c r="CA74" s="186">
        <v>1.2107000000000001</v>
      </c>
      <c r="CB74" s="186">
        <v>1.1569</v>
      </c>
      <c r="CC74" s="186">
        <v>7.5387000000000004</v>
      </c>
      <c r="CD74" s="186">
        <v>7.3571999999999997</v>
      </c>
      <c r="CE74" s="186">
        <v>5.9862000000000002</v>
      </c>
      <c r="CF74" s="186">
        <v>0.68322000000000005</v>
      </c>
      <c r="CG74" s="186">
        <v>1</v>
      </c>
      <c r="CH74" s="115"/>
      <c r="CI74" s="115"/>
      <c r="CJ74" s="115"/>
      <c r="CK74" s="115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9"/>
      <c r="BO75" s="79"/>
      <c r="BP75" s="76"/>
      <c r="BQ75" s="117"/>
      <c r="BR75" s="113"/>
      <c r="BS75" s="114">
        <v>11</v>
      </c>
      <c r="BT75" s="104" t="s">
        <v>310</v>
      </c>
      <c r="BU75" s="186">
        <v>116.63</v>
      </c>
      <c r="BV75" s="186">
        <v>0.63729999999999998</v>
      </c>
      <c r="BW75" s="186">
        <v>0.96140000000000003</v>
      </c>
      <c r="BX75" s="186">
        <v>0.80079999999999996</v>
      </c>
      <c r="BY75" s="186">
        <v>1198.9000000000001</v>
      </c>
      <c r="BZ75" s="186">
        <v>16.170000000000002</v>
      </c>
      <c r="CA75" s="186">
        <v>1.2118</v>
      </c>
      <c r="CB75" s="186">
        <v>1.1644000000000001</v>
      </c>
      <c r="CC75" s="186">
        <v>7.5934999999999997</v>
      </c>
      <c r="CD75" s="186">
        <v>7.5103</v>
      </c>
      <c r="CE75" s="186">
        <v>5.9581999999999997</v>
      </c>
      <c r="CF75" s="186">
        <v>0.68428</v>
      </c>
      <c r="CG75" s="186">
        <v>1</v>
      </c>
      <c r="CH75" s="115"/>
      <c r="CI75" s="115"/>
      <c r="CJ75" s="115"/>
      <c r="CK75" s="115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9"/>
      <c r="BO76" s="79"/>
      <c r="BP76" s="76"/>
      <c r="BQ76" s="117"/>
      <c r="BR76" s="113"/>
      <c r="BS76" s="114">
        <v>12</v>
      </c>
      <c r="BT76" s="104" t="s">
        <v>311</v>
      </c>
      <c r="BU76" s="186">
        <v>117.2</v>
      </c>
      <c r="BV76" s="186">
        <v>0.63670000000000004</v>
      </c>
      <c r="BW76" s="186">
        <v>0.96409999999999996</v>
      </c>
      <c r="BX76" s="186">
        <v>0.80320000000000003</v>
      </c>
      <c r="BY76" s="186">
        <v>1197.9000000000001</v>
      </c>
      <c r="BZ76" s="186">
        <v>15.85</v>
      </c>
      <c r="CA76" s="186">
        <v>1.2237</v>
      </c>
      <c r="CB76" s="186">
        <v>1.1655</v>
      </c>
      <c r="CC76" s="186">
        <v>7.6361999999999997</v>
      </c>
      <c r="CD76" s="186">
        <v>7.4946000000000002</v>
      </c>
      <c r="CE76" s="186">
        <v>5.9744999999999999</v>
      </c>
      <c r="CF76" s="186">
        <v>0.68035999999999996</v>
      </c>
      <c r="CG76" s="186">
        <v>1</v>
      </c>
      <c r="CH76" s="115"/>
      <c r="CI76" s="115"/>
      <c r="CJ76" s="115"/>
      <c r="CK76" s="115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9"/>
      <c r="BO77" s="79"/>
      <c r="BP77" s="76"/>
      <c r="BQ77" s="117"/>
      <c r="BR77" s="113"/>
      <c r="BS77" s="114">
        <v>13</v>
      </c>
      <c r="BT77" s="104" t="s">
        <v>312</v>
      </c>
      <c r="BU77" s="186">
        <v>118.53</v>
      </c>
      <c r="BV77" s="186">
        <v>0.6391</v>
      </c>
      <c r="BW77" s="186">
        <v>0.97599999999999998</v>
      </c>
      <c r="BX77" s="186">
        <v>0.81120000000000003</v>
      </c>
      <c r="BY77" s="186">
        <v>1210.3</v>
      </c>
      <c r="BZ77" s="186">
        <v>16.18</v>
      </c>
      <c r="CA77" s="186">
        <v>1.2205999999999999</v>
      </c>
      <c r="CB77" s="186">
        <v>1.1580999999999999</v>
      </c>
      <c r="CC77" s="186">
        <v>7.6191000000000004</v>
      </c>
      <c r="CD77" s="186">
        <v>7.3710000000000004</v>
      </c>
      <c r="CE77" s="186">
        <v>6.0335999999999999</v>
      </c>
      <c r="CF77" s="186">
        <v>0.68262</v>
      </c>
      <c r="CG77" s="186">
        <v>1</v>
      </c>
      <c r="CH77" s="115"/>
      <c r="CI77" s="115"/>
      <c r="CJ77" s="115"/>
      <c r="CK77" s="115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9"/>
      <c r="BO78" s="79"/>
      <c r="BP78" s="76"/>
      <c r="BQ78" s="117"/>
      <c r="BR78" s="113"/>
      <c r="BS78" s="114">
        <v>14</v>
      </c>
      <c r="BT78" s="104" t="s">
        <v>313</v>
      </c>
      <c r="BU78" s="186">
        <v>119.37</v>
      </c>
      <c r="BV78" s="186">
        <v>0.63870000000000005</v>
      </c>
      <c r="BW78" s="186">
        <v>0.98099999999999998</v>
      </c>
      <c r="BX78" s="186">
        <v>0.81510000000000005</v>
      </c>
      <c r="BY78" s="186">
        <v>1197.9000000000001</v>
      </c>
      <c r="BZ78" s="186">
        <v>15.92</v>
      </c>
      <c r="CA78" s="186">
        <v>1.2253000000000001</v>
      </c>
      <c r="CB78" s="186">
        <v>1.1591</v>
      </c>
      <c r="CC78" s="186">
        <v>7.7248000000000001</v>
      </c>
      <c r="CD78" s="186">
        <v>7.3640999999999996</v>
      </c>
      <c r="CE78" s="186">
        <v>6.0629999999999997</v>
      </c>
      <c r="CF78" s="186">
        <v>0.68649000000000004</v>
      </c>
      <c r="CG78" s="186">
        <v>1</v>
      </c>
      <c r="CH78" s="115"/>
      <c r="CI78" s="115"/>
      <c r="CJ78" s="115"/>
      <c r="CK78" s="115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9"/>
      <c r="BO79" s="79"/>
      <c r="BP79" s="76"/>
      <c r="BQ79" s="117"/>
      <c r="BR79" s="113"/>
      <c r="BS79" s="114">
        <v>15</v>
      </c>
      <c r="BT79" s="104" t="s">
        <v>314</v>
      </c>
      <c r="BU79" s="186">
        <v>119.83</v>
      </c>
      <c r="BV79" s="186">
        <v>0.64019999999999999</v>
      </c>
      <c r="BW79" s="186">
        <v>0.98160000000000003</v>
      </c>
      <c r="BX79" s="186">
        <v>0.81589999999999996</v>
      </c>
      <c r="BY79" s="186">
        <v>1196</v>
      </c>
      <c r="BZ79" s="186">
        <v>16.05</v>
      </c>
      <c r="CA79" s="186">
        <v>1.2274</v>
      </c>
      <c r="CB79" s="186">
        <v>1.159</v>
      </c>
      <c r="CC79" s="186">
        <v>7.7411000000000003</v>
      </c>
      <c r="CD79" s="186">
        <v>7.3947000000000003</v>
      </c>
      <c r="CE79" s="186">
        <v>6.0679999999999996</v>
      </c>
      <c r="CF79" s="186">
        <v>0.68796999999999997</v>
      </c>
      <c r="CG79" s="186">
        <v>1</v>
      </c>
      <c r="CH79" s="115"/>
      <c r="CI79" s="115"/>
      <c r="CJ79" s="115"/>
      <c r="CK79" s="115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9"/>
      <c r="BO80" s="79"/>
      <c r="BP80" s="76"/>
      <c r="BQ80" s="117"/>
      <c r="BR80" s="117"/>
      <c r="BS80" s="114">
        <v>16</v>
      </c>
      <c r="BT80" s="104" t="s">
        <v>315</v>
      </c>
      <c r="BU80" s="186">
        <v>120.07</v>
      </c>
      <c r="BV80" s="186">
        <v>0.64239999999999997</v>
      </c>
      <c r="BW80" s="186">
        <v>0.98329999999999995</v>
      </c>
      <c r="BX80" s="186">
        <v>0.81769999999999998</v>
      </c>
      <c r="BY80" s="186">
        <v>1179.5999999999999</v>
      </c>
      <c r="BZ80" s="186">
        <v>15.7</v>
      </c>
      <c r="CA80" s="186">
        <v>1.2299</v>
      </c>
      <c r="CB80" s="186">
        <v>1.1617</v>
      </c>
      <c r="CC80" s="186">
        <v>7.7740999999999998</v>
      </c>
      <c r="CD80" s="186">
        <v>7.4012000000000002</v>
      </c>
      <c r="CE80" s="186">
        <v>6.0827</v>
      </c>
      <c r="CF80" s="186">
        <v>0.68827000000000005</v>
      </c>
      <c r="CG80" s="186">
        <v>1</v>
      </c>
      <c r="CH80" s="115"/>
      <c r="CI80" s="115"/>
      <c r="CJ80" s="115"/>
      <c r="CK80" s="115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74"/>
      <c r="B81" s="78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9"/>
      <c r="BO81" s="79"/>
      <c r="BP81" s="76"/>
      <c r="BQ81" s="117"/>
      <c r="BR81" s="117"/>
      <c r="BS81" s="114">
        <v>17</v>
      </c>
      <c r="BT81" s="104" t="s">
        <v>316</v>
      </c>
      <c r="BU81" s="186">
        <v>120.42</v>
      </c>
      <c r="BV81" s="186">
        <v>0.64349999999999996</v>
      </c>
      <c r="BW81" s="186">
        <v>0.98550000000000004</v>
      </c>
      <c r="BX81" s="186">
        <v>0.81979999999999997</v>
      </c>
      <c r="BY81" s="186">
        <v>1176.81</v>
      </c>
      <c r="BZ81" s="186">
        <v>15.79</v>
      </c>
      <c r="CA81" s="186">
        <v>1.2329000000000001</v>
      </c>
      <c r="CB81" s="186">
        <v>1.1603000000000001</v>
      </c>
      <c r="CC81" s="186">
        <v>7.774</v>
      </c>
      <c r="CD81" s="186">
        <v>7.4290000000000003</v>
      </c>
      <c r="CE81" s="186">
        <v>6.0980999999999996</v>
      </c>
      <c r="CF81" s="186">
        <v>0.68935999999999997</v>
      </c>
      <c r="CG81" s="186">
        <v>1</v>
      </c>
      <c r="CH81" s="115"/>
      <c r="CI81" s="115"/>
      <c r="CJ81" s="115"/>
      <c r="CK81" s="115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74"/>
      <c r="B82" s="78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9"/>
      <c r="BO82" s="79"/>
      <c r="BP82" s="76"/>
      <c r="BQ82" s="117"/>
      <c r="BR82" s="117"/>
      <c r="BS82" s="114">
        <v>18</v>
      </c>
      <c r="BT82" s="104" t="s">
        <v>317</v>
      </c>
      <c r="BU82" s="186">
        <v>120.3</v>
      </c>
      <c r="BV82" s="186">
        <v>0.64319999999999999</v>
      </c>
      <c r="BW82" s="186">
        <v>0.98619999999999997</v>
      </c>
      <c r="BX82" s="186">
        <v>0.82020000000000004</v>
      </c>
      <c r="BY82" s="186">
        <v>1191.73</v>
      </c>
      <c r="BZ82" s="186">
        <v>16.12</v>
      </c>
      <c r="CA82" s="186">
        <v>1.2309000000000001</v>
      </c>
      <c r="CB82" s="186">
        <v>1.1609</v>
      </c>
      <c r="CC82" s="186">
        <v>7.8106999999999998</v>
      </c>
      <c r="CD82" s="186">
        <v>7.4580000000000002</v>
      </c>
      <c r="CE82" s="186">
        <v>6.1014999999999997</v>
      </c>
      <c r="CF82" s="186">
        <v>0.69010000000000005</v>
      </c>
      <c r="CG82" s="186">
        <v>1</v>
      </c>
      <c r="CH82" s="115"/>
      <c r="CI82" s="115"/>
      <c r="CJ82" s="115"/>
      <c r="CK82" s="115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N83" s="82"/>
      <c r="BO83" s="82"/>
      <c r="BQ83" s="115"/>
      <c r="BR83" s="115"/>
      <c r="BS83" s="114">
        <v>19</v>
      </c>
      <c r="BT83" s="104" t="s">
        <v>318</v>
      </c>
      <c r="BU83" s="186">
        <v>120.36</v>
      </c>
      <c r="BV83" s="186">
        <v>0.64229999999999998</v>
      </c>
      <c r="BW83" s="186">
        <v>0.98550000000000004</v>
      </c>
      <c r="BX83" s="186">
        <v>0.81969999999999998</v>
      </c>
      <c r="BY83" s="186">
        <v>1193</v>
      </c>
      <c r="BZ83" s="186">
        <v>16.07</v>
      </c>
      <c r="CA83" s="186">
        <v>1.2267999999999999</v>
      </c>
      <c r="CB83" s="186">
        <v>1.1617</v>
      </c>
      <c r="CC83" s="186">
        <v>7.8563999999999998</v>
      </c>
      <c r="CD83" s="186">
        <v>7.4843000000000002</v>
      </c>
      <c r="CE83" s="186">
        <v>6.0970000000000004</v>
      </c>
      <c r="CF83" s="186">
        <v>0.69010000000000005</v>
      </c>
      <c r="CG83" s="186">
        <v>1</v>
      </c>
      <c r="CH83" s="115"/>
      <c r="CI83" s="115"/>
      <c r="CJ83" s="115"/>
      <c r="CK83" s="115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N84" s="82"/>
      <c r="BO84" s="82"/>
      <c r="BQ84" s="115"/>
      <c r="BR84" s="115"/>
      <c r="BS84" s="114">
        <v>20</v>
      </c>
      <c r="BT84" s="104" t="s">
        <v>319</v>
      </c>
      <c r="BU84" s="186">
        <v>119.78</v>
      </c>
      <c r="BV84" s="186">
        <v>0.64429999999999998</v>
      </c>
      <c r="BW84" s="186">
        <v>0.98950000000000005</v>
      </c>
      <c r="BX84" s="186">
        <v>0.82269999999999999</v>
      </c>
      <c r="BY84" s="186">
        <v>1187.1099999999999</v>
      </c>
      <c r="BZ84" s="186">
        <v>15.9</v>
      </c>
      <c r="CA84" s="186">
        <v>1.2249000000000001</v>
      </c>
      <c r="CB84" s="186">
        <v>1.1627000000000001</v>
      </c>
      <c r="CC84" s="186">
        <v>7.7953000000000001</v>
      </c>
      <c r="CD84" s="186">
        <v>7.4176000000000002</v>
      </c>
      <c r="CE84" s="186">
        <v>6.1224999999999996</v>
      </c>
      <c r="CF84" s="186">
        <v>0.69027000000000005</v>
      </c>
      <c r="CG84" s="186">
        <v>1</v>
      </c>
      <c r="CH84" s="115"/>
      <c r="CI84" s="115"/>
      <c r="CJ84" s="115"/>
      <c r="CK84" s="115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Q85" s="115"/>
      <c r="BR85" s="115"/>
      <c r="BS85" s="114">
        <v>21</v>
      </c>
      <c r="BT85" s="104" t="s">
        <v>320</v>
      </c>
      <c r="BU85" s="186">
        <v>119.42</v>
      </c>
      <c r="BV85" s="186">
        <v>0.64200000000000002</v>
      </c>
      <c r="BW85" s="186">
        <v>0.9889</v>
      </c>
      <c r="BX85" s="186">
        <v>0.8226</v>
      </c>
      <c r="BY85" s="186">
        <v>1199.5999999999999</v>
      </c>
      <c r="BZ85" s="186">
        <v>16.149999999999999</v>
      </c>
      <c r="CA85" s="186">
        <v>1.2197</v>
      </c>
      <c r="CB85" s="186">
        <v>1.1575</v>
      </c>
      <c r="CC85" s="186">
        <v>7.7195999999999998</v>
      </c>
      <c r="CD85" s="186">
        <v>7.4095000000000004</v>
      </c>
      <c r="CE85" s="186">
        <v>6.1234999999999999</v>
      </c>
      <c r="CF85" s="186">
        <v>0.69042999999999999</v>
      </c>
      <c r="CG85" s="186">
        <v>1</v>
      </c>
      <c r="CH85" s="115"/>
      <c r="CI85" s="115"/>
      <c r="CJ85" s="115"/>
      <c r="CK85" s="115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N86" s="82"/>
      <c r="BO86" s="82"/>
      <c r="BQ86" s="115"/>
      <c r="BR86" s="115"/>
      <c r="BS86" s="114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15"/>
      <c r="CI86" s="115"/>
      <c r="CJ86" s="115"/>
      <c r="CK86" s="115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N87" s="82"/>
      <c r="BO87" s="82"/>
      <c r="BQ87" s="115"/>
      <c r="BR87" s="115"/>
      <c r="BS87" s="114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15"/>
      <c r="CI87" s="115"/>
      <c r="CJ87" s="115"/>
      <c r="CK87" s="115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  <row r="88" spans="1:168" s="70" customFormat="1" ht="15.95" customHeight="1">
      <c r="A88" s="80"/>
      <c r="B88" s="81"/>
      <c r="BN88" s="82"/>
      <c r="BO88" s="82"/>
      <c r="BQ88" s="115"/>
      <c r="BR88" s="115"/>
      <c r="BS88" s="115"/>
      <c r="BT88" s="115"/>
      <c r="BU88" s="105">
        <f>AVERAGE(BU65:BU85)</f>
        <v>119.20571428571429</v>
      </c>
      <c r="BV88" s="105">
        <f t="shared" ref="BV88:CG88" si="5">AVERAGE(BV65:BV85)</f>
        <v>0.63937619047619043</v>
      </c>
      <c r="BW88" s="105">
        <f t="shared" si="5"/>
        <v>0.97524285714285719</v>
      </c>
      <c r="BX88" s="105">
        <f t="shared" si="5"/>
        <v>0.81127142857142853</v>
      </c>
      <c r="BY88" s="105">
        <f t="shared" si="5"/>
        <v>1200.320476190476</v>
      </c>
      <c r="BZ88" s="105">
        <f t="shared" si="5"/>
        <v>16.268571428571427</v>
      </c>
      <c r="CA88" s="105">
        <f t="shared" si="5"/>
        <v>1.2116904761904761</v>
      </c>
      <c r="CB88" s="105">
        <f t="shared" si="5"/>
        <v>1.1530380952380952</v>
      </c>
      <c r="CC88" s="105">
        <f t="shared" si="5"/>
        <v>7.624080952380953</v>
      </c>
      <c r="CD88" s="105">
        <f t="shared" si="5"/>
        <v>7.2925809523809528</v>
      </c>
      <c r="CE88" s="105">
        <f t="shared" si="5"/>
        <v>6.0347952380952385</v>
      </c>
      <c r="CF88" s="105">
        <f t="shared" si="5"/>
        <v>0.68624523809523796</v>
      </c>
      <c r="CG88" s="105">
        <f t="shared" si="5"/>
        <v>1</v>
      </c>
      <c r="CH88" s="115"/>
      <c r="CI88" s="115"/>
      <c r="CJ88" s="115"/>
      <c r="CK88" s="115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  <c r="FC88" s="69"/>
      <c r="FD88" s="69"/>
      <c r="FE88" s="69"/>
      <c r="FF88" s="69"/>
      <c r="FG88" s="69"/>
      <c r="FH88" s="69"/>
      <c r="FI88" s="69"/>
      <c r="FJ88" s="69"/>
      <c r="FK88" s="69"/>
      <c r="FL88" s="69"/>
    </row>
    <row r="89" spans="1:168" s="76" customFormat="1" ht="15.95" customHeight="1">
      <c r="A89" s="74"/>
      <c r="B89" s="78"/>
      <c r="BN89" s="79"/>
      <c r="BO89" s="79"/>
      <c r="BQ89" s="117"/>
      <c r="BR89" s="117"/>
      <c r="BS89" s="117"/>
      <c r="BT89" s="117"/>
      <c r="BU89" s="105">
        <v>119.20571428571429</v>
      </c>
      <c r="BV89" s="105">
        <v>0.63937619047619043</v>
      </c>
      <c r="BW89" s="105">
        <v>0.97524285714285719</v>
      </c>
      <c r="BX89" s="105">
        <v>0.81127142857142853</v>
      </c>
      <c r="BY89" s="105">
        <v>1200.320476190476</v>
      </c>
      <c r="BZ89" s="105">
        <v>16.268571428571427</v>
      </c>
      <c r="CA89" s="105">
        <v>1.2116904761904761</v>
      </c>
      <c r="CB89" s="105">
        <v>1.1530380952380952</v>
      </c>
      <c r="CC89" s="105">
        <v>7.624080952380953</v>
      </c>
      <c r="CD89" s="105">
        <v>7.2925809523809528</v>
      </c>
      <c r="CE89" s="105">
        <v>6.0347952380952385</v>
      </c>
      <c r="CF89" s="105">
        <v>0.68624523809523796</v>
      </c>
      <c r="CG89" s="105">
        <v>1</v>
      </c>
      <c r="CH89" s="117"/>
      <c r="CI89" s="117"/>
      <c r="CJ89" s="117"/>
      <c r="CK89" s="117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</row>
    <row r="90" spans="1:168" s="25" customFormat="1" ht="15.75">
      <c r="A90" s="36"/>
      <c r="B90" s="176"/>
      <c r="BN90" s="177"/>
      <c r="BO90" s="177"/>
      <c r="BQ90" s="89"/>
      <c r="BR90" s="89"/>
      <c r="BS90" s="89"/>
      <c r="BT90" s="89"/>
      <c r="BU90" s="105">
        <f>BU89-BU88</f>
        <v>0</v>
      </c>
      <c r="BV90" s="105">
        <f t="shared" ref="BV90:CG90" si="6">BV89-BV88</f>
        <v>0</v>
      </c>
      <c r="BW90" s="105">
        <f t="shared" si="6"/>
        <v>0</v>
      </c>
      <c r="BX90" s="105">
        <f t="shared" si="6"/>
        <v>0</v>
      </c>
      <c r="BY90" s="105">
        <f t="shared" si="6"/>
        <v>0</v>
      </c>
      <c r="BZ90" s="105">
        <f t="shared" si="6"/>
        <v>0</v>
      </c>
      <c r="CA90" s="105">
        <f t="shared" si="6"/>
        <v>0</v>
      </c>
      <c r="CB90" s="105">
        <f t="shared" si="6"/>
        <v>0</v>
      </c>
      <c r="CC90" s="105">
        <f t="shared" si="6"/>
        <v>0</v>
      </c>
      <c r="CD90" s="105">
        <f t="shared" si="6"/>
        <v>0</v>
      </c>
      <c r="CE90" s="105">
        <f t="shared" si="6"/>
        <v>0</v>
      </c>
      <c r="CF90" s="105">
        <f t="shared" si="6"/>
        <v>0</v>
      </c>
      <c r="CG90" s="105">
        <f t="shared" si="6"/>
        <v>0</v>
      </c>
      <c r="CH90" s="89"/>
      <c r="CI90" s="89"/>
      <c r="CJ90" s="89"/>
      <c r="CK90" s="89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</row>
  </sheetData>
  <mergeCells count="22">
    <mergeCell ref="BK6:BL6"/>
    <mergeCell ref="BN6:BO6"/>
    <mergeCell ref="AS6:AT6"/>
    <mergeCell ref="AV6:AW6"/>
    <mergeCell ref="AY6:AZ6"/>
    <mergeCell ref="BB6:BC6"/>
    <mergeCell ref="BE6:BF6"/>
    <mergeCell ref="BH6:BI6"/>
    <mergeCell ref="AP6:AQ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AJ6:AK6"/>
    <mergeCell ref="AM6:A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87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I31" sqref="BI31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9.57031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7.1406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19.5703125" style="28" customWidth="1"/>
    <col min="64" max="64" width="19.42578125" style="28" customWidth="1"/>
    <col min="65" max="65" width="22.42578125" style="20" customWidth="1"/>
    <col min="66" max="66" width="10.7109375" style="19" customWidth="1"/>
    <col min="67" max="67" width="22.5703125" style="91" customWidth="1"/>
    <col min="68" max="68" width="14.140625" style="91" customWidth="1"/>
    <col min="69" max="69" width="23.42578125" style="91" customWidth="1"/>
    <col min="70" max="70" width="19.5703125" style="91" customWidth="1"/>
    <col min="71" max="71" width="13.140625" style="91" customWidth="1"/>
    <col min="72" max="72" width="13.28515625" style="91" customWidth="1"/>
    <col min="73" max="73" width="13.28515625" style="90" customWidth="1"/>
    <col min="74" max="74" width="17.7109375" style="91" customWidth="1"/>
    <col min="75" max="86" width="13.28515625" style="91" customWidth="1"/>
    <col min="87" max="165" width="13.28515625" style="19" customWidth="1"/>
    <col min="166" max="16384" width="9.140625" style="20"/>
  </cols>
  <sheetData>
    <row r="1" spans="1:165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18"/>
      <c r="BN1" s="18"/>
      <c r="BO1" s="89"/>
      <c r="BP1" s="89"/>
      <c r="BQ1" s="89"/>
      <c r="BR1" s="89"/>
      <c r="BS1" s="89"/>
      <c r="BT1" s="89"/>
      <c r="BU1" s="89"/>
      <c r="BV1" s="90"/>
    </row>
    <row r="2" spans="1:165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18"/>
      <c r="BN2" s="18"/>
      <c r="BO2" s="89"/>
      <c r="BP2" s="89"/>
      <c r="BQ2" s="89"/>
      <c r="BR2" s="89"/>
      <c r="BS2" s="89"/>
      <c r="BT2" s="89"/>
      <c r="BU2" s="89"/>
      <c r="BV2" s="90"/>
    </row>
    <row r="3" spans="1:165" ht="15.95" customHeight="1">
      <c r="A3" s="30"/>
      <c r="B3" s="2" t="s">
        <v>67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120"/>
      <c r="BN3" s="120"/>
      <c r="BO3" s="93"/>
      <c r="BP3" s="93"/>
      <c r="BQ3" s="93"/>
      <c r="BR3" s="93"/>
      <c r="BS3" s="93"/>
      <c r="BT3" s="89"/>
      <c r="BU3" s="89"/>
      <c r="BV3" s="90"/>
    </row>
    <row r="4" spans="1:165" s="21" customFormat="1" ht="15.95" customHeight="1" thickBot="1">
      <c r="A4" s="31" t="s">
        <v>1</v>
      </c>
      <c r="B4" s="8"/>
      <c r="C4" s="9" t="s">
        <v>68</v>
      </c>
      <c r="D4" s="9"/>
      <c r="E4" s="10"/>
      <c r="F4" s="9" t="s">
        <v>69</v>
      </c>
      <c r="G4" s="9"/>
      <c r="H4" s="10"/>
      <c r="I4" s="9" t="s">
        <v>70</v>
      </c>
      <c r="J4" s="9"/>
      <c r="K4" s="9"/>
      <c r="L4" s="9" t="s">
        <v>71</v>
      </c>
      <c r="M4" s="9"/>
      <c r="N4" s="10"/>
      <c r="O4" s="9" t="s">
        <v>72</v>
      </c>
      <c r="P4" s="9"/>
      <c r="Q4" s="10"/>
      <c r="R4" s="9" t="s">
        <v>73</v>
      </c>
      <c r="S4" s="9"/>
      <c r="T4" s="9"/>
      <c r="U4" s="9" t="s">
        <v>74</v>
      </c>
      <c r="V4" s="9"/>
      <c r="W4" s="9"/>
      <c r="X4" s="9" t="s">
        <v>75</v>
      </c>
      <c r="Y4" s="9"/>
      <c r="Z4" s="10"/>
      <c r="AA4" s="9" t="s">
        <v>76</v>
      </c>
      <c r="AB4" s="9"/>
      <c r="AC4" s="10"/>
      <c r="AD4" s="9" t="s">
        <v>77</v>
      </c>
      <c r="AE4" s="9"/>
      <c r="AF4" s="10"/>
      <c r="AG4" s="9" t="s">
        <v>78</v>
      </c>
      <c r="AH4" s="9"/>
      <c r="AI4" s="10"/>
      <c r="AJ4" s="9" t="s">
        <v>79</v>
      </c>
      <c r="AK4" s="9"/>
      <c r="AL4" s="10"/>
      <c r="AM4" s="9" t="s">
        <v>80</v>
      </c>
      <c r="AN4" s="9"/>
      <c r="AO4" s="10"/>
      <c r="AP4" s="9" t="s">
        <v>81</v>
      </c>
      <c r="AQ4" s="9"/>
      <c r="AR4" s="10"/>
      <c r="AS4" s="9" t="s">
        <v>82</v>
      </c>
      <c r="AT4" s="9"/>
      <c r="AU4" s="10"/>
      <c r="AV4" s="9" t="s">
        <v>83</v>
      </c>
      <c r="AW4" s="9"/>
      <c r="AX4" s="10"/>
      <c r="AY4" s="9" t="s">
        <v>84</v>
      </c>
      <c r="AZ4" s="9"/>
      <c r="BA4" s="9"/>
      <c r="BB4" s="9" t="s">
        <v>85</v>
      </c>
      <c r="BC4" s="9"/>
      <c r="BD4" s="9"/>
      <c r="BE4" s="9" t="s">
        <v>86</v>
      </c>
      <c r="BF4" s="9"/>
      <c r="BG4" s="9"/>
      <c r="BH4" s="9" t="s">
        <v>87</v>
      </c>
      <c r="BI4" s="9"/>
      <c r="BJ4" s="9"/>
      <c r="BK4" s="187" t="s">
        <v>2</v>
      </c>
      <c r="BL4" s="187"/>
      <c r="BM4" s="121"/>
      <c r="BN4" s="122"/>
      <c r="BO4" s="92"/>
      <c r="BP4" s="92"/>
      <c r="BQ4" s="92"/>
      <c r="BR4" s="92"/>
      <c r="BS4" s="92"/>
      <c r="BT4" s="92"/>
      <c r="BU4" s="93"/>
      <c r="BV4" s="90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123"/>
      <c r="BN5" s="123"/>
      <c r="BO5" s="93"/>
      <c r="BP5" s="93"/>
      <c r="BQ5" s="93"/>
      <c r="BR5" s="93"/>
      <c r="BS5" s="93"/>
      <c r="BT5" s="93"/>
      <c r="BU5" s="93"/>
      <c r="BV5" s="90"/>
    </row>
    <row r="6" spans="1:165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123"/>
      <c r="BN6" s="123"/>
      <c r="BO6" s="93"/>
      <c r="BP6" s="93"/>
      <c r="BQ6" s="93"/>
      <c r="BR6" s="93"/>
      <c r="BS6" s="93"/>
      <c r="BT6" s="93"/>
      <c r="BU6" s="93"/>
      <c r="BV6" s="90"/>
    </row>
    <row r="7" spans="1:165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3"/>
      <c r="BN7" s="123"/>
      <c r="BO7" s="96"/>
      <c r="BP7" s="96"/>
      <c r="BQ7" s="96"/>
      <c r="BR7" s="96"/>
      <c r="BS7" s="96"/>
      <c r="BT7" s="96"/>
      <c r="BU7" s="96"/>
      <c r="BV7" s="90"/>
    </row>
    <row r="8" spans="1:165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3"/>
      <c r="BN8" s="123"/>
      <c r="BO8" s="96"/>
      <c r="BP8" s="96"/>
      <c r="BQ8" s="96"/>
      <c r="BR8" s="96"/>
      <c r="BS8" s="96"/>
      <c r="BT8" s="96"/>
      <c r="BU8" s="96"/>
      <c r="BV8" s="90"/>
    </row>
    <row r="9" spans="1:165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3"/>
      <c r="BN9" s="123"/>
      <c r="BO9" s="96"/>
      <c r="BP9" s="96"/>
      <c r="BQ9" s="96"/>
      <c r="BR9" s="96"/>
      <c r="BS9" s="96"/>
      <c r="BT9" s="96"/>
      <c r="BU9" s="96"/>
      <c r="BV9" s="97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</row>
    <row r="10" spans="1:165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3"/>
      <c r="BN10" s="123"/>
      <c r="BO10" s="96"/>
      <c r="BP10" s="93"/>
      <c r="BQ10" s="96"/>
      <c r="BR10" s="96"/>
      <c r="BS10" s="96"/>
      <c r="BT10" s="96"/>
      <c r="BU10" s="96"/>
      <c r="BV10" s="99"/>
    </row>
    <row r="11" spans="1:165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123"/>
      <c r="BN11" s="123"/>
      <c r="BO11" s="93"/>
      <c r="BP11" s="93"/>
      <c r="BQ11" s="93"/>
      <c r="BR11" s="93"/>
      <c r="BS11" s="93"/>
      <c r="BT11" s="93"/>
      <c r="BU11" s="93"/>
      <c r="BV11" s="90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123"/>
      <c r="BN12" s="123"/>
      <c r="BO12" s="93"/>
      <c r="BP12" s="93"/>
      <c r="BQ12" s="93"/>
      <c r="BR12" s="93"/>
      <c r="BS12" s="93"/>
      <c r="BT12" s="93"/>
      <c r="BU12" s="93"/>
      <c r="BV12" s="90"/>
    </row>
    <row r="13" spans="1:165" ht="15.95" customHeight="1">
      <c r="A13" s="32">
        <v>1</v>
      </c>
      <c r="B13" s="3" t="s">
        <v>5</v>
      </c>
      <c r="C13" s="41">
        <v>101.89</v>
      </c>
      <c r="D13" s="52">
        <v>101.92</v>
      </c>
      <c r="E13" s="6"/>
      <c r="F13" s="41">
        <v>101.25</v>
      </c>
      <c r="G13" s="52">
        <v>102.51</v>
      </c>
      <c r="H13" s="6"/>
      <c r="I13" s="41">
        <v>101.16</v>
      </c>
      <c r="J13" s="52">
        <v>102.56</v>
      </c>
      <c r="K13" s="6"/>
      <c r="L13" s="41">
        <v>101.52</v>
      </c>
      <c r="M13" s="52">
        <v>102.14</v>
      </c>
      <c r="N13" s="6"/>
      <c r="O13" s="41">
        <v>102.12</v>
      </c>
      <c r="P13" s="52">
        <v>101.29</v>
      </c>
      <c r="Q13" s="6"/>
      <c r="R13" s="41">
        <v>102.16</v>
      </c>
      <c r="S13" s="52">
        <v>100.81</v>
      </c>
      <c r="T13" s="6"/>
      <c r="U13" s="41">
        <v>102.4</v>
      </c>
      <c r="V13" s="52">
        <v>100.31</v>
      </c>
      <c r="W13" s="6"/>
      <c r="X13" s="41">
        <v>102.38</v>
      </c>
      <c r="Y13" s="52">
        <v>100.51</v>
      </c>
      <c r="Z13" s="6"/>
      <c r="AA13" s="41">
        <v>101.94</v>
      </c>
      <c r="AB13" s="52">
        <v>100.78</v>
      </c>
      <c r="AC13" s="6"/>
      <c r="AD13" s="41">
        <v>101.82</v>
      </c>
      <c r="AE13" s="52">
        <v>100.75</v>
      </c>
      <c r="AF13" s="6"/>
      <c r="AG13" s="41">
        <v>101.88</v>
      </c>
      <c r="AH13" s="52">
        <v>100.6</v>
      </c>
      <c r="AI13" s="6"/>
      <c r="AJ13" s="41">
        <v>102.44</v>
      </c>
      <c r="AK13" s="52">
        <v>100</v>
      </c>
      <c r="AL13" s="6"/>
      <c r="AM13" s="41">
        <v>102.09</v>
      </c>
      <c r="AN13" s="52">
        <v>100.12</v>
      </c>
      <c r="AO13" s="6"/>
      <c r="AP13" s="41">
        <v>101.99</v>
      </c>
      <c r="AQ13" s="52">
        <v>100.55</v>
      </c>
      <c r="AR13" s="6"/>
      <c r="AS13" s="41">
        <v>102.41</v>
      </c>
      <c r="AT13" s="52">
        <v>100.03</v>
      </c>
      <c r="AU13" s="6"/>
      <c r="AV13" s="41">
        <v>102.37</v>
      </c>
      <c r="AW13" s="52">
        <v>99.67</v>
      </c>
      <c r="AX13" s="6"/>
      <c r="AY13" s="41">
        <v>102.36</v>
      </c>
      <c r="AZ13" s="52">
        <v>99.73</v>
      </c>
      <c r="BA13" s="6"/>
      <c r="BB13" s="41">
        <v>102.37</v>
      </c>
      <c r="BC13" s="52">
        <v>99.72</v>
      </c>
      <c r="BD13" s="6"/>
      <c r="BE13" s="41">
        <v>101.87</v>
      </c>
      <c r="BF13" s="63">
        <v>100.75</v>
      </c>
      <c r="BG13" s="38"/>
      <c r="BH13" s="41">
        <v>101.83</v>
      </c>
      <c r="BI13" s="52">
        <v>99.76</v>
      </c>
      <c r="BJ13" s="38"/>
      <c r="BK13" s="41">
        <f>(C13+F13+I13+L13+O13+R13+U13+X13+AA13+AD13+AG13+AJ13+AM13+AP13+AS13+AV13+AY13+BB13+BE13+BH13)/20</f>
        <v>102.0125</v>
      </c>
      <c r="BL13" s="63">
        <f>(D13+G13+J13+M13+P13+S13+V13+Y13+AB13+AE13+AH13+AK13+AN13+AQ13+AT13+AW13+AZ13+BC13+BF13+BI13)/20</f>
        <v>100.72549999999998</v>
      </c>
      <c r="BM13" s="124"/>
      <c r="BN13" s="124"/>
      <c r="BO13" s="100"/>
      <c r="BP13" s="93"/>
      <c r="BQ13" s="93"/>
      <c r="BR13" s="93"/>
      <c r="BS13" s="101"/>
      <c r="BT13" s="101"/>
      <c r="BU13" s="93"/>
      <c r="BV13" s="90"/>
    </row>
    <row r="14" spans="1:165" s="23" customFormat="1" ht="15.95" customHeight="1">
      <c r="A14" s="32">
        <v>2</v>
      </c>
      <c r="B14" s="3" t="s">
        <v>6</v>
      </c>
      <c r="C14" s="41">
        <v>0.61250000000000004</v>
      </c>
      <c r="D14" s="52">
        <v>169.54</v>
      </c>
      <c r="E14" s="6"/>
      <c r="F14" s="41">
        <v>0.61229999999999996</v>
      </c>
      <c r="G14" s="52">
        <v>169.51</v>
      </c>
      <c r="H14" s="6"/>
      <c r="I14" s="41">
        <v>0.61439999999999995</v>
      </c>
      <c r="J14" s="52">
        <v>168.87</v>
      </c>
      <c r="K14" s="6"/>
      <c r="L14" s="41">
        <v>0.61380000000000001</v>
      </c>
      <c r="M14" s="52">
        <v>168.92</v>
      </c>
      <c r="N14" s="6"/>
      <c r="O14" s="41">
        <v>0.61229999999999996</v>
      </c>
      <c r="P14" s="52">
        <v>168.95</v>
      </c>
      <c r="Q14" s="6"/>
      <c r="R14" s="41">
        <v>0.61009999999999998</v>
      </c>
      <c r="S14" s="52">
        <v>168.8</v>
      </c>
      <c r="T14" s="6"/>
      <c r="U14" s="41">
        <v>0.6089</v>
      </c>
      <c r="V14" s="52">
        <v>168.71</v>
      </c>
      <c r="W14" s="6"/>
      <c r="X14" s="41">
        <v>0.60580000000000001</v>
      </c>
      <c r="Y14" s="52">
        <v>169.86</v>
      </c>
      <c r="Z14" s="6"/>
      <c r="AA14" s="41">
        <v>0.60099999999999998</v>
      </c>
      <c r="AB14" s="52">
        <v>170.95</v>
      </c>
      <c r="AC14" s="6"/>
      <c r="AD14" s="41">
        <v>0.59860000000000002</v>
      </c>
      <c r="AE14" s="52">
        <v>171.38</v>
      </c>
      <c r="AF14" s="6"/>
      <c r="AG14" s="41">
        <v>0.59740000000000004</v>
      </c>
      <c r="AH14" s="52">
        <v>171.56</v>
      </c>
      <c r="AI14" s="6"/>
      <c r="AJ14" s="41">
        <v>0.59940000000000004</v>
      </c>
      <c r="AK14" s="52">
        <v>170.89</v>
      </c>
      <c r="AL14" s="6"/>
      <c r="AM14" s="41">
        <v>0.60009999999999997</v>
      </c>
      <c r="AN14" s="52">
        <v>170.34</v>
      </c>
      <c r="AO14" s="6"/>
      <c r="AP14" s="41">
        <v>0.60070000000000001</v>
      </c>
      <c r="AQ14" s="52">
        <v>170.73</v>
      </c>
      <c r="AR14" s="6"/>
      <c r="AS14" s="41">
        <v>0.60009999999999997</v>
      </c>
      <c r="AT14" s="52">
        <v>170.71</v>
      </c>
      <c r="AU14" s="6"/>
      <c r="AV14" s="41">
        <v>0.60050000000000003</v>
      </c>
      <c r="AW14" s="52">
        <v>169.9</v>
      </c>
      <c r="AX14" s="6"/>
      <c r="AY14" s="41">
        <v>0.59930000000000005</v>
      </c>
      <c r="AZ14" s="52">
        <v>170.35</v>
      </c>
      <c r="BA14" s="6"/>
      <c r="BB14" s="41">
        <v>0.59919999999999995</v>
      </c>
      <c r="BC14" s="52">
        <v>170.37</v>
      </c>
      <c r="BD14" s="6"/>
      <c r="BE14" s="41">
        <v>0.60109999999999997</v>
      </c>
      <c r="BF14" s="63">
        <v>170.76</v>
      </c>
      <c r="BG14" s="38"/>
      <c r="BH14" s="41">
        <v>0.59760000000000002</v>
      </c>
      <c r="BI14" s="52">
        <v>169.98</v>
      </c>
      <c r="BJ14" s="38"/>
      <c r="BK14" s="41">
        <f t="shared" ref="BK14:BL25" si="0">(C14+F14+I14+L14+O14+R14+U14+X14+AA14+AD14+AG14+AJ14+AM14+AP14+AS14+AV14+AY14+BB14+BE14+BH14)/20</f>
        <v>0.60425499999999999</v>
      </c>
      <c r="BL14" s="63">
        <f t="shared" si="0"/>
        <v>170.05399999999997</v>
      </c>
      <c r="BM14" s="124"/>
      <c r="BN14" s="124"/>
      <c r="BO14" s="100"/>
      <c r="BP14" s="93"/>
      <c r="BQ14" s="93"/>
      <c r="BR14" s="93"/>
      <c r="BS14" s="101"/>
      <c r="BT14" s="101"/>
      <c r="BU14" s="93"/>
      <c r="BV14" s="90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19"/>
      <c r="CJ14" s="19"/>
      <c r="CK14" s="19"/>
      <c r="CL14" s="19"/>
      <c r="CM14" s="19"/>
    </row>
    <row r="15" spans="1:165" ht="15.95" customHeight="1">
      <c r="A15" s="32">
        <v>3</v>
      </c>
      <c r="B15" s="3" t="s">
        <v>7</v>
      </c>
      <c r="C15" s="41">
        <v>0.9042</v>
      </c>
      <c r="D15" s="52">
        <v>114.84</v>
      </c>
      <c r="E15" s="6"/>
      <c r="F15" s="41">
        <v>0.90359999999999996</v>
      </c>
      <c r="G15" s="52">
        <v>114.87</v>
      </c>
      <c r="H15" s="6"/>
      <c r="I15" s="41">
        <v>0.90459999999999996</v>
      </c>
      <c r="J15" s="52">
        <v>114.69</v>
      </c>
      <c r="K15" s="6"/>
      <c r="L15" s="41">
        <v>0.90329999999999999</v>
      </c>
      <c r="M15" s="52">
        <v>114.79</v>
      </c>
      <c r="N15" s="6"/>
      <c r="O15" s="41">
        <v>0.90159999999999996</v>
      </c>
      <c r="P15" s="52">
        <v>114.73</v>
      </c>
      <c r="Q15" s="6"/>
      <c r="R15" s="41">
        <v>0.89670000000000005</v>
      </c>
      <c r="S15" s="52">
        <v>114.85</v>
      </c>
      <c r="T15" s="6"/>
      <c r="U15" s="41">
        <v>0.89510000000000001</v>
      </c>
      <c r="V15" s="52">
        <v>114.76</v>
      </c>
      <c r="W15" s="6"/>
      <c r="X15" s="41">
        <v>0.89739999999999998</v>
      </c>
      <c r="Y15" s="52">
        <v>114.67</v>
      </c>
      <c r="Z15" s="6"/>
      <c r="AA15" s="41">
        <v>0.89370000000000005</v>
      </c>
      <c r="AB15" s="52">
        <v>114.95</v>
      </c>
      <c r="AC15" s="6"/>
      <c r="AD15" s="41">
        <v>0.89200000000000002</v>
      </c>
      <c r="AE15" s="52">
        <v>115</v>
      </c>
      <c r="AF15" s="6"/>
      <c r="AG15" s="41">
        <v>0.89139999999999997</v>
      </c>
      <c r="AH15" s="52">
        <v>114.98</v>
      </c>
      <c r="AI15" s="6"/>
      <c r="AJ15" s="41">
        <v>0.89049999999999996</v>
      </c>
      <c r="AK15" s="52">
        <v>115.03</v>
      </c>
      <c r="AL15" s="6"/>
      <c r="AM15" s="41">
        <v>0.88819999999999999</v>
      </c>
      <c r="AN15" s="52">
        <v>115.08</v>
      </c>
      <c r="AO15" s="6"/>
      <c r="AP15" s="41">
        <v>0.89070000000000005</v>
      </c>
      <c r="AQ15" s="52">
        <v>115.13</v>
      </c>
      <c r="AR15" s="6"/>
      <c r="AS15" s="41">
        <v>0.88990000000000002</v>
      </c>
      <c r="AT15" s="52">
        <v>115.11</v>
      </c>
      <c r="AU15" s="6"/>
      <c r="AV15" s="41">
        <v>0.88649999999999995</v>
      </c>
      <c r="AW15" s="52">
        <v>115.09</v>
      </c>
      <c r="AX15" s="6"/>
      <c r="AY15" s="41">
        <v>0.88680000000000003</v>
      </c>
      <c r="AZ15" s="52">
        <v>115.11</v>
      </c>
      <c r="BA15" s="6"/>
      <c r="BB15" s="41">
        <v>0.88800000000000001</v>
      </c>
      <c r="BC15" s="52">
        <v>114.96</v>
      </c>
      <c r="BD15" s="6"/>
      <c r="BE15" s="41">
        <v>0.89049999999999996</v>
      </c>
      <c r="BF15" s="63">
        <v>115.26</v>
      </c>
      <c r="BG15" s="38"/>
      <c r="BH15" s="41">
        <v>0.88190000000000002</v>
      </c>
      <c r="BI15" s="52">
        <v>115.19</v>
      </c>
      <c r="BJ15" s="38"/>
      <c r="BK15" s="41">
        <f t="shared" si="0"/>
        <v>0.89383000000000012</v>
      </c>
      <c r="BL15" s="63">
        <f t="shared" si="0"/>
        <v>114.95449999999998</v>
      </c>
      <c r="BM15" s="124"/>
      <c r="BN15" s="124"/>
      <c r="BO15" s="100"/>
      <c r="BP15" s="93"/>
      <c r="BQ15" s="93"/>
      <c r="BR15" s="93"/>
      <c r="BS15" s="101"/>
      <c r="BT15" s="101"/>
      <c r="BU15" s="93"/>
      <c r="BV15" s="90"/>
    </row>
    <row r="16" spans="1:165" ht="15.95" customHeight="1">
      <c r="A16" s="32">
        <v>4</v>
      </c>
      <c r="B16" s="3" t="s">
        <v>8</v>
      </c>
      <c r="C16" s="41">
        <v>0.74060000000000004</v>
      </c>
      <c r="D16" s="52">
        <v>140.26</v>
      </c>
      <c r="E16" s="6"/>
      <c r="F16" s="41">
        <v>0.73980000000000001</v>
      </c>
      <c r="G16" s="52">
        <v>140.27000000000001</v>
      </c>
      <c r="H16" s="6"/>
      <c r="I16" s="41">
        <v>0.74029999999999996</v>
      </c>
      <c r="J16" s="52">
        <v>140.16</v>
      </c>
      <c r="K16" s="6"/>
      <c r="L16" s="41">
        <v>0.73929999999999996</v>
      </c>
      <c r="M16" s="52">
        <v>140.27000000000001</v>
      </c>
      <c r="N16" s="6"/>
      <c r="O16" s="41">
        <v>0.73709999999999998</v>
      </c>
      <c r="P16" s="52">
        <v>140.31</v>
      </c>
      <c r="Q16" s="6"/>
      <c r="R16" s="41">
        <v>0.73329999999999995</v>
      </c>
      <c r="S16" s="52">
        <v>140.33000000000001</v>
      </c>
      <c r="T16" s="6"/>
      <c r="U16" s="41">
        <v>0.73140000000000005</v>
      </c>
      <c r="V16" s="52">
        <v>140.38</v>
      </c>
      <c r="W16" s="6"/>
      <c r="X16" s="41">
        <v>0.73309999999999997</v>
      </c>
      <c r="Y16" s="52">
        <v>140.34</v>
      </c>
      <c r="Z16" s="6"/>
      <c r="AA16" s="41">
        <v>0.7319</v>
      </c>
      <c r="AB16" s="52">
        <v>140.33000000000001</v>
      </c>
      <c r="AC16" s="6"/>
      <c r="AD16" s="41">
        <v>0.73040000000000005</v>
      </c>
      <c r="AE16" s="52">
        <v>140.38999999999999</v>
      </c>
      <c r="AF16" s="6"/>
      <c r="AG16" s="41">
        <v>0.7298</v>
      </c>
      <c r="AH16" s="52">
        <v>140.43</v>
      </c>
      <c r="AI16" s="6"/>
      <c r="AJ16" s="41">
        <v>0.7288</v>
      </c>
      <c r="AK16" s="52">
        <v>140.49</v>
      </c>
      <c r="AL16" s="6"/>
      <c r="AM16" s="41">
        <v>0.72740000000000005</v>
      </c>
      <c r="AN16" s="52">
        <v>140.49</v>
      </c>
      <c r="AO16" s="6"/>
      <c r="AP16" s="41">
        <v>0.73019999999999996</v>
      </c>
      <c r="AQ16" s="52">
        <v>140.44999999999999</v>
      </c>
      <c r="AR16" s="6"/>
      <c r="AS16" s="41">
        <v>0.72960000000000003</v>
      </c>
      <c r="AT16" s="52">
        <v>140.41</v>
      </c>
      <c r="AU16" s="6"/>
      <c r="AV16" s="41">
        <v>0.72660000000000002</v>
      </c>
      <c r="AW16" s="52">
        <v>140.37</v>
      </c>
      <c r="AX16" s="6"/>
      <c r="AY16" s="41">
        <v>0.72750000000000004</v>
      </c>
      <c r="AZ16" s="52">
        <v>140.28</v>
      </c>
      <c r="BA16" s="6"/>
      <c r="BB16" s="41">
        <v>0.72789999999999999</v>
      </c>
      <c r="BC16" s="52">
        <v>140.22</v>
      </c>
      <c r="BD16" s="6"/>
      <c r="BE16" s="41">
        <v>0.73240000000000005</v>
      </c>
      <c r="BF16" s="63">
        <v>140.16999999999999</v>
      </c>
      <c r="BG16" s="38"/>
      <c r="BH16" s="41">
        <v>0.72450000000000003</v>
      </c>
      <c r="BI16" s="52">
        <v>140.13999999999999</v>
      </c>
      <c r="BJ16" s="38"/>
      <c r="BK16" s="41">
        <f t="shared" si="0"/>
        <v>0.73209499999999994</v>
      </c>
      <c r="BL16" s="63">
        <f t="shared" si="0"/>
        <v>140.3245</v>
      </c>
      <c r="BM16" s="124"/>
      <c r="BN16" s="124"/>
      <c r="BO16" s="100"/>
      <c r="BP16" s="93"/>
      <c r="BQ16" s="93"/>
      <c r="BR16" s="93"/>
      <c r="BS16" s="101"/>
      <c r="BT16" s="101"/>
      <c r="BU16" s="93"/>
      <c r="BV16" s="90"/>
    </row>
    <row r="17" spans="1:165" ht="15.95" customHeight="1">
      <c r="A17" s="32">
        <v>5</v>
      </c>
      <c r="B17" s="3" t="s">
        <v>9</v>
      </c>
      <c r="C17" s="41">
        <v>1244.25</v>
      </c>
      <c r="D17" s="83">
        <v>129205.25</v>
      </c>
      <c r="E17" s="6"/>
      <c r="F17" s="41">
        <v>1253.7</v>
      </c>
      <c r="G17" s="83">
        <v>130125.44</v>
      </c>
      <c r="H17" s="6"/>
      <c r="I17" s="41">
        <v>1257.2</v>
      </c>
      <c r="J17" s="83">
        <v>130429</v>
      </c>
      <c r="K17" s="6"/>
      <c r="L17" s="41">
        <v>1258.8599999999999</v>
      </c>
      <c r="M17" s="83">
        <v>130528.05</v>
      </c>
      <c r="N17" s="6"/>
      <c r="O17" s="41">
        <v>1260.3</v>
      </c>
      <c r="P17" s="83">
        <v>130367.01</v>
      </c>
      <c r="Q17" s="6"/>
      <c r="R17" s="41">
        <v>1272.6600000000001</v>
      </c>
      <c r="S17" s="83">
        <v>131061.71</v>
      </c>
      <c r="T17" s="6"/>
      <c r="U17" s="41">
        <v>1283.5999999999999</v>
      </c>
      <c r="V17" s="83">
        <v>131852.19</v>
      </c>
      <c r="W17" s="6"/>
      <c r="X17" s="41">
        <v>1286.7</v>
      </c>
      <c r="Y17" s="83">
        <v>132402.23000000001</v>
      </c>
      <c r="Z17" s="6"/>
      <c r="AA17" s="41">
        <v>1291.6600000000001</v>
      </c>
      <c r="AB17" s="83">
        <v>132696.26999999999</v>
      </c>
      <c r="AC17" s="6"/>
      <c r="AD17" s="41">
        <v>1308.2</v>
      </c>
      <c r="AE17" s="83">
        <v>134199.24</v>
      </c>
      <c r="AF17" s="6"/>
      <c r="AG17" s="41">
        <v>1326.1</v>
      </c>
      <c r="AH17" s="83">
        <v>135913.65</v>
      </c>
      <c r="AI17" s="6"/>
      <c r="AJ17" s="41">
        <v>1314.3</v>
      </c>
      <c r="AK17" s="83">
        <v>134631.96</v>
      </c>
      <c r="AL17" s="6"/>
      <c r="AM17" s="41">
        <v>1318.6</v>
      </c>
      <c r="AN17" s="83">
        <v>134779.87</v>
      </c>
      <c r="AO17" s="6"/>
      <c r="AP17" s="41">
        <v>1313.55</v>
      </c>
      <c r="AQ17" s="83">
        <v>134705.37</v>
      </c>
      <c r="AR17" s="6"/>
      <c r="AS17" s="41">
        <v>1320.31</v>
      </c>
      <c r="AT17" s="83">
        <v>135250.91</v>
      </c>
      <c r="AU17" s="6"/>
      <c r="AV17" s="41">
        <v>1333.06</v>
      </c>
      <c r="AW17" s="83">
        <v>136011.28</v>
      </c>
      <c r="AX17" s="6"/>
      <c r="AY17" s="41">
        <v>1332.9</v>
      </c>
      <c r="AZ17" s="83">
        <v>136066.6</v>
      </c>
      <c r="BA17" s="24"/>
      <c r="BB17" s="41">
        <v>1340.25</v>
      </c>
      <c r="BC17" s="83">
        <v>136815.23000000001</v>
      </c>
      <c r="BD17" s="24"/>
      <c r="BE17" s="41">
        <v>1331.55</v>
      </c>
      <c r="BF17" s="63">
        <v>136665.29999999999</v>
      </c>
      <c r="BG17" s="39"/>
      <c r="BH17" s="41">
        <v>1328</v>
      </c>
      <c r="BI17" s="52">
        <v>134901.56</v>
      </c>
      <c r="BJ17" s="39"/>
      <c r="BK17" s="41">
        <f t="shared" si="0"/>
        <v>1298.7875000000001</v>
      </c>
      <c r="BL17" s="63">
        <f t="shared" si="0"/>
        <v>133430.40599999999</v>
      </c>
      <c r="BM17" s="125"/>
      <c r="BN17" s="124"/>
      <c r="BO17" s="100"/>
      <c r="BP17" s="93"/>
      <c r="BQ17" s="93"/>
      <c r="BR17" s="103"/>
      <c r="BS17" s="101"/>
      <c r="BT17" s="101"/>
      <c r="BU17" s="93"/>
      <c r="BV17" s="90"/>
    </row>
    <row r="18" spans="1:165" ht="15.95" customHeight="1">
      <c r="A18" s="32">
        <v>6</v>
      </c>
      <c r="B18" s="3" t="s">
        <v>10</v>
      </c>
      <c r="C18" s="41">
        <v>19.18</v>
      </c>
      <c r="D18" s="52">
        <v>1991.69</v>
      </c>
      <c r="E18" s="6"/>
      <c r="F18" s="41">
        <v>19.329999999999998</v>
      </c>
      <c r="G18" s="52">
        <v>2006.32</v>
      </c>
      <c r="H18" s="6"/>
      <c r="I18" s="41">
        <v>19.600000000000001</v>
      </c>
      <c r="J18" s="52">
        <v>2033.41</v>
      </c>
      <c r="K18" s="6"/>
      <c r="L18" s="41">
        <v>20.059999999999999</v>
      </c>
      <c r="M18" s="52">
        <v>2079.9699999999998</v>
      </c>
      <c r="N18" s="6"/>
      <c r="O18" s="41">
        <v>19.8</v>
      </c>
      <c r="P18" s="52">
        <v>2048.14</v>
      </c>
      <c r="Q18" s="6"/>
      <c r="R18" s="41">
        <v>20.149999999999999</v>
      </c>
      <c r="S18" s="52">
        <v>2075.1</v>
      </c>
      <c r="T18" s="6"/>
      <c r="U18" s="41">
        <v>20.14</v>
      </c>
      <c r="V18" s="52">
        <v>2068.79</v>
      </c>
      <c r="W18" s="6"/>
      <c r="X18" s="41">
        <v>20.14</v>
      </c>
      <c r="Y18" s="52">
        <v>2072.42</v>
      </c>
      <c r="Z18" s="6"/>
      <c r="AA18" s="41">
        <v>20.21</v>
      </c>
      <c r="AB18" s="52">
        <v>2076.2399999999998</v>
      </c>
      <c r="AC18" s="6"/>
      <c r="AD18" s="41">
        <v>20.87</v>
      </c>
      <c r="AE18" s="52">
        <v>2140.91</v>
      </c>
      <c r="AF18" s="6"/>
      <c r="AG18" s="41">
        <v>21.65</v>
      </c>
      <c r="AH18" s="52">
        <v>2218.94</v>
      </c>
      <c r="AI18" s="6"/>
      <c r="AJ18" s="41">
        <v>21.4</v>
      </c>
      <c r="AK18" s="52">
        <v>2192.14</v>
      </c>
      <c r="AL18" s="6"/>
      <c r="AM18" s="41">
        <v>21.77</v>
      </c>
      <c r="AN18" s="52">
        <v>2225.21</v>
      </c>
      <c r="AO18" s="6"/>
      <c r="AP18" s="41">
        <v>21.6</v>
      </c>
      <c r="AQ18" s="52">
        <v>2215.09</v>
      </c>
      <c r="AR18" s="6"/>
      <c r="AS18" s="41">
        <v>21.73</v>
      </c>
      <c r="AT18" s="52">
        <v>2225.9899999999998</v>
      </c>
      <c r="AU18" s="6"/>
      <c r="AV18" s="41">
        <v>21.85</v>
      </c>
      <c r="AW18" s="52">
        <v>2229.34</v>
      </c>
      <c r="AX18" s="6"/>
      <c r="AY18" s="41">
        <v>21.74</v>
      </c>
      <c r="AZ18" s="52">
        <v>2219.29</v>
      </c>
      <c r="BA18" s="6"/>
      <c r="BB18" s="41">
        <v>21.9</v>
      </c>
      <c r="BC18" s="52">
        <v>2235.59</v>
      </c>
      <c r="BD18" s="6"/>
      <c r="BE18" s="41">
        <v>21.37</v>
      </c>
      <c r="BF18" s="63">
        <v>2193.34</v>
      </c>
      <c r="BG18" s="38"/>
      <c r="BH18" s="41">
        <v>21.21</v>
      </c>
      <c r="BI18" s="52">
        <v>2154.56</v>
      </c>
      <c r="BJ18" s="38"/>
      <c r="BK18" s="41">
        <f t="shared" si="0"/>
        <v>20.785000000000004</v>
      </c>
      <c r="BL18" s="63">
        <f t="shared" si="0"/>
        <v>2135.1239999999998</v>
      </c>
      <c r="BM18" s="124"/>
      <c r="BN18" s="124"/>
      <c r="BO18" s="100"/>
      <c r="BP18" s="93"/>
      <c r="BQ18" s="93"/>
      <c r="BR18" s="93"/>
      <c r="BS18" s="101"/>
      <c r="BT18" s="101"/>
      <c r="BU18" s="93"/>
      <c r="BV18" s="90"/>
    </row>
    <row r="19" spans="1:165" ht="15.95" customHeight="1">
      <c r="A19" s="32">
        <v>7</v>
      </c>
      <c r="B19" s="3" t="s">
        <v>27</v>
      </c>
      <c r="C19" s="41">
        <v>1.1369</v>
      </c>
      <c r="D19" s="52">
        <v>91.34</v>
      </c>
      <c r="E19" s="6"/>
      <c r="F19" s="41">
        <v>1.1265000000000001</v>
      </c>
      <c r="G19" s="52">
        <v>92.14</v>
      </c>
      <c r="H19" s="6"/>
      <c r="I19" s="41">
        <v>1.1198999999999999</v>
      </c>
      <c r="J19" s="52">
        <v>92.63</v>
      </c>
      <c r="K19" s="6"/>
      <c r="L19" s="41">
        <v>1.1168</v>
      </c>
      <c r="M19" s="52">
        <v>92.84</v>
      </c>
      <c r="N19" s="6"/>
      <c r="O19" s="41">
        <v>1.1182000000000001</v>
      </c>
      <c r="P19" s="52">
        <v>92.51</v>
      </c>
      <c r="Q19" s="6"/>
      <c r="R19" s="41">
        <v>1.1206</v>
      </c>
      <c r="S19" s="52">
        <v>91.9</v>
      </c>
      <c r="T19" s="6"/>
      <c r="U19" s="41">
        <v>1.1076999999999999</v>
      </c>
      <c r="V19" s="52">
        <v>92.74</v>
      </c>
      <c r="W19" s="6"/>
      <c r="X19" s="41">
        <v>1.1052999999999999</v>
      </c>
      <c r="Y19" s="52">
        <v>93.09</v>
      </c>
      <c r="Z19" s="6"/>
      <c r="AA19" s="41">
        <v>1.1163000000000001</v>
      </c>
      <c r="AB19" s="52">
        <v>92.03</v>
      </c>
      <c r="AC19" s="6"/>
      <c r="AD19" s="41">
        <v>1.1083000000000001</v>
      </c>
      <c r="AE19" s="52">
        <v>92.56</v>
      </c>
      <c r="AF19" s="6"/>
      <c r="AG19" s="41">
        <v>1.1073</v>
      </c>
      <c r="AH19" s="52">
        <v>92.56</v>
      </c>
      <c r="AI19" s="6"/>
      <c r="AJ19" s="41">
        <v>1.1099000000000001</v>
      </c>
      <c r="AK19" s="52">
        <v>92.3</v>
      </c>
      <c r="AL19" s="6"/>
      <c r="AM19" s="41">
        <v>1.1067</v>
      </c>
      <c r="AN19" s="52">
        <v>92.36</v>
      </c>
      <c r="AO19" s="6"/>
      <c r="AP19" s="41">
        <v>1.1140000000000001</v>
      </c>
      <c r="AQ19" s="52">
        <v>92.06</v>
      </c>
      <c r="AR19" s="6"/>
      <c r="AS19" s="41">
        <v>1.111</v>
      </c>
      <c r="AT19" s="52">
        <v>92.21</v>
      </c>
      <c r="AU19" s="6"/>
      <c r="AV19" s="41">
        <v>1.1143000000000001</v>
      </c>
      <c r="AW19" s="52">
        <v>91.56</v>
      </c>
      <c r="AX19" s="6"/>
      <c r="AY19" s="41">
        <v>1.109</v>
      </c>
      <c r="AZ19" s="52">
        <v>92.05</v>
      </c>
      <c r="BA19" s="6"/>
      <c r="BB19" s="41">
        <v>1.1109</v>
      </c>
      <c r="BC19" s="52">
        <v>91.89</v>
      </c>
      <c r="BD19" s="6"/>
      <c r="BE19" s="41">
        <v>1.1215999999999999</v>
      </c>
      <c r="BF19" s="63">
        <v>91.51</v>
      </c>
      <c r="BG19" s="38"/>
      <c r="BH19" s="41">
        <v>1.1151</v>
      </c>
      <c r="BI19" s="52">
        <v>91.1</v>
      </c>
      <c r="BJ19" s="38"/>
      <c r="BK19" s="41">
        <f t="shared" si="0"/>
        <v>1.1148150000000001</v>
      </c>
      <c r="BL19" s="63">
        <f t="shared" si="0"/>
        <v>92.168999999999983</v>
      </c>
      <c r="BM19" s="124"/>
      <c r="BN19" s="124"/>
      <c r="BO19" s="100"/>
      <c r="BP19" s="93"/>
      <c r="BQ19" s="93"/>
      <c r="BR19" s="93"/>
      <c r="BS19" s="101"/>
      <c r="BT19" s="101"/>
      <c r="BU19" s="93"/>
      <c r="BV19" s="90"/>
    </row>
    <row r="20" spans="1:165" ht="15.95" customHeight="1">
      <c r="A20" s="32">
        <v>8</v>
      </c>
      <c r="B20" s="3" t="s">
        <v>28</v>
      </c>
      <c r="C20" s="41">
        <v>1.1073</v>
      </c>
      <c r="D20" s="52">
        <v>93.78</v>
      </c>
      <c r="E20" s="6"/>
      <c r="F20" s="41">
        <v>1.1106</v>
      </c>
      <c r="G20" s="52">
        <v>93.46</v>
      </c>
      <c r="H20" s="6"/>
      <c r="I20" s="41">
        <v>1.1048</v>
      </c>
      <c r="J20" s="52">
        <v>93.9</v>
      </c>
      <c r="K20" s="6"/>
      <c r="L20" s="41">
        <v>1.1061000000000001</v>
      </c>
      <c r="M20" s="52">
        <v>93.74</v>
      </c>
      <c r="N20" s="6"/>
      <c r="O20" s="41">
        <v>1.1063000000000001</v>
      </c>
      <c r="P20" s="52">
        <v>93.5</v>
      </c>
      <c r="Q20" s="6"/>
      <c r="R20" s="41">
        <v>1.1031</v>
      </c>
      <c r="S20" s="52">
        <v>93.36</v>
      </c>
      <c r="T20" s="6"/>
      <c r="U20" s="41">
        <v>1.1057999999999999</v>
      </c>
      <c r="V20" s="52">
        <v>92.89</v>
      </c>
      <c r="W20" s="6"/>
      <c r="X20" s="41">
        <v>1.0978000000000001</v>
      </c>
      <c r="Y20" s="52">
        <v>93.73</v>
      </c>
      <c r="Z20" s="6"/>
      <c r="AA20" s="41">
        <v>1.0992999999999999</v>
      </c>
      <c r="AB20" s="52">
        <v>93.45</v>
      </c>
      <c r="AC20" s="6"/>
      <c r="AD20" s="41">
        <v>1.095</v>
      </c>
      <c r="AE20" s="52">
        <v>93.68</v>
      </c>
      <c r="AF20" s="6"/>
      <c r="AG20" s="41">
        <v>1.0953999999999999</v>
      </c>
      <c r="AH20" s="52">
        <v>93.57</v>
      </c>
      <c r="AI20" s="6"/>
      <c r="AJ20" s="41">
        <v>1.0953999999999999</v>
      </c>
      <c r="AK20" s="52">
        <v>93.51</v>
      </c>
      <c r="AL20" s="6"/>
      <c r="AM20" s="41">
        <v>1.0918000000000001</v>
      </c>
      <c r="AN20" s="52">
        <v>93.62</v>
      </c>
      <c r="AO20" s="6"/>
      <c r="AP20" s="41">
        <v>1.1071</v>
      </c>
      <c r="AQ20" s="52">
        <v>92.63</v>
      </c>
      <c r="AR20" s="6"/>
      <c r="AS20" s="41">
        <v>1.1155999999999999</v>
      </c>
      <c r="AT20" s="52">
        <v>91.82</v>
      </c>
      <c r="AU20" s="6"/>
      <c r="AV20" s="41">
        <v>1.1116999999999999</v>
      </c>
      <c r="AW20" s="52">
        <v>91.78</v>
      </c>
      <c r="AX20" s="6"/>
      <c r="AY20" s="41">
        <v>1.1074999999999999</v>
      </c>
      <c r="AZ20" s="52">
        <v>92.17</v>
      </c>
      <c r="BA20" s="6"/>
      <c r="BB20" s="41">
        <v>1.1074999999999999</v>
      </c>
      <c r="BC20" s="52">
        <v>92.17</v>
      </c>
      <c r="BD20" s="6"/>
      <c r="BE20" s="41">
        <v>1.1129</v>
      </c>
      <c r="BF20" s="63">
        <v>92.22</v>
      </c>
      <c r="BG20" s="38"/>
      <c r="BH20" s="41">
        <v>1.1124000000000001</v>
      </c>
      <c r="BI20" s="52">
        <v>91.32</v>
      </c>
      <c r="BJ20" s="38"/>
      <c r="BK20" s="41">
        <f t="shared" si="0"/>
        <v>1.10467</v>
      </c>
      <c r="BL20" s="63">
        <f t="shared" si="0"/>
        <v>93.015000000000015</v>
      </c>
      <c r="BM20" s="124"/>
      <c r="BN20" s="124"/>
      <c r="BO20" s="100"/>
      <c r="BP20" s="93"/>
      <c r="BQ20" s="93"/>
      <c r="BR20" s="93"/>
      <c r="BS20" s="101"/>
      <c r="BT20" s="101"/>
      <c r="BU20" s="93"/>
      <c r="BV20" s="90"/>
    </row>
    <row r="21" spans="1:165" ht="15.95" customHeight="1">
      <c r="A21" s="32">
        <v>9</v>
      </c>
      <c r="B21" s="3" t="s">
        <v>13</v>
      </c>
      <c r="C21" s="41">
        <v>6.5331000000000001</v>
      </c>
      <c r="D21" s="52">
        <v>15.89</v>
      </c>
      <c r="E21" s="6"/>
      <c r="F21" s="41">
        <v>6.5278</v>
      </c>
      <c r="G21" s="52">
        <v>15.9</v>
      </c>
      <c r="H21" s="6"/>
      <c r="I21" s="41">
        <v>6.5357000000000003</v>
      </c>
      <c r="J21" s="52">
        <v>15.87</v>
      </c>
      <c r="K21" s="6"/>
      <c r="L21" s="41">
        <v>6.5025000000000004</v>
      </c>
      <c r="M21" s="52">
        <v>15.95</v>
      </c>
      <c r="N21" s="6"/>
      <c r="O21" s="41">
        <v>6.5149999999999997</v>
      </c>
      <c r="P21" s="52">
        <v>15.88</v>
      </c>
      <c r="Q21" s="6"/>
      <c r="R21" s="41">
        <v>6.476</v>
      </c>
      <c r="S21" s="52">
        <v>15.9</v>
      </c>
      <c r="T21" s="6"/>
      <c r="U21" s="41">
        <v>6.4497</v>
      </c>
      <c r="V21" s="52">
        <v>15.93</v>
      </c>
      <c r="W21" s="6"/>
      <c r="X21" s="41">
        <v>6.4276</v>
      </c>
      <c r="Y21" s="52">
        <v>16.010000000000002</v>
      </c>
      <c r="Z21" s="6"/>
      <c r="AA21" s="41">
        <v>6.4410999999999996</v>
      </c>
      <c r="AB21" s="52">
        <v>15.95</v>
      </c>
      <c r="AC21" s="6"/>
      <c r="AD21" s="41">
        <v>6.4463999999999997</v>
      </c>
      <c r="AE21" s="52">
        <v>15.91</v>
      </c>
      <c r="AF21" s="6"/>
      <c r="AG21" s="41">
        <v>6.4420000000000002</v>
      </c>
      <c r="AH21" s="52">
        <v>15.91</v>
      </c>
      <c r="AI21" s="6"/>
      <c r="AJ21" s="41">
        <v>6.4974999999999996</v>
      </c>
      <c r="AK21" s="52">
        <v>15.77</v>
      </c>
      <c r="AL21" s="6"/>
      <c r="AM21" s="41">
        <v>6.4950999999999999</v>
      </c>
      <c r="AN21" s="52">
        <v>15.74</v>
      </c>
      <c r="AO21" s="6"/>
      <c r="AP21" s="41">
        <v>6.5412999999999997</v>
      </c>
      <c r="AQ21" s="52">
        <v>15.68</v>
      </c>
      <c r="AR21" s="6"/>
      <c r="AS21" s="41">
        <v>6.5564</v>
      </c>
      <c r="AT21" s="52">
        <v>15.62</v>
      </c>
      <c r="AU21" s="6"/>
      <c r="AV21" s="41">
        <v>6.4931999999999999</v>
      </c>
      <c r="AW21" s="52">
        <v>15.71</v>
      </c>
      <c r="AX21" s="6"/>
      <c r="AY21" s="41">
        <v>6.4908999999999999</v>
      </c>
      <c r="AZ21" s="52">
        <v>15.73</v>
      </c>
      <c r="BA21" s="6"/>
      <c r="BB21" s="41">
        <v>6.4977999999999998</v>
      </c>
      <c r="BC21" s="52">
        <v>15.71</v>
      </c>
      <c r="BD21" s="6"/>
      <c r="BE21" s="41">
        <v>6.5343999999999998</v>
      </c>
      <c r="BF21" s="63">
        <v>15.71</v>
      </c>
      <c r="BG21" s="38"/>
      <c r="BH21" s="41">
        <v>6.4183000000000003</v>
      </c>
      <c r="BI21" s="52">
        <v>15.83</v>
      </c>
      <c r="BJ21" s="38"/>
      <c r="BK21" s="41">
        <f t="shared" si="0"/>
        <v>6.491089999999998</v>
      </c>
      <c r="BL21" s="63">
        <f t="shared" si="0"/>
        <v>15.829999999999998</v>
      </c>
      <c r="BM21" s="124"/>
      <c r="BN21" s="124"/>
      <c r="BO21" s="100"/>
      <c r="BP21" s="93"/>
      <c r="BQ21" s="93"/>
      <c r="BR21" s="93"/>
      <c r="BS21" s="101"/>
      <c r="BT21" s="101"/>
      <c r="BU21" s="93"/>
      <c r="BV21" s="90"/>
    </row>
    <row r="22" spans="1:165" ht="15.95" customHeight="1">
      <c r="A22" s="32">
        <v>10</v>
      </c>
      <c r="B22" s="3" t="s">
        <v>14</v>
      </c>
      <c r="C22" s="41">
        <v>6.2565</v>
      </c>
      <c r="D22" s="52">
        <v>16.600000000000001</v>
      </c>
      <c r="E22" s="6"/>
      <c r="F22" s="41">
        <v>6.2939999999999996</v>
      </c>
      <c r="G22" s="52">
        <v>16.489999999999998</v>
      </c>
      <c r="H22" s="6"/>
      <c r="I22" s="41">
        <v>6.2729999999999997</v>
      </c>
      <c r="J22" s="52">
        <v>16.54</v>
      </c>
      <c r="K22" s="6"/>
      <c r="L22" s="41">
        <v>6.2152000000000003</v>
      </c>
      <c r="M22" s="52">
        <v>16.68</v>
      </c>
      <c r="N22" s="6"/>
      <c r="O22" s="41">
        <v>6.1963999999999997</v>
      </c>
      <c r="P22" s="52">
        <v>16.690000000000001</v>
      </c>
      <c r="Q22" s="6"/>
      <c r="R22" s="41">
        <v>6.1300999999999997</v>
      </c>
      <c r="S22" s="52">
        <v>16.8</v>
      </c>
      <c r="T22" s="6"/>
      <c r="U22" s="41">
        <v>6.1239999999999997</v>
      </c>
      <c r="V22" s="52">
        <v>16.77</v>
      </c>
      <c r="W22" s="6"/>
      <c r="X22" s="41">
        <v>6.1144999999999996</v>
      </c>
      <c r="Y22" s="52">
        <v>16.829999999999998</v>
      </c>
      <c r="Z22" s="6"/>
      <c r="AA22" s="41">
        <v>6.0953999999999997</v>
      </c>
      <c r="AB22" s="52">
        <v>16.850000000000001</v>
      </c>
      <c r="AC22" s="6"/>
      <c r="AD22" s="41">
        <v>6.1017000000000001</v>
      </c>
      <c r="AE22" s="52">
        <v>16.809999999999999</v>
      </c>
      <c r="AF22" s="6"/>
      <c r="AG22" s="41">
        <v>6.0818000000000003</v>
      </c>
      <c r="AH22" s="52">
        <v>16.850000000000001</v>
      </c>
      <c r="AI22" s="6"/>
      <c r="AJ22" s="41">
        <v>6.0678000000000001</v>
      </c>
      <c r="AK22" s="52">
        <v>16.88</v>
      </c>
      <c r="AL22" s="6"/>
      <c r="AM22" s="41">
        <v>6.0449999999999999</v>
      </c>
      <c r="AN22" s="52">
        <v>16.91</v>
      </c>
      <c r="AO22" s="6"/>
      <c r="AP22" s="41">
        <v>6.1086</v>
      </c>
      <c r="AQ22" s="52">
        <v>16.79</v>
      </c>
      <c r="AR22" s="6"/>
      <c r="AS22" s="41">
        <v>6.1108000000000002</v>
      </c>
      <c r="AT22" s="52">
        <v>16.760000000000002</v>
      </c>
      <c r="AU22" s="6"/>
      <c r="AV22" s="41">
        <v>6.0441000000000003</v>
      </c>
      <c r="AW22" s="52">
        <v>16.88</v>
      </c>
      <c r="AX22" s="6"/>
      <c r="AY22" s="41">
        <v>6.0204000000000004</v>
      </c>
      <c r="AZ22" s="52">
        <v>16.96</v>
      </c>
      <c r="BA22" s="6"/>
      <c r="BB22" s="41">
        <v>6.0471000000000004</v>
      </c>
      <c r="BC22" s="83">
        <v>16.88</v>
      </c>
      <c r="BD22" s="6"/>
      <c r="BE22" s="41">
        <v>6.0586000000000002</v>
      </c>
      <c r="BF22" s="63">
        <v>16.940000000000001</v>
      </c>
      <c r="BG22" s="38"/>
      <c r="BH22" s="41">
        <v>5.9996</v>
      </c>
      <c r="BI22" s="52">
        <v>16.93</v>
      </c>
      <c r="BJ22" s="38"/>
      <c r="BK22" s="41">
        <f t="shared" si="0"/>
        <v>6.1192299999999999</v>
      </c>
      <c r="BL22" s="63">
        <f t="shared" si="0"/>
        <v>16.791999999999994</v>
      </c>
      <c r="BM22" s="124"/>
      <c r="BN22" s="124"/>
      <c r="BO22" s="100"/>
      <c r="BP22" s="93"/>
      <c r="BQ22" s="93"/>
      <c r="BR22" s="93"/>
      <c r="BS22" s="101"/>
      <c r="BT22" s="101"/>
      <c r="BU22" s="93"/>
      <c r="BV22" s="90"/>
    </row>
    <row r="23" spans="1:165" ht="15.95" customHeight="1">
      <c r="A23" s="32">
        <v>11</v>
      </c>
      <c r="B23" s="3" t="s">
        <v>15</v>
      </c>
      <c r="C23" s="41">
        <v>5.5247999999999999</v>
      </c>
      <c r="D23" s="52">
        <v>18.8</v>
      </c>
      <c r="E23" s="6"/>
      <c r="F23" s="41">
        <v>5.5194999999999999</v>
      </c>
      <c r="G23" s="52">
        <v>18.8</v>
      </c>
      <c r="H23" s="6"/>
      <c r="I23" s="41">
        <v>5.5229999999999997</v>
      </c>
      <c r="J23" s="52">
        <v>18.78</v>
      </c>
      <c r="K23" s="6"/>
      <c r="L23" s="41">
        <v>5.516</v>
      </c>
      <c r="M23" s="52">
        <v>18.8</v>
      </c>
      <c r="N23" s="6"/>
      <c r="O23" s="41">
        <v>5.5002000000000004</v>
      </c>
      <c r="P23" s="52">
        <v>18.809999999999999</v>
      </c>
      <c r="Q23" s="6"/>
      <c r="R23" s="41">
        <v>5.4715999999999996</v>
      </c>
      <c r="S23" s="52">
        <v>18.82</v>
      </c>
      <c r="T23" s="6"/>
      <c r="U23" s="41">
        <v>5.4570999999999996</v>
      </c>
      <c r="V23" s="52">
        <v>18.82</v>
      </c>
      <c r="W23" s="6"/>
      <c r="X23" s="41">
        <v>5.4695999999999998</v>
      </c>
      <c r="Y23" s="52">
        <v>18.809999999999999</v>
      </c>
      <c r="Z23" s="6"/>
      <c r="AA23" s="41">
        <v>5.4610000000000003</v>
      </c>
      <c r="AB23" s="52">
        <v>18.809999999999999</v>
      </c>
      <c r="AC23" s="6"/>
      <c r="AD23" s="41">
        <v>5.4493999999999998</v>
      </c>
      <c r="AE23" s="52">
        <v>18.82</v>
      </c>
      <c r="AF23" s="6"/>
      <c r="AG23" s="41">
        <v>5.4442000000000004</v>
      </c>
      <c r="AH23" s="52">
        <v>18.829999999999998</v>
      </c>
      <c r="AI23" s="6"/>
      <c r="AJ23" s="41">
        <v>5.4367999999999999</v>
      </c>
      <c r="AK23" s="52">
        <v>18.84</v>
      </c>
      <c r="AL23" s="6"/>
      <c r="AM23" s="41">
        <v>5.4272</v>
      </c>
      <c r="AN23" s="52">
        <v>18.829999999999998</v>
      </c>
      <c r="AO23" s="6"/>
      <c r="AP23" s="41">
        <v>5.4478999999999997</v>
      </c>
      <c r="AQ23" s="52">
        <v>18.82</v>
      </c>
      <c r="AR23" s="6"/>
      <c r="AS23" s="41">
        <v>5.4432999999999998</v>
      </c>
      <c r="AT23" s="52">
        <v>18.82</v>
      </c>
      <c r="AU23" s="6"/>
      <c r="AV23" s="41">
        <v>5.4214000000000002</v>
      </c>
      <c r="AW23" s="52">
        <v>18.82</v>
      </c>
      <c r="AX23" s="6"/>
      <c r="AY23" s="41">
        <v>5.4275000000000002</v>
      </c>
      <c r="AZ23" s="52">
        <v>18.809999999999999</v>
      </c>
      <c r="BA23" s="6"/>
      <c r="BB23" s="41">
        <v>5.4309000000000003</v>
      </c>
      <c r="BC23" s="52">
        <v>18.8</v>
      </c>
      <c r="BD23" s="6"/>
      <c r="BE23" s="41">
        <v>5.4640000000000004</v>
      </c>
      <c r="BF23" s="63">
        <v>18.78</v>
      </c>
      <c r="BG23" s="38"/>
      <c r="BH23" s="41">
        <v>5.4058999999999999</v>
      </c>
      <c r="BI23" s="52">
        <v>18.79</v>
      </c>
      <c r="BJ23" s="38"/>
      <c r="BK23" s="41">
        <f t="shared" si="0"/>
        <v>5.4620649999999999</v>
      </c>
      <c r="BL23" s="63">
        <f t="shared" si="0"/>
        <v>18.810499999999998</v>
      </c>
      <c r="BM23" s="124"/>
      <c r="BN23" s="124"/>
      <c r="BO23" s="100"/>
      <c r="BP23" s="93"/>
      <c r="BQ23" s="93"/>
      <c r="BR23" s="93"/>
      <c r="BS23" s="101"/>
      <c r="BT23" s="101"/>
      <c r="BU23" s="93"/>
      <c r="BV23" s="90"/>
    </row>
    <row r="24" spans="1:165" ht="15.95" customHeight="1">
      <c r="A24" s="32">
        <v>12</v>
      </c>
      <c r="B24" s="3" t="s">
        <v>29</v>
      </c>
      <c r="C24" s="41">
        <v>0.65181</v>
      </c>
      <c r="D24" s="52">
        <v>159.31</v>
      </c>
      <c r="E24" s="6"/>
      <c r="F24" s="41">
        <v>0.65298999999999996</v>
      </c>
      <c r="G24" s="52">
        <v>158.94999999999999</v>
      </c>
      <c r="H24" s="6"/>
      <c r="I24" s="41">
        <v>0.65266000000000002</v>
      </c>
      <c r="J24" s="52">
        <v>158.96</v>
      </c>
      <c r="K24" s="6"/>
      <c r="L24" s="41">
        <v>0.65271000000000001</v>
      </c>
      <c r="M24" s="52">
        <v>158.86000000000001</v>
      </c>
      <c r="N24" s="6"/>
      <c r="O24" s="41">
        <v>0.65271000000000001</v>
      </c>
      <c r="P24" s="52">
        <v>158.47999999999999</v>
      </c>
      <c r="Q24" s="6"/>
      <c r="R24" s="41">
        <v>0.65200000000000002</v>
      </c>
      <c r="S24" s="52">
        <v>157.94999999999999</v>
      </c>
      <c r="T24" s="6"/>
      <c r="U24" s="41">
        <v>0.65064</v>
      </c>
      <c r="V24" s="52">
        <v>157.88</v>
      </c>
      <c r="W24" s="6"/>
      <c r="X24" s="41">
        <v>0.64992000000000005</v>
      </c>
      <c r="Y24" s="52">
        <v>158.33000000000001</v>
      </c>
      <c r="Z24" s="6"/>
      <c r="AA24" s="41">
        <v>0.65102000000000004</v>
      </c>
      <c r="AB24" s="52">
        <v>157.80000000000001</v>
      </c>
      <c r="AC24" s="6"/>
      <c r="AD24" s="41">
        <v>0.64885000000000004</v>
      </c>
      <c r="AE24" s="52">
        <v>158.1</v>
      </c>
      <c r="AF24" s="6"/>
      <c r="AG24" s="41">
        <v>0.64761999999999997</v>
      </c>
      <c r="AH24" s="52">
        <v>158.26</v>
      </c>
      <c r="AI24" s="6"/>
      <c r="AJ24" s="41">
        <v>0.64761999999999997</v>
      </c>
      <c r="AK24" s="52">
        <v>158.16999999999999</v>
      </c>
      <c r="AL24" s="6"/>
      <c r="AM24" s="41">
        <v>0.64773000000000003</v>
      </c>
      <c r="AN24" s="52">
        <v>157.80000000000001</v>
      </c>
      <c r="AO24" s="6"/>
      <c r="AP24" s="41">
        <v>0.64717999999999998</v>
      </c>
      <c r="AQ24" s="52">
        <v>158.46</v>
      </c>
      <c r="AR24" s="6"/>
      <c r="AS24" s="41">
        <v>0.64812000000000003</v>
      </c>
      <c r="AT24" s="52">
        <v>158.05000000000001</v>
      </c>
      <c r="AU24" s="6"/>
      <c r="AV24" s="41">
        <v>0.64812999999999998</v>
      </c>
      <c r="AW24" s="52">
        <v>157.41999999999999</v>
      </c>
      <c r="AX24" s="6"/>
      <c r="AY24" s="41">
        <v>0.64771000000000001</v>
      </c>
      <c r="AZ24" s="52">
        <v>157.61000000000001</v>
      </c>
      <c r="BA24" s="6"/>
      <c r="BB24" s="41">
        <v>0.64729999999999999</v>
      </c>
      <c r="BC24" s="52">
        <v>157.71</v>
      </c>
      <c r="BD24" s="6"/>
      <c r="BE24" s="41">
        <v>0.64739999999999998</v>
      </c>
      <c r="BF24" s="63">
        <v>158.55000000000001</v>
      </c>
      <c r="BG24" s="38"/>
      <c r="BH24" s="41">
        <v>0.64878000000000002</v>
      </c>
      <c r="BI24" s="52">
        <v>156.58000000000001</v>
      </c>
      <c r="BJ24" s="38"/>
      <c r="BK24" s="41">
        <f t="shared" si="0"/>
        <v>0.64964500000000003</v>
      </c>
      <c r="BL24" s="63">
        <f t="shared" si="0"/>
        <v>158.16150000000002</v>
      </c>
      <c r="BM24" s="124"/>
      <c r="BN24" s="124"/>
      <c r="BO24" s="100"/>
      <c r="BP24" s="93"/>
      <c r="BQ24" s="93"/>
      <c r="BR24" s="93"/>
      <c r="BS24" s="101"/>
      <c r="BT24" s="101"/>
      <c r="BU24" s="93"/>
      <c r="BV24" s="90"/>
    </row>
    <row r="25" spans="1:165" s="21" customFormat="1" ht="15.95" customHeight="1" thickBot="1">
      <c r="A25" s="35">
        <v>13</v>
      </c>
      <c r="B25" s="4" t="s">
        <v>17</v>
      </c>
      <c r="C25" s="42">
        <v>1</v>
      </c>
      <c r="D25" s="84">
        <v>103.84</v>
      </c>
      <c r="E25" s="8"/>
      <c r="F25" s="42">
        <v>1</v>
      </c>
      <c r="G25" s="84">
        <v>103.79</v>
      </c>
      <c r="H25" s="8"/>
      <c r="I25" s="42">
        <v>1</v>
      </c>
      <c r="J25" s="84">
        <v>103.75</v>
      </c>
      <c r="K25" s="8"/>
      <c r="L25" s="42">
        <v>1</v>
      </c>
      <c r="M25" s="84">
        <v>103.69</v>
      </c>
      <c r="N25" s="8"/>
      <c r="O25" s="42">
        <v>1</v>
      </c>
      <c r="P25" s="84">
        <v>103.44</v>
      </c>
      <c r="Q25" s="8"/>
      <c r="R25" s="42">
        <v>1</v>
      </c>
      <c r="S25" s="84">
        <v>102.98</v>
      </c>
      <c r="T25" s="8"/>
      <c r="U25" s="42">
        <v>1</v>
      </c>
      <c r="V25" s="84">
        <v>102.72</v>
      </c>
      <c r="W25" s="8"/>
      <c r="X25" s="42">
        <v>1</v>
      </c>
      <c r="Y25" s="84">
        <v>102.9</v>
      </c>
      <c r="Z25" s="8"/>
      <c r="AA25" s="42">
        <v>1</v>
      </c>
      <c r="AB25" s="84">
        <v>102.73</v>
      </c>
      <c r="AC25" s="8"/>
      <c r="AD25" s="42">
        <v>1</v>
      </c>
      <c r="AE25" s="84">
        <v>102.58</v>
      </c>
      <c r="AF25" s="8"/>
      <c r="AG25" s="42">
        <v>1</v>
      </c>
      <c r="AH25" s="84">
        <v>102.49</v>
      </c>
      <c r="AI25" s="8"/>
      <c r="AJ25" s="42">
        <v>1</v>
      </c>
      <c r="AK25" s="84">
        <v>102.44</v>
      </c>
      <c r="AL25" s="8"/>
      <c r="AM25" s="42">
        <v>1</v>
      </c>
      <c r="AN25" s="84">
        <v>102.21</v>
      </c>
      <c r="AO25" s="8"/>
      <c r="AP25" s="42">
        <v>1</v>
      </c>
      <c r="AQ25" s="84">
        <v>102.55</v>
      </c>
      <c r="AR25" s="8"/>
      <c r="AS25" s="42">
        <v>1</v>
      </c>
      <c r="AT25" s="84">
        <v>102.44</v>
      </c>
      <c r="AU25" s="8"/>
      <c r="AV25" s="42">
        <v>1</v>
      </c>
      <c r="AW25" s="84">
        <v>102.03</v>
      </c>
      <c r="AX25" s="8"/>
      <c r="AY25" s="42">
        <v>1</v>
      </c>
      <c r="AZ25" s="84">
        <v>102.08</v>
      </c>
      <c r="BA25" s="8"/>
      <c r="BB25" s="42">
        <v>1</v>
      </c>
      <c r="BC25" s="84">
        <v>102.08</v>
      </c>
      <c r="BD25" s="84"/>
      <c r="BE25" s="42">
        <v>1</v>
      </c>
      <c r="BF25" s="64">
        <v>102.64</v>
      </c>
      <c r="BG25" s="40"/>
      <c r="BH25" s="42">
        <v>1</v>
      </c>
      <c r="BI25" s="84">
        <v>101.58</v>
      </c>
      <c r="BJ25" s="40"/>
      <c r="BK25" s="42">
        <f t="shared" si="0"/>
        <v>1</v>
      </c>
      <c r="BL25" s="64">
        <f t="shared" si="0"/>
        <v>102.748</v>
      </c>
      <c r="BM25" s="124"/>
      <c r="BN25" s="124"/>
      <c r="BO25" s="100"/>
      <c r="BP25" s="93"/>
      <c r="BQ25" s="93"/>
      <c r="BR25" s="93"/>
      <c r="BS25" s="101"/>
      <c r="BT25" s="101"/>
      <c r="BU25" s="93"/>
      <c r="BV25" s="90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1:165" ht="15.95" customHeight="1" thickTop="1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7"/>
      <c r="BN26" s="47"/>
      <c r="BO26" s="93"/>
      <c r="BP26" s="93"/>
      <c r="BQ26" s="93"/>
      <c r="BR26" s="93"/>
      <c r="BS26" s="101"/>
      <c r="BT26" s="101"/>
      <c r="BU26" s="93"/>
      <c r="BV26" s="90"/>
    </row>
    <row r="27" spans="1:165" ht="15.95" customHeight="1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47"/>
      <c r="BN27" s="47"/>
      <c r="BO27" s="93"/>
      <c r="BP27" s="93"/>
      <c r="BQ27" s="93" t="s">
        <v>24</v>
      </c>
      <c r="BR27" s="93"/>
      <c r="BS27" s="101"/>
      <c r="BT27" s="101"/>
      <c r="BU27" s="93"/>
      <c r="BV27" s="90"/>
    </row>
    <row r="28" spans="1:165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7"/>
      <c r="BN28" s="57"/>
      <c r="BO28" s="104"/>
      <c r="BP28" s="104"/>
      <c r="BQ28" s="104"/>
      <c r="BR28" s="104" t="s">
        <v>5</v>
      </c>
      <c r="BS28" s="104" t="s">
        <v>6</v>
      </c>
      <c r="BT28" s="104" t="s">
        <v>7</v>
      </c>
      <c r="BU28" s="104" t="s">
        <v>8</v>
      </c>
      <c r="BV28" s="105" t="s">
        <v>9</v>
      </c>
      <c r="BW28" s="105" t="s">
        <v>10</v>
      </c>
      <c r="BX28" s="105" t="s">
        <v>11</v>
      </c>
      <c r="BY28" s="105" t="s">
        <v>12</v>
      </c>
      <c r="BZ28" s="105" t="s">
        <v>13</v>
      </c>
      <c r="CA28" s="105" t="s">
        <v>14</v>
      </c>
      <c r="CB28" s="105" t="s">
        <v>15</v>
      </c>
      <c r="CC28" s="105" t="s">
        <v>16</v>
      </c>
      <c r="CD28" s="105" t="s">
        <v>17</v>
      </c>
      <c r="CE28" s="105"/>
      <c r="CF28" s="105"/>
      <c r="CG28" s="105"/>
      <c r="CH28" s="105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</row>
    <row r="29" spans="1:165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7"/>
      <c r="BN29" s="57"/>
      <c r="BO29" s="104"/>
      <c r="BP29" s="104">
        <v>1</v>
      </c>
      <c r="BQ29" s="104" t="s">
        <v>68</v>
      </c>
      <c r="BR29" s="132">
        <v>101.89</v>
      </c>
      <c r="BS29" s="132">
        <v>0.61250000000000004</v>
      </c>
      <c r="BT29" s="132">
        <v>0.9042</v>
      </c>
      <c r="BU29" s="132">
        <v>0.74060000000000004</v>
      </c>
      <c r="BV29" s="132">
        <v>1244.25</v>
      </c>
      <c r="BW29" s="132">
        <v>19.18</v>
      </c>
      <c r="BX29" s="132">
        <v>1.1369</v>
      </c>
      <c r="BY29" s="132">
        <v>1.1073</v>
      </c>
      <c r="BZ29" s="132">
        <v>6.5331000000000001</v>
      </c>
      <c r="CA29" s="132">
        <v>6.2565</v>
      </c>
      <c r="CB29" s="132">
        <v>5.5247999999999999</v>
      </c>
      <c r="CC29" s="132">
        <v>0.65181</v>
      </c>
      <c r="CD29" s="132">
        <v>1</v>
      </c>
      <c r="CE29" s="90"/>
      <c r="CF29" s="90"/>
      <c r="CG29" s="90"/>
      <c r="CH29" s="9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</row>
    <row r="30" spans="1:165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130"/>
      <c r="BL30" s="130"/>
      <c r="BM30" s="57"/>
      <c r="BN30" s="57"/>
      <c r="BO30" s="104"/>
      <c r="BP30" s="104">
        <v>2</v>
      </c>
      <c r="BQ30" s="104" t="s">
        <v>69</v>
      </c>
      <c r="BR30" s="132">
        <v>101.25</v>
      </c>
      <c r="BS30" s="132">
        <v>0.61229999999999996</v>
      </c>
      <c r="BT30" s="132">
        <v>0.90359999999999996</v>
      </c>
      <c r="BU30" s="132">
        <v>0.73980000000000001</v>
      </c>
      <c r="BV30" s="132">
        <v>1253.7</v>
      </c>
      <c r="BW30" s="132">
        <v>19.329999999999998</v>
      </c>
      <c r="BX30" s="132">
        <v>1.1265000000000001</v>
      </c>
      <c r="BY30" s="132">
        <v>1.1106</v>
      </c>
      <c r="BZ30" s="132">
        <v>6.5278</v>
      </c>
      <c r="CA30" s="132">
        <v>6.2939999999999996</v>
      </c>
      <c r="CB30" s="132">
        <v>5.5194999999999999</v>
      </c>
      <c r="CC30" s="132">
        <v>0.65298999999999996</v>
      </c>
      <c r="CD30" s="132">
        <v>1</v>
      </c>
      <c r="CE30" s="90"/>
      <c r="CF30" s="90"/>
      <c r="CG30" s="90"/>
      <c r="CH30" s="9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</row>
    <row r="31" spans="1:165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130"/>
      <c r="BL31" s="130"/>
      <c r="BM31" s="57"/>
      <c r="BN31" s="57"/>
      <c r="BO31" s="104"/>
      <c r="BP31" s="104">
        <v>3</v>
      </c>
      <c r="BQ31" s="104" t="s">
        <v>70</v>
      </c>
      <c r="BR31" s="132">
        <v>101.16</v>
      </c>
      <c r="BS31" s="132">
        <v>0.61439999999999995</v>
      </c>
      <c r="BT31" s="132">
        <v>0.90459999999999996</v>
      </c>
      <c r="BU31" s="132">
        <v>0.74029999999999996</v>
      </c>
      <c r="BV31" s="132">
        <v>1257.2</v>
      </c>
      <c r="BW31" s="132">
        <v>19.600000000000001</v>
      </c>
      <c r="BX31" s="132">
        <v>1.1198999999999999</v>
      </c>
      <c r="BY31" s="132">
        <v>1.1048</v>
      </c>
      <c r="BZ31" s="132">
        <v>6.5357000000000003</v>
      </c>
      <c r="CA31" s="132">
        <v>6.2729999999999997</v>
      </c>
      <c r="CB31" s="132">
        <v>5.5229999999999997</v>
      </c>
      <c r="CC31" s="132">
        <v>0.65266000000000002</v>
      </c>
      <c r="CD31" s="132">
        <v>1</v>
      </c>
      <c r="CE31" s="90"/>
      <c r="CF31" s="90"/>
      <c r="CG31" s="90"/>
      <c r="CH31" s="9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</row>
    <row r="32" spans="1:165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41"/>
      <c r="BG32" s="56"/>
      <c r="BH32" s="56"/>
      <c r="BI32" s="56"/>
      <c r="BJ32" s="56"/>
      <c r="BK32" s="130"/>
      <c r="BL32" s="130"/>
      <c r="BM32" s="57"/>
      <c r="BN32" s="57"/>
      <c r="BO32" s="104"/>
      <c r="BP32" s="104">
        <v>4</v>
      </c>
      <c r="BQ32" s="104" t="s">
        <v>71</v>
      </c>
      <c r="BR32" s="132">
        <v>101.52</v>
      </c>
      <c r="BS32" s="132">
        <v>0.61380000000000001</v>
      </c>
      <c r="BT32" s="132">
        <v>0.90329999999999999</v>
      </c>
      <c r="BU32" s="132">
        <v>0.73929999999999996</v>
      </c>
      <c r="BV32" s="132">
        <v>1258.8599999999999</v>
      </c>
      <c r="BW32" s="132">
        <v>20.059999999999999</v>
      </c>
      <c r="BX32" s="132">
        <v>1.1168</v>
      </c>
      <c r="BY32" s="132">
        <v>1.1061000000000001</v>
      </c>
      <c r="BZ32" s="132">
        <v>6.5025000000000004</v>
      </c>
      <c r="CA32" s="132">
        <v>6.2152000000000003</v>
      </c>
      <c r="CB32" s="132">
        <v>5.516</v>
      </c>
      <c r="CC32" s="132">
        <v>0.65271000000000001</v>
      </c>
      <c r="CD32" s="132">
        <v>1</v>
      </c>
      <c r="CE32" s="90"/>
      <c r="CF32" s="90"/>
      <c r="CG32" s="90"/>
      <c r="CH32" s="9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</row>
    <row r="33" spans="1:165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130"/>
      <c r="BL33" s="130"/>
      <c r="BM33" s="57"/>
      <c r="BN33" s="57"/>
      <c r="BO33" s="104"/>
      <c r="BP33" s="104">
        <v>5</v>
      </c>
      <c r="BQ33" s="104" t="s">
        <v>72</v>
      </c>
      <c r="BR33" s="132">
        <v>102.12</v>
      </c>
      <c r="BS33" s="132">
        <v>0.61229999999999996</v>
      </c>
      <c r="BT33" s="132">
        <v>0.90159999999999996</v>
      </c>
      <c r="BU33" s="132">
        <v>0.73709999999999998</v>
      </c>
      <c r="BV33" s="132">
        <v>1260.3</v>
      </c>
      <c r="BW33" s="132">
        <v>19.8</v>
      </c>
      <c r="BX33" s="132">
        <v>1.1182000000000001</v>
      </c>
      <c r="BY33" s="132">
        <v>1.1063000000000001</v>
      </c>
      <c r="BZ33" s="132">
        <v>6.5149999999999997</v>
      </c>
      <c r="CA33" s="132">
        <v>6.1963999999999997</v>
      </c>
      <c r="CB33" s="132">
        <v>5.5002000000000004</v>
      </c>
      <c r="CC33" s="132">
        <v>0.65271000000000001</v>
      </c>
      <c r="CD33" s="132">
        <v>1</v>
      </c>
      <c r="CE33" s="104"/>
      <c r="CF33" s="104"/>
      <c r="CG33" s="104"/>
      <c r="CH33" s="104"/>
      <c r="CI33" s="57"/>
      <c r="CJ33" s="57"/>
      <c r="CK33" s="57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9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130"/>
      <c r="BL34" s="130"/>
      <c r="BM34" s="57"/>
      <c r="BN34" s="57"/>
      <c r="BO34" s="104"/>
      <c r="BP34" s="104">
        <v>6</v>
      </c>
      <c r="BQ34" s="104" t="s">
        <v>73</v>
      </c>
      <c r="BR34" s="132">
        <v>102.16</v>
      </c>
      <c r="BS34" s="132">
        <v>0.61009999999999998</v>
      </c>
      <c r="BT34" s="132">
        <v>0.89670000000000005</v>
      </c>
      <c r="BU34" s="132">
        <v>0.73329999999999995</v>
      </c>
      <c r="BV34" s="132">
        <v>1272.6600000000001</v>
      </c>
      <c r="BW34" s="132">
        <v>20.149999999999999</v>
      </c>
      <c r="BX34" s="132">
        <v>1.1206</v>
      </c>
      <c r="BY34" s="132">
        <v>1.1031</v>
      </c>
      <c r="BZ34" s="132">
        <v>6.476</v>
      </c>
      <c r="CA34" s="132">
        <v>6.1300999999999997</v>
      </c>
      <c r="CB34" s="132">
        <v>5.4715999999999996</v>
      </c>
      <c r="CC34" s="132">
        <v>0.65200000000000002</v>
      </c>
      <c r="CD34" s="132">
        <v>1</v>
      </c>
      <c r="CE34" s="104"/>
      <c r="CF34" s="104"/>
      <c r="CG34" s="104"/>
      <c r="CH34" s="104"/>
      <c r="CI34" s="57"/>
      <c r="CJ34" s="57"/>
      <c r="CK34" s="57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9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</row>
    <row r="35" spans="1:165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130"/>
      <c r="BL35" s="130"/>
      <c r="BM35" s="57"/>
      <c r="BN35" s="57"/>
      <c r="BO35" s="104"/>
      <c r="BP35" s="104">
        <v>7</v>
      </c>
      <c r="BQ35" s="104" t="s">
        <v>74</v>
      </c>
      <c r="BR35" s="132">
        <v>102.4</v>
      </c>
      <c r="BS35" s="132">
        <v>0.6089</v>
      </c>
      <c r="BT35" s="132">
        <v>0.89510000000000001</v>
      </c>
      <c r="BU35" s="132">
        <v>0.73140000000000005</v>
      </c>
      <c r="BV35" s="132">
        <v>1283.5999999999999</v>
      </c>
      <c r="BW35" s="132">
        <v>20.14</v>
      </c>
      <c r="BX35" s="132">
        <v>1.1076999999999999</v>
      </c>
      <c r="BY35" s="132">
        <v>1.1057999999999999</v>
      </c>
      <c r="BZ35" s="132">
        <v>6.4497</v>
      </c>
      <c r="CA35" s="132">
        <v>6.1239999999999997</v>
      </c>
      <c r="CB35" s="132">
        <v>5.4570999999999996</v>
      </c>
      <c r="CC35" s="132">
        <v>0.65064</v>
      </c>
      <c r="CD35" s="132">
        <v>1</v>
      </c>
      <c r="CE35" s="104"/>
      <c r="CF35" s="104"/>
      <c r="CG35" s="104"/>
      <c r="CH35" s="104"/>
      <c r="CI35" s="57"/>
      <c r="CJ35" s="57"/>
      <c r="CK35" s="57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9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130"/>
      <c r="BL36" s="130"/>
      <c r="BM36" s="57"/>
      <c r="BN36" s="57"/>
      <c r="BO36" s="104"/>
      <c r="BP36" s="104">
        <v>8</v>
      </c>
      <c r="BQ36" s="104" t="s">
        <v>75</v>
      </c>
      <c r="BR36" s="132">
        <v>102.38</v>
      </c>
      <c r="BS36" s="132">
        <v>0.60580000000000001</v>
      </c>
      <c r="BT36" s="132">
        <v>0.89739999999999998</v>
      </c>
      <c r="BU36" s="132">
        <v>0.73309999999999997</v>
      </c>
      <c r="BV36" s="132">
        <v>1286.7</v>
      </c>
      <c r="BW36" s="132">
        <v>20.14</v>
      </c>
      <c r="BX36" s="132">
        <v>1.1052999999999999</v>
      </c>
      <c r="BY36" s="132">
        <v>1.0978000000000001</v>
      </c>
      <c r="BZ36" s="132">
        <v>6.4276</v>
      </c>
      <c r="CA36" s="132">
        <v>6.1144999999999996</v>
      </c>
      <c r="CB36" s="132">
        <v>5.4695999999999998</v>
      </c>
      <c r="CC36" s="132">
        <v>0.64992000000000005</v>
      </c>
      <c r="CD36" s="132">
        <v>1</v>
      </c>
      <c r="CE36" s="104"/>
      <c r="CF36" s="104"/>
      <c r="CG36" s="104"/>
      <c r="CH36" s="104"/>
      <c r="CI36" s="57"/>
      <c r="CJ36" s="57"/>
      <c r="CK36" s="57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9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</row>
    <row r="37" spans="1:165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131"/>
      <c r="BL37" s="131"/>
      <c r="BM37" s="49"/>
      <c r="BN37" s="49"/>
      <c r="BO37" s="105"/>
      <c r="BP37" s="104">
        <v>9</v>
      </c>
      <c r="BQ37" s="105" t="s">
        <v>76</v>
      </c>
      <c r="BR37" s="133">
        <v>101.94</v>
      </c>
      <c r="BS37" s="132">
        <v>0.60099999999999998</v>
      </c>
      <c r="BT37" s="132">
        <v>0.89370000000000005</v>
      </c>
      <c r="BU37" s="132">
        <v>0.7319</v>
      </c>
      <c r="BV37" s="132">
        <v>1291.6600000000001</v>
      </c>
      <c r="BW37" s="132">
        <v>20.21</v>
      </c>
      <c r="BX37" s="132">
        <v>1.1163000000000001</v>
      </c>
      <c r="BY37" s="132">
        <v>1.0992999999999999</v>
      </c>
      <c r="BZ37" s="132">
        <v>6.4410999999999996</v>
      </c>
      <c r="CA37" s="132">
        <v>6.0953999999999997</v>
      </c>
      <c r="CB37" s="132">
        <v>5.4610000000000003</v>
      </c>
      <c r="CC37" s="132">
        <v>0.65102000000000004</v>
      </c>
      <c r="CD37" s="132">
        <v>1</v>
      </c>
      <c r="CE37" s="104"/>
      <c r="CF37" s="104"/>
      <c r="CG37" s="104"/>
      <c r="CH37" s="104"/>
      <c r="CI37" s="57"/>
      <c r="CJ37" s="57"/>
      <c r="CK37" s="57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9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</row>
    <row r="38" spans="1:165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131"/>
      <c r="BL38" s="131"/>
      <c r="BM38" s="49"/>
      <c r="BN38" s="49"/>
      <c r="BO38" s="105"/>
      <c r="BP38" s="104">
        <v>10</v>
      </c>
      <c r="BQ38" s="105" t="s">
        <v>77</v>
      </c>
      <c r="BR38" s="133">
        <v>101.82</v>
      </c>
      <c r="BS38" s="132">
        <v>0.59860000000000002</v>
      </c>
      <c r="BT38" s="132">
        <v>0.89200000000000002</v>
      </c>
      <c r="BU38" s="132">
        <v>0.73040000000000005</v>
      </c>
      <c r="BV38" s="132">
        <v>1308.2</v>
      </c>
      <c r="BW38" s="132">
        <v>20.87</v>
      </c>
      <c r="BX38" s="132">
        <v>1.1083000000000001</v>
      </c>
      <c r="BY38" s="132">
        <v>1.095</v>
      </c>
      <c r="BZ38" s="132">
        <v>6.4463999999999997</v>
      </c>
      <c r="CA38" s="132">
        <v>6.1017000000000001</v>
      </c>
      <c r="CB38" s="132">
        <v>5.4493999999999998</v>
      </c>
      <c r="CC38" s="132">
        <v>0.64885000000000004</v>
      </c>
      <c r="CD38" s="132">
        <v>1</v>
      </c>
      <c r="CE38" s="104"/>
      <c r="CF38" s="104"/>
      <c r="CG38" s="104"/>
      <c r="CH38" s="104"/>
      <c r="CI38" s="57"/>
      <c r="CJ38" s="57"/>
      <c r="CK38" s="57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9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</row>
    <row r="39" spans="1:165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131"/>
      <c r="BL39" s="131"/>
      <c r="BM39" s="49"/>
      <c r="BN39" s="49"/>
      <c r="BO39" s="105"/>
      <c r="BP39" s="104">
        <v>11</v>
      </c>
      <c r="BQ39" s="105" t="s">
        <v>78</v>
      </c>
      <c r="BR39" s="133">
        <v>101.88</v>
      </c>
      <c r="BS39" s="132">
        <v>0.59740000000000004</v>
      </c>
      <c r="BT39" s="132">
        <v>0.89139999999999997</v>
      </c>
      <c r="BU39" s="132">
        <v>0.7298</v>
      </c>
      <c r="BV39" s="132">
        <v>1326.1</v>
      </c>
      <c r="BW39" s="132">
        <v>21.65</v>
      </c>
      <c r="BX39" s="132">
        <v>1.1073</v>
      </c>
      <c r="BY39" s="132">
        <v>1.0953999999999999</v>
      </c>
      <c r="BZ39" s="132">
        <v>6.4420000000000002</v>
      </c>
      <c r="CA39" s="132">
        <v>6.0818000000000003</v>
      </c>
      <c r="CB39" s="132">
        <v>5.4442000000000004</v>
      </c>
      <c r="CC39" s="132">
        <v>0.64761999999999997</v>
      </c>
      <c r="CD39" s="132">
        <v>1</v>
      </c>
      <c r="CE39" s="104"/>
      <c r="CF39" s="104"/>
      <c r="CG39" s="104"/>
      <c r="CH39" s="104"/>
      <c r="CI39" s="57"/>
      <c r="CJ39" s="57"/>
      <c r="CK39" s="57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9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131"/>
      <c r="BL40" s="131"/>
      <c r="BM40" s="49"/>
      <c r="BN40" s="49"/>
      <c r="BO40" s="105"/>
      <c r="BP40" s="104">
        <v>12</v>
      </c>
      <c r="BQ40" s="105" t="s">
        <v>79</v>
      </c>
      <c r="BR40" s="133">
        <v>102.44</v>
      </c>
      <c r="BS40" s="132">
        <v>0.59940000000000004</v>
      </c>
      <c r="BT40" s="132">
        <v>0.89049999999999996</v>
      </c>
      <c r="BU40" s="132">
        <v>0.7288</v>
      </c>
      <c r="BV40" s="132">
        <v>1314.3</v>
      </c>
      <c r="BW40" s="132">
        <v>21.4</v>
      </c>
      <c r="BX40" s="132">
        <v>1.1099000000000001</v>
      </c>
      <c r="BY40" s="132">
        <v>1.0953999999999999</v>
      </c>
      <c r="BZ40" s="132">
        <v>6.4974999999999996</v>
      </c>
      <c r="CA40" s="132">
        <v>6.0678000000000001</v>
      </c>
      <c r="CB40" s="132">
        <v>5.4367999999999999</v>
      </c>
      <c r="CC40" s="132">
        <v>0.64761999999999997</v>
      </c>
      <c r="CD40" s="132">
        <v>1</v>
      </c>
      <c r="CE40" s="104"/>
      <c r="CF40" s="104"/>
      <c r="CG40" s="104"/>
      <c r="CH40" s="104"/>
      <c r="CI40" s="57"/>
      <c r="CJ40" s="57"/>
      <c r="CK40" s="57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9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</row>
    <row r="41" spans="1:165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131"/>
      <c r="BL41" s="131"/>
      <c r="BM41" s="49"/>
      <c r="BN41" s="49"/>
      <c r="BO41" s="105"/>
      <c r="BP41" s="104">
        <v>13</v>
      </c>
      <c r="BQ41" s="105" t="s">
        <v>88</v>
      </c>
      <c r="BR41" s="133">
        <v>102.09</v>
      </c>
      <c r="BS41" s="132">
        <v>0.60009999999999997</v>
      </c>
      <c r="BT41" s="132">
        <v>0.88819999999999999</v>
      </c>
      <c r="BU41" s="132">
        <v>0.72740000000000005</v>
      </c>
      <c r="BV41" s="132">
        <v>1318.6</v>
      </c>
      <c r="BW41" s="132">
        <v>21.77</v>
      </c>
      <c r="BX41" s="132">
        <v>1.1067</v>
      </c>
      <c r="BY41" s="132">
        <v>1.0918000000000001</v>
      </c>
      <c r="BZ41" s="132">
        <v>6.4950999999999999</v>
      </c>
      <c r="CA41" s="132">
        <v>6.0449999999999999</v>
      </c>
      <c r="CB41" s="132">
        <v>5.4272</v>
      </c>
      <c r="CC41" s="132">
        <v>0.64773000000000003</v>
      </c>
      <c r="CD41" s="132">
        <v>1</v>
      </c>
      <c r="CE41" s="104"/>
      <c r="CF41" s="104"/>
      <c r="CG41" s="104"/>
      <c r="CH41" s="104"/>
      <c r="CI41" s="57"/>
      <c r="CJ41" s="57"/>
      <c r="CK41" s="57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9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</row>
    <row r="42" spans="1:165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131"/>
      <c r="BL42" s="131"/>
      <c r="BM42" s="49"/>
      <c r="BN42" s="49"/>
      <c r="BO42" s="105"/>
      <c r="BP42" s="104">
        <v>14</v>
      </c>
      <c r="BQ42" s="105" t="s">
        <v>81</v>
      </c>
      <c r="BR42" s="133">
        <v>101.99</v>
      </c>
      <c r="BS42" s="132">
        <v>0.60070000000000001</v>
      </c>
      <c r="BT42" s="132">
        <v>0.89070000000000005</v>
      </c>
      <c r="BU42" s="132">
        <v>0.73019999999999996</v>
      </c>
      <c r="BV42" s="132">
        <v>1313.55</v>
      </c>
      <c r="BW42" s="132">
        <v>21.6</v>
      </c>
      <c r="BX42" s="132">
        <v>1.1140000000000001</v>
      </c>
      <c r="BY42" s="132">
        <v>1.1071</v>
      </c>
      <c r="BZ42" s="132">
        <v>6.5412999999999997</v>
      </c>
      <c r="CA42" s="132">
        <v>6.1086</v>
      </c>
      <c r="CB42" s="132">
        <v>5.4478999999999997</v>
      </c>
      <c r="CC42" s="132">
        <v>0.64717999999999998</v>
      </c>
      <c r="CD42" s="132">
        <v>1</v>
      </c>
      <c r="CE42" s="104"/>
      <c r="CF42" s="104"/>
      <c r="CG42" s="104"/>
      <c r="CH42" s="104"/>
      <c r="CI42" s="57"/>
      <c r="CJ42" s="57"/>
      <c r="CK42" s="57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9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</row>
    <row r="43" spans="1:165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49"/>
      <c r="BN43" s="49"/>
      <c r="BO43" s="105"/>
      <c r="BP43" s="104">
        <v>15</v>
      </c>
      <c r="BQ43" s="105" t="s">
        <v>82</v>
      </c>
      <c r="BR43" s="133">
        <v>102.41</v>
      </c>
      <c r="BS43" s="132">
        <v>0.60009999999999997</v>
      </c>
      <c r="BT43" s="132">
        <v>0.88990000000000002</v>
      </c>
      <c r="BU43" s="132">
        <v>0.72960000000000003</v>
      </c>
      <c r="BV43" s="132">
        <v>1320.31</v>
      </c>
      <c r="BW43" s="132">
        <v>21.73</v>
      </c>
      <c r="BX43" s="132">
        <v>1.111</v>
      </c>
      <c r="BY43" s="132">
        <v>1.1155999999999999</v>
      </c>
      <c r="BZ43" s="132">
        <v>6.5564</v>
      </c>
      <c r="CA43" s="132">
        <v>6.1108000000000002</v>
      </c>
      <c r="CB43" s="132">
        <v>5.4432999999999998</v>
      </c>
      <c r="CC43" s="132">
        <v>0.64812000000000003</v>
      </c>
      <c r="CD43" s="132">
        <v>1</v>
      </c>
      <c r="CE43" s="104"/>
      <c r="CF43" s="104"/>
      <c r="CG43" s="104"/>
      <c r="CH43" s="104"/>
      <c r="CI43" s="57"/>
      <c r="CJ43" s="57"/>
      <c r="CK43" s="57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9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</row>
    <row r="44" spans="1:165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7"/>
      <c r="BN44" s="57"/>
      <c r="BO44" s="104"/>
      <c r="BP44" s="104">
        <v>16</v>
      </c>
      <c r="BQ44" s="104" t="s">
        <v>83</v>
      </c>
      <c r="BR44" s="132">
        <v>102.37</v>
      </c>
      <c r="BS44" s="132">
        <v>0.60050000000000003</v>
      </c>
      <c r="BT44" s="132">
        <v>0.88649999999999995</v>
      </c>
      <c r="BU44" s="132">
        <v>0.72660000000000002</v>
      </c>
      <c r="BV44" s="132">
        <v>1333.06</v>
      </c>
      <c r="BW44" s="132">
        <v>21.85</v>
      </c>
      <c r="BX44" s="132">
        <v>1.1143000000000001</v>
      </c>
      <c r="BY44" s="132">
        <v>1.1116999999999999</v>
      </c>
      <c r="BZ44" s="132">
        <v>6.4931999999999999</v>
      </c>
      <c r="CA44" s="132">
        <v>6.0441000000000003</v>
      </c>
      <c r="CB44" s="132">
        <v>5.4214000000000002</v>
      </c>
      <c r="CC44" s="132">
        <v>0.64812999999999998</v>
      </c>
      <c r="CD44" s="132">
        <v>1</v>
      </c>
      <c r="CE44" s="104"/>
      <c r="CF44" s="104"/>
      <c r="CG44" s="104"/>
      <c r="CH44" s="104"/>
      <c r="CI44" s="57"/>
      <c r="CJ44" s="57"/>
      <c r="CK44" s="57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9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</row>
    <row r="45" spans="1:165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7"/>
      <c r="BN45" s="57"/>
      <c r="BO45" s="104"/>
      <c r="BP45" s="104">
        <v>17</v>
      </c>
      <c r="BQ45" s="104" t="s">
        <v>84</v>
      </c>
      <c r="BR45" s="132">
        <v>102.36</v>
      </c>
      <c r="BS45" s="132">
        <v>0.59930000000000005</v>
      </c>
      <c r="BT45" s="132">
        <v>0.88680000000000003</v>
      </c>
      <c r="BU45" s="132">
        <v>0.72750000000000004</v>
      </c>
      <c r="BV45" s="132">
        <v>1332.9</v>
      </c>
      <c r="BW45" s="132">
        <v>21.74</v>
      </c>
      <c r="BX45" s="132">
        <v>1.109</v>
      </c>
      <c r="BY45" s="132">
        <v>1.1074999999999999</v>
      </c>
      <c r="BZ45" s="132">
        <v>6.4908999999999999</v>
      </c>
      <c r="CA45" s="132">
        <v>6.0204000000000004</v>
      </c>
      <c r="CB45" s="132">
        <v>5.4275000000000002</v>
      </c>
      <c r="CC45" s="132">
        <v>0.64771000000000001</v>
      </c>
      <c r="CD45" s="132">
        <v>1</v>
      </c>
      <c r="CE45" s="104"/>
      <c r="CF45" s="104"/>
      <c r="CG45" s="104"/>
      <c r="CH45" s="104"/>
      <c r="CI45" s="57"/>
      <c r="CJ45" s="57"/>
      <c r="CK45" s="57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9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</row>
    <row r="46" spans="1:165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7"/>
      <c r="BN46" s="57"/>
      <c r="BO46" s="104"/>
      <c r="BP46" s="104">
        <v>18</v>
      </c>
      <c r="BQ46" s="104" t="s">
        <v>85</v>
      </c>
      <c r="BR46" s="132">
        <v>102.37</v>
      </c>
      <c r="BS46" s="132">
        <v>0.59919999999999995</v>
      </c>
      <c r="BT46" s="132">
        <v>0.88800000000000001</v>
      </c>
      <c r="BU46" s="132">
        <v>0.72789999999999999</v>
      </c>
      <c r="BV46" s="132">
        <v>1340.25</v>
      </c>
      <c r="BW46" s="132">
        <v>21.9</v>
      </c>
      <c r="BX46" s="132">
        <v>1.1109</v>
      </c>
      <c r="BY46" s="132">
        <v>1.1074999999999999</v>
      </c>
      <c r="BZ46" s="132">
        <v>6.4977999999999998</v>
      </c>
      <c r="CA46" s="132">
        <v>6.0471000000000004</v>
      </c>
      <c r="CB46" s="132">
        <v>5.4309000000000003</v>
      </c>
      <c r="CC46" s="132">
        <v>0.64729999999999999</v>
      </c>
      <c r="CD46" s="132">
        <v>1</v>
      </c>
      <c r="CE46" s="104"/>
      <c r="CF46" s="104"/>
      <c r="CG46" s="104"/>
      <c r="CH46" s="104"/>
      <c r="CI46" s="57"/>
      <c r="CJ46" s="57"/>
      <c r="CK46" s="57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9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</row>
    <row r="47" spans="1:165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7"/>
      <c r="BN47" s="57"/>
      <c r="BO47" s="104"/>
      <c r="BP47" s="104">
        <v>19</v>
      </c>
      <c r="BQ47" s="104" t="s">
        <v>86</v>
      </c>
      <c r="BR47" s="132">
        <v>101.87</v>
      </c>
      <c r="BS47" s="132">
        <v>0.60109999999999997</v>
      </c>
      <c r="BT47" s="132">
        <v>0.89049999999999996</v>
      </c>
      <c r="BU47" s="132">
        <v>0.73240000000000005</v>
      </c>
      <c r="BV47" s="132">
        <v>1331.55</v>
      </c>
      <c r="BW47" s="132">
        <v>21.37</v>
      </c>
      <c r="BX47" s="132">
        <v>1.1215999999999999</v>
      </c>
      <c r="BY47" s="132">
        <v>1.1129</v>
      </c>
      <c r="BZ47" s="132">
        <v>6.5343999999999998</v>
      </c>
      <c r="CA47" s="132">
        <v>6.0586000000000002</v>
      </c>
      <c r="CB47" s="132">
        <v>5.4640000000000004</v>
      </c>
      <c r="CC47" s="132">
        <v>0.64739999999999998</v>
      </c>
      <c r="CD47" s="132">
        <v>1</v>
      </c>
      <c r="CE47" s="104"/>
      <c r="CF47" s="104"/>
      <c r="CG47" s="104"/>
      <c r="CH47" s="104"/>
      <c r="CI47" s="57"/>
      <c r="CJ47" s="57"/>
      <c r="CK47" s="57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9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</row>
    <row r="48" spans="1:165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7"/>
      <c r="BN48" s="57"/>
      <c r="BO48" s="104"/>
      <c r="BP48" s="104">
        <v>20</v>
      </c>
      <c r="BQ48" s="104" t="s">
        <v>87</v>
      </c>
      <c r="BR48" s="104">
        <v>101.83</v>
      </c>
      <c r="BS48" s="104">
        <v>0.59760000000000002</v>
      </c>
      <c r="BT48" s="104">
        <v>0.88190000000000002</v>
      </c>
      <c r="BU48" s="104">
        <v>0.72450000000000003</v>
      </c>
      <c r="BV48" s="104">
        <v>1328</v>
      </c>
      <c r="BW48" s="104">
        <v>21.21</v>
      </c>
      <c r="BX48" s="104">
        <v>1.1151</v>
      </c>
      <c r="BY48" s="104">
        <v>1.1124000000000001</v>
      </c>
      <c r="BZ48" s="104">
        <v>6.4183000000000003</v>
      </c>
      <c r="CA48" s="104">
        <v>5.9996</v>
      </c>
      <c r="CB48" s="104">
        <v>5.4058999999999999</v>
      </c>
      <c r="CC48" s="104">
        <v>0.64878000000000002</v>
      </c>
      <c r="CD48" s="104">
        <v>1</v>
      </c>
      <c r="CE48" s="104"/>
      <c r="CF48" s="104"/>
      <c r="CG48" s="104"/>
      <c r="CH48" s="104"/>
      <c r="CI48" s="57"/>
      <c r="CJ48" s="57"/>
      <c r="CK48" s="57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9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</row>
    <row r="49" spans="1:165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56"/>
      <c r="BL49" s="56"/>
      <c r="BM49" s="57"/>
      <c r="BN49" s="57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57"/>
      <c r="CJ49" s="57"/>
      <c r="CK49" s="57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9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</row>
    <row r="50" spans="1:165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56"/>
      <c r="BL50" s="56"/>
      <c r="BM50" s="49"/>
      <c r="BN50" s="49"/>
      <c r="BO50" s="105"/>
      <c r="BP50" s="104"/>
      <c r="BQ50" s="105"/>
      <c r="BR50" s="105">
        <f>AVERAGE(BR29:BR48)</f>
        <v>102.0125</v>
      </c>
      <c r="BS50" s="105">
        <f t="shared" ref="BS50:CD50" si="1">AVERAGE(BS29:BS48)</f>
        <v>0.60425499999999999</v>
      </c>
      <c r="BT50" s="105">
        <f t="shared" si="1"/>
        <v>0.89383000000000012</v>
      </c>
      <c r="BU50" s="105">
        <f t="shared" si="1"/>
        <v>0.73209499999999994</v>
      </c>
      <c r="BV50" s="105">
        <f t="shared" si="1"/>
        <v>1298.7875000000001</v>
      </c>
      <c r="BW50" s="105">
        <f t="shared" si="1"/>
        <v>20.785000000000004</v>
      </c>
      <c r="BX50" s="105">
        <f t="shared" si="1"/>
        <v>1.1148150000000001</v>
      </c>
      <c r="BY50" s="105">
        <f t="shared" si="1"/>
        <v>1.10467</v>
      </c>
      <c r="BZ50" s="105">
        <f t="shared" si="1"/>
        <v>6.491089999999998</v>
      </c>
      <c r="CA50" s="105">
        <f t="shared" si="1"/>
        <v>6.1192299999999999</v>
      </c>
      <c r="CB50" s="105">
        <f t="shared" si="1"/>
        <v>5.4620649999999999</v>
      </c>
      <c r="CC50" s="105">
        <f t="shared" si="1"/>
        <v>0.64964500000000003</v>
      </c>
      <c r="CD50" s="105">
        <f t="shared" si="1"/>
        <v>1</v>
      </c>
      <c r="CE50" s="104"/>
      <c r="CF50" s="104"/>
      <c r="CG50" s="104"/>
      <c r="CH50" s="104"/>
      <c r="CI50" s="57"/>
      <c r="CJ50" s="57"/>
      <c r="CK50" s="57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9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</row>
    <row r="51" spans="1:165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56"/>
      <c r="BL51" s="56"/>
      <c r="BM51" s="49"/>
      <c r="BN51" s="49"/>
      <c r="BO51" s="105"/>
      <c r="BP51" s="104"/>
      <c r="BQ51" s="105"/>
      <c r="BR51" s="107">
        <v>102.0125</v>
      </c>
      <c r="BS51" s="107">
        <v>0.60425499999999999</v>
      </c>
      <c r="BT51" s="107">
        <v>0.89383000000000012</v>
      </c>
      <c r="BU51" s="107">
        <v>0.73209499999999994</v>
      </c>
      <c r="BV51" s="107">
        <v>1298.7875000000001</v>
      </c>
      <c r="BW51" s="107">
        <v>20.785000000000004</v>
      </c>
      <c r="BX51" s="107">
        <v>1.1148150000000001</v>
      </c>
      <c r="BY51" s="107">
        <v>1.10467</v>
      </c>
      <c r="BZ51" s="107">
        <v>6.491089999999998</v>
      </c>
      <c r="CA51" s="107">
        <v>6.1192299999999999</v>
      </c>
      <c r="CB51" s="107">
        <v>5.4620649999999999</v>
      </c>
      <c r="CC51" s="107">
        <v>0.64964500000000003</v>
      </c>
      <c r="CD51" s="104">
        <v>1</v>
      </c>
      <c r="CE51" s="104"/>
      <c r="CF51" s="104"/>
      <c r="CG51" s="104"/>
      <c r="CH51" s="104"/>
      <c r="CI51" s="57"/>
      <c r="CJ51" s="57"/>
      <c r="CK51" s="57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9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</row>
    <row r="52" spans="1:165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56"/>
      <c r="BL52" s="56"/>
      <c r="BM52" s="49"/>
      <c r="BN52" s="49"/>
      <c r="BO52" s="105"/>
      <c r="BP52" s="104"/>
      <c r="BQ52" s="105"/>
      <c r="BR52" s="105">
        <f>BR50-BR51</f>
        <v>0</v>
      </c>
      <c r="BS52" s="105">
        <f t="shared" ref="BS52:CD52" si="2">BS50-BS51</f>
        <v>0</v>
      </c>
      <c r="BT52" s="105">
        <f t="shared" si="2"/>
        <v>0</v>
      </c>
      <c r="BU52" s="105">
        <f t="shared" si="2"/>
        <v>0</v>
      </c>
      <c r="BV52" s="105">
        <f t="shared" si="2"/>
        <v>0</v>
      </c>
      <c r="BW52" s="105">
        <f t="shared" si="2"/>
        <v>0</v>
      </c>
      <c r="BX52" s="105">
        <f t="shared" si="2"/>
        <v>0</v>
      </c>
      <c r="BY52" s="105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si="2"/>
        <v>0</v>
      </c>
      <c r="CC52" s="105">
        <f t="shared" si="2"/>
        <v>0</v>
      </c>
      <c r="CD52" s="105">
        <f t="shared" si="2"/>
        <v>0</v>
      </c>
      <c r="CE52" s="104"/>
      <c r="CF52" s="104"/>
      <c r="CG52" s="104"/>
      <c r="CH52" s="104"/>
      <c r="CI52" s="57"/>
      <c r="CJ52" s="57"/>
      <c r="CK52" s="57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9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</row>
    <row r="53" spans="1:165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56"/>
      <c r="BL53" s="56"/>
      <c r="BM53" s="25"/>
      <c r="BN53" s="25"/>
      <c r="BO53" s="89"/>
      <c r="BP53" s="109"/>
      <c r="BQ53" s="89"/>
      <c r="BR53" s="89"/>
      <c r="BS53" s="89"/>
      <c r="BT53" s="89"/>
      <c r="BU53" s="89"/>
      <c r="BV53" s="90"/>
      <c r="CE53" s="93"/>
      <c r="CF53" s="93"/>
      <c r="CG53" s="93"/>
      <c r="CH53" s="93"/>
      <c r="CI53" s="47"/>
      <c r="CJ53" s="47"/>
      <c r="CK53" s="47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12"/>
    </row>
    <row r="54" spans="1:165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56"/>
      <c r="BL54" s="56"/>
      <c r="BM54" s="25"/>
      <c r="BN54" s="25"/>
      <c r="BO54" s="89"/>
      <c r="BP54" s="109"/>
      <c r="BQ54" s="89"/>
      <c r="BR54" s="89"/>
      <c r="BS54" s="89"/>
      <c r="BT54" s="89"/>
      <c r="BU54" s="89"/>
      <c r="BV54" s="90"/>
      <c r="CE54" s="93"/>
      <c r="CF54" s="93"/>
      <c r="CG54" s="93"/>
      <c r="CH54" s="93"/>
      <c r="CI54" s="47"/>
      <c r="CJ54" s="47"/>
      <c r="CK54" s="47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12"/>
    </row>
    <row r="55" spans="1:165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56"/>
      <c r="BL55" s="56"/>
      <c r="BM55" s="25"/>
      <c r="BN55" s="25"/>
      <c r="BO55" s="89"/>
      <c r="BP55" s="109"/>
      <c r="BQ55" s="89"/>
      <c r="BR55" s="89"/>
      <c r="BS55" s="89"/>
      <c r="BT55" s="89"/>
      <c r="BU55" s="89"/>
      <c r="BV55" s="90"/>
      <c r="CE55" s="93"/>
      <c r="CF55" s="93"/>
      <c r="CG55" s="93"/>
      <c r="CH55" s="93"/>
      <c r="CI55" s="47"/>
      <c r="CJ55" s="47"/>
      <c r="CK55" s="47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12"/>
    </row>
    <row r="56" spans="1:165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56"/>
      <c r="BL56" s="56"/>
      <c r="BM56" s="25"/>
      <c r="BN56" s="25"/>
      <c r="BO56" s="89"/>
      <c r="BP56" s="109"/>
      <c r="BQ56" s="89"/>
      <c r="BR56" s="89"/>
      <c r="BS56" s="89"/>
      <c r="BT56" s="89"/>
      <c r="BU56" s="89"/>
      <c r="BV56" s="90"/>
      <c r="CE56" s="93"/>
      <c r="CF56" s="93"/>
      <c r="CG56" s="93"/>
      <c r="CH56" s="93"/>
      <c r="CI56" s="47"/>
      <c r="CJ56" s="47"/>
      <c r="CK56" s="47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12"/>
    </row>
    <row r="57" spans="1:165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 s="56"/>
      <c r="BL57" s="56"/>
      <c r="BN57" s="20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93"/>
      <c r="CF57" s="93"/>
      <c r="CG57" s="93"/>
      <c r="CH57" s="93"/>
      <c r="CI57" s="47"/>
      <c r="CJ57" s="47"/>
      <c r="CK57" s="47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12"/>
    </row>
    <row r="58" spans="1:165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 s="56"/>
      <c r="BL58" s="56"/>
      <c r="BN58" s="20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93"/>
      <c r="CF58" s="93"/>
      <c r="CG58" s="93"/>
      <c r="CH58" s="93"/>
      <c r="CI58" s="47"/>
      <c r="CJ58" s="47"/>
      <c r="CK58" s="47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12"/>
    </row>
    <row r="59" spans="1:165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20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93"/>
      <c r="CF59" s="93"/>
      <c r="CG59" s="93"/>
      <c r="CH59" s="93"/>
      <c r="CI59" s="47"/>
      <c r="CJ59" s="47"/>
      <c r="CK59" s="47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12"/>
    </row>
    <row r="60" spans="1:165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20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93"/>
      <c r="CF60" s="93"/>
      <c r="CG60" s="93"/>
      <c r="CH60" s="93"/>
      <c r="CI60" s="47"/>
      <c r="CJ60" s="47"/>
      <c r="CK60" s="47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12"/>
    </row>
    <row r="61" spans="1:165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N61" s="20"/>
      <c r="BO61" s="111"/>
      <c r="BP61" s="111"/>
      <c r="BQ61" s="111" t="s">
        <v>18</v>
      </c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93"/>
      <c r="CF61" s="93"/>
      <c r="CG61" s="93"/>
      <c r="CH61" s="93"/>
      <c r="CI61" s="47"/>
      <c r="CJ61" s="47"/>
      <c r="CK61" s="47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12"/>
    </row>
    <row r="62" spans="1:165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127"/>
      <c r="BL62" s="127"/>
      <c r="BM62" s="128"/>
      <c r="BN62" s="126"/>
      <c r="BO62" s="111"/>
      <c r="BP62" s="111"/>
      <c r="BQ62" s="111"/>
      <c r="BR62" s="93" t="s">
        <v>5</v>
      </c>
      <c r="BS62" s="93" t="s">
        <v>6</v>
      </c>
      <c r="BT62" s="93" t="s">
        <v>7</v>
      </c>
      <c r="BU62" s="93" t="s">
        <v>8</v>
      </c>
      <c r="BV62" s="90" t="s">
        <v>9</v>
      </c>
      <c r="BW62" s="91" t="s">
        <v>10</v>
      </c>
      <c r="BX62" s="91" t="s">
        <v>11</v>
      </c>
      <c r="BY62" s="91" t="s">
        <v>12</v>
      </c>
      <c r="BZ62" s="91" t="s">
        <v>13</v>
      </c>
      <c r="CA62" s="91" t="s">
        <v>14</v>
      </c>
      <c r="CB62" s="91" t="s">
        <v>15</v>
      </c>
      <c r="CC62" s="91" t="s">
        <v>16</v>
      </c>
      <c r="CD62" s="91" t="s">
        <v>17</v>
      </c>
      <c r="CE62" s="93"/>
      <c r="CF62" s="93"/>
      <c r="CG62" s="93"/>
      <c r="CH62" s="93"/>
      <c r="CI62" s="47"/>
      <c r="CJ62" s="47"/>
      <c r="CK62" s="47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12"/>
    </row>
    <row r="63" spans="1:165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129"/>
      <c r="BN63" s="129"/>
      <c r="BO63" s="113"/>
      <c r="BP63" s="114">
        <v>1</v>
      </c>
      <c r="BQ63" s="114" t="s">
        <v>68</v>
      </c>
      <c r="BR63" s="113">
        <v>101.92</v>
      </c>
      <c r="BS63" s="113">
        <v>169.54</v>
      </c>
      <c r="BT63" s="113">
        <v>114.84</v>
      </c>
      <c r="BU63" s="113">
        <v>140.26</v>
      </c>
      <c r="BV63" s="113">
        <v>129205.25</v>
      </c>
      <c r="BW63" s="113">
        <v>1991.69</v>
      </c>
      <c r="BX63" s="113">
        <v>91.34</v>
      </c>
      <c r="BY63" s="113">
        <v>93.78</v>
      </c>
      <c r="BZ63" s="113">
        <v>15.89</v>
      </c>
      <c r="CA63" s="113">
        <v>16.600000000000001</v>
      </c>
      <c r="CB63" s="113">
        <v>18.8</v>
      </c>
      <c r="CC63" s="113">
        <v>159.31</v>
      </c>
      <c r="CD63" s="113">
        <v>103.84</v>
      </c>
      <c r="CE63" s="115"/>
      <c r="CF63" s="115" t="s">
        <v>68</v>
      </c>
      <c r="CG63" s="115"/>
      <c r="CH63" s="115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</row>
    <row r="64" spans="1:165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68"/>
      <c r="BL64" s="68"/>
      <c r="BM64" s="129"/>
      <c r="BN64" s="129"/>
      <c r="BO64" s="113"/>
      <c r="BP64" s="114">
        <v>2</v>
      </c>
      <c r="BQ64" s="114" t="s">
        <v>69</v>
      </c>
      <c r="BR64" s="113">
        <v>102.51</v>
      </c>
      <c r="BS64" s="113">
        <v>169.51</v>
      </c>
      <c r="BT64" s="113">
        <v>114.87</v>
      </c>
      <c r="BU64" s="113">
        <v>140.27000000000001</v>
      </c>
      <c r="BV64" s="113">
        <v>130125.44</v>
      </c>
      <c r="BW64" s="113">
        <v>2006.32</v>
      </c>
      <c r="BX64" s="113">
        <v>92.14</v>
      </c>
      <c r="BY64" s="113">
        <v>93.46</v>
      </c>
      <c r="BZ64" s="113">
        <v>15.9</v>
      </c>
      <c r="CA64" s="113">
        <v>16.489999999999998</v>
      </c>
      <c r="CB64" s="113">
        <v>18.8</v>
      </c>
      <c r="CC64" s="113">
        <v>158.94999999999999</v>
      </c>
      <c r="CD64" s="113">
        <v>103.79</v>
      </c>
      <c r="CE64" s="115"/>
      <c r="CF64" s="115" t="s">
        <v>69</v>
      </c>
      <c r="CG64" s="115"/>
      <c r="CH64" s="115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</row>
    <row r="65" spans="1:165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6"/>
      <c r="BN65" s="75"/>
      <c r="BO65" s="113"/>
      <c r="BP65" s="114">
        <v>3</v>
      </c>
      <c r="BQ65" s="114" t="s">
        <v>70</v>
      </c>
      <c r="BR65" s="113">
        <v>102.56</v>
      </c>
      <c r="BS65" s="113">
        <v>168.87</v>
      </c>
      <c r="BT65" s="113">
        <v>114.69</v>
      </c>
      <c r="BU65" s="113">
        <v>140.16</v>
      </c>
      <c r="BV65" s="113">
        <v>130429</v>
      </c>
      <c r="BW65" s="113">
        <v>2033.41</v>
      </c>
      <c r="BX65" s="113">
        <v>92.63</v>
      </c>
      <c r="BY65" s="113">
        <v>93.9</v>
      </c>
      <c r="BZ65" s="113">
        <v>15.87</v>
      </c>
      <c r="CA65" s="113">
        <v>16.54</v>
      </c>
      <c r="CB65" s="113">
        <v>18.78</v>
      </c>
      <c r="CC65" s="113">
        <v>158.96</v>
      </c>
      <c r="CD65" s="113">
        <v>103.75</v>
      </c>
      <c r="CE65" s="115"/>
      <c r="CF65" s="115" t="s">
        <v>70</v>
      </c>
      <c r="CG65" s="115"/>
      <c r="CH65" s="115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</row>
    <row r="66" spans="1:165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6"/>
      <c r="BN66" s="75"/>
      <c r="BO66" s="113"/>
      <c r="BP66" s="114">
        <v>4</v>
      </c>
      <c r="BQ66" s="114" t="s">
        <v>71</v>
      </c>
      <c r="BR66" s="113">
        <v>102.14</v>
      </c>
      <c r="BS66" s="113">
        <v>168.92</v>
      </c>
      <c r="BT66" s="113">
        <v>114.79</v>
      </c>
      <c r="BU66" s="113">
        <v>140.27000000000001</v>
      </c>
      <c r="BV66" s="113">
        <v>130528.05</v>
      </c>
      <c r="BW66" s="113">
        <v>2079.9699999999998</v>
      </c>
      <c r="BX66" s="113">
        <v>92.84</v>
      </c>
      <c r="BY66" s="113">
        <v>93.74</v>
      </c>
      <c r="BZ66" s="113">
        <v>15.95</v>
      </c>
      <c r="CA66" s="113">
        <v>16.68</v>
      </c>
      <c r="CB66" s="113">
        <v>18.8</v>
      </c>
      <c r="CC66" s="113">
        <v>158.86000000000001</v>
      </c>
      <c r="CD66" s="113">
        <v>103.69</v>
      </c>
      <c r="CE66" s="115"/>
      <c r="CF66" s="115" t="s">
        <v>71</v>
      </c>
      <c r="CG66" s="115"/>
      <c r="CH66" s="115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</row>
    <row r="67" spans="1:165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6"/>
      <c r="BN67" s="75"/>
      <c r="BO67" s="113"/>
      <c r="BP67" s="114">
        <v>5</v>
      </c>
      <c r="BQ67" s="114" t="s">
        <v>72</v>
      </c>
      <c r="BR67" s="113">
        <v>101.29</v>
      </c>
      <c r="BS67" s="113">
        <v>168.95</v>
      </c>
      <c r="BT67" s="113">
        <v>114.73</v>
      </c>
      <c r="BU67" s="113">
        <v>140.31</v>
      </c>
      <c r="BV67" s="113">
        <v>130367.01</v>
      </c>
      <c r="BW67" s="113">
        <v>2048.14</v>
      </c>
      <c r="BX67" s="113">
        <v>92.51</v>
      </c>
      <c r="BY67" s="113">
        <v>93.5</v>
      </c>
      <c r="BZ67" s="113">
        <v>15.88</v>
      </c>
      <c r="CA67" s="113">
        <v>16.690000000000001</v>
      </c>
      <c r="CB67" s="113">
        <v>18.809999999999999</v>
      </c>
      <c r="CC67" s="113">
        <v>158.47999999999999</v>
      </c>
      <c r="CD67" s="113">
        <v>103.44</v>
      </c>
      <c r="CE67" s="115"/>
      <c r="CF67" s="115" t="s">
        <v>72</v>
      </c>
      <c r="CG67" s="115"/>
      <c r="CH67" s="115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</row>
    <row r="68" spans="1:165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6"/>
      <c r="BN68" s="75"/>
      <c r="BO68" s="113"/>
      <c r="BP68" s="114">
        <v>6</v>
      </c>
      <c r="BQ68" s="114" t="s">
        <v>73</v>
      </c>
      <c r="BR68" s="113">
        <v>100.81</v>
      </c>
      <c r="BS68" s="113">
        <v>168.8</v>
      </c>
      <c r="BT68" s="113">
        <v>114.85</v>
      </c>
      <c r="BU68" s="113">
        <v>140.33000000000001</v>
      </c>
      <c r="BV68" s="113">
        <v>131061.71</v>
      </c>
      <c r="BW68" s="113">
        <v>2075.1</v>
      </c>
      <c r="BX68" s="113">
        <v>91.9</v>
      </c>
      <c r="BY68" s="113">
        <v>93.36</v>
      </c>
      <c r="BZ68" s="113">
        <v>15.9</v>
      </c>
      <c r="CA68" s="113">
        <v>16.8</v>
      </c>
      <c r="CB68" s="113">
        <v>18.82</v>
      </c>
      <c r="CC68" s="113">
        <v>157.94999999999999</v>
      </c>
      <c r="CD68" s="113">
        <v>102.98</v>
      </c>
      <c r="CE68" s="115"/>
      <c r="CF68" s="115" t="s">
        <v>73</v>
      </c>
      <c r="CG68" s="115"/>
      <c r="CH68" s="115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</row>
    <row r="69" spans="1:165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6"/>
      <c r="BN69" s="75"/>
      <c r="BO69" s="113"/>
      <c r="BP69" s="114">
        <v>7</v>
      </c>
      <c r="BQ69" s="114" t="s">
        <v>74</v>
      </c>
      <c r="BR69" s="113">
        <v>100.31</v>
      </c>
      <c r="BS69" s="113">
        <v>168.71</v>
      </c>
      <c r="BT69" s="113">
        <v>114.76</v>
      </c>
      <c r="BU69" s="113">
        <v>140.38</v>
      </c>
      <c r="BV69" s="113">
        <v>131852.19</v>
      </c>
      <c r="BW69" s="113">
        <v>2068.79</v>
      </c>
      <c r="BX69" s="113">
        <v>92.74</v>
      </c>
      <c r="BY69" s="113">
        <v>92.89</v>
      </c>
      <c r="BZ69" s="113">
        <v>15.93</v>
      </c>
      <c r="CA69" s="113">
        <v>16.77</v>
      </c>
      <c r="CB69" s="113">
        <v>18.82</v>
      </c>
      <c r="CC69" s="113">
        <v>157.88</v>
      </c>
      <c r="CD69" s="113">
        <v>102.72</v>
      </c>
      <c r="CE69" s="115"/>
      <c r="CF69" s="115" t="s">
        <v>74</v>
      </c>
      <c r="CG69" s="115"/>
      <c r="CH69" s="115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</row>
    <row r="70" spans="1:165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6"/>
      <c r="BN70" s="75"/>
      <c r="BO70" s="113"/>
      <c r="BP70" s="114">
        <v>8</v>
      </c>
      <c r="BQ70" s="114" t="s">
        <v>75</v>
      </c>
      <c r="BR70" s="113">
        <v>100.51</v>
      </c>
      <c r="BS70" s="113">
        <v>169.86</v>
      </c>
      <c r="BT70" s="113">
        <v>114.67</v>
      </c>
      <c r="BU70" s="113">
        <v>140.34</v>
      </c>
      <c r="BV70" s="113">
        <v>132402.23000000001</v>
      </c>
      <c r="BW70" s="113">
        <v>2072.42</v>
      </c>
      <c r="BX70" s="113">
        <v>93.09</v>
      </c>
      <c r="BY70" s="113">
        <v>93.73</v>
      </c>
      <c r="BZ70" s="113">
        <v>16.010000000000002</v>
      </c>
      <c r="CA70" s="113">
        <v>16.829999999999998</v>
      </c>
      <c r="CB70" s="113">
        <v>18.809999999999999</v>
      </c>
      <c r="CC70" s="113">
        <v>158.33000000000001</v>
      </c>
      <c r="CD70" s="113">
        <v>102.9</v>
      </c>
      <c r="CE70" s="115"/>
      <c r="CF70" s="115" t="s">
        <v>75</v>
      </c>
      <c r="CG70" s="115"/>
      <c r="CH70" s="115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</row>
    <row r="71" spans="1:165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6"/>
      <c r="BN71" s="75"/>
      <c r="BO71" s="113"/>
      <c r="BP71" s="114">
        <v>9</v>
      </c>
      <c r="BQ71" s="134" t="s">
        <v>76</v>
      </c>
      <c r="BR71" s="113">
        <v>100.78</v>
      </c>
      <c r="BS71" s="113">
        <v>170.95</v>
      </c>
      <c r="BT71" s="113">
        <v>114.95</v>
      </c>
      <c r="BU71" s="113">
        <v>140.33000000000001</v>
      </c>
      <c r="BV71" s="113">
        <v>132696.26999999999</v>
      </c>
      <c r="BW71" s="113">
        <v>2076.2399999999998</v>
      </c>
      <c r="BX71" s="113">
        <v>92.03</v>
      </c>
      <c r="BY71" s="113">
        <v>93.45</v>
      </c>
      <c r="BZ71" s="113">
        <v>15.95</v>
      </c>
      <c r="CA71" s="113">
        <v>16.850000000000001</v>
      </c>
      <c r="CB71" s="113">
        <v>18.809999999999999</v>
      </c>
      <c r="CC71" s="113">
        <v>157.80000000000001</v>
      </c>
      <c r="CD71" s="113">
        <v>102.73</v>
      </c>
      <c r="CE71" s="115"/>
      <c r="CF71" s="115" t="s">
        <v>76</v>
      </c>
      <c r="CG71" s="115"/>
      <c r="CH71" s="115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</row>
    <row r="72" spans="1:165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6"/>
      <c r="BN72" s="75"/>
      <c r="BO72" s="113"/>
      <c r="BP72" s="114">
        <v>10</v>
      </c>
      <c r="BQ72" s="134" t="s">
        <v>77</v>
      </c>
      <c r="BR72" s="113">
        <v>100.75</v>
      </c>
      <c r="BS72" s="113">
        <v>171.38</v>
      </c>
      <c r="BT72" s="113">
        <v>115</v>
      </c>
      <c r="BU72" s="113">
        <v>140.38999999999999</v>
      </c>
      <c r="BV72" s="113">
        <v>134199.24</v>
      </c>
      <c r="BW72" s="113">
        <v>2140.91</v>
      </c>
      <c r="BX72" s="113">
        <v>92.56</v>
      </c>
      <c r="BY72" s="113">
        <v>93.68</v>
      </c>
      <c r="BZ72" s="113">
        <v>15.91</v>
      </c>
      <c r="CA72" s="113">
        <v>16.809999999999999</v>
      </c>
      <c r="CB72" s="113">
        <v>18.82</v>
      </c>
      <c r="CC72" s="113">
        <v>158.1</v>
      </c>
      <c r="CD72" s="113">
        <v>102.58</v>
      </c>
      <c r="CE72" s="115"/>
      <c r="CF72" s="115" t="s">
        <v>77</v>
      </c>
      <c r="CG72" s="115"/>
      <c r="CH72" s="115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</row>
    <row r="73" spans="1:165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9"/>
      <c r="BL73" s="79"/>
      <c r="BM73" s="76"/>
      <c r="BN73" s="75"/>
      <c r="BO73" s="113"/>
      <c r="BP73" s="114">
        <v>11</v>
      </c>
      <c r="BQ73" s="134" t="s">
        <v>78</v>
      </c>
      <c r="BR73" s="113">
        <v>100.6</v>
      </c>
      <c r="BS73" s="113">
        <v>171.56</v>
      </c>
      <c r="BT73" s="113">
        <v>114.98</v>
      </c>
      <c r="BU73" s="113">
        <v>140.43</v>
      </c>
      <c r="BV73" s="113">
        <v>135913.65</v>
      </c>
      <c r="BW73" s="113">
        <v>2218.94</v>
      </c>
      <c r="BX73" s="113">
        <v>92.56</v>
      </c>
      <c r="BY73" s="113">
        <v>93.57</v>
      </c>
      <c r="BZ73" s="113">
        <v>15.91</v>
      </c>
      <c r="CA73" s="113">
        <v>16.850000000000001</v>
      </c>
      <c r="CB73" s="113">
        <v>18.829999999999998</v>
      </c>
      <c r="CC73" s="113">
        <v>158.26</v>
      </c>
      <c r="CD73" s="113">
        <v>102.49</v>
      </c>
      <c r="CE73" s="115"/>
      <c r="CF73" s="115" t="s">
        <v>78</v>
      </c>
      <c r="CG73" s="115"/>
      <c r="CH73" s="115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</row>
    <row r="74" spans="1:165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9"/>
      <c r="BL74" s="79"/>
      <c r="BM74" s="76"/>
      <c r="BN74" s="75"/>
      <c r="BO74" s="113"/>
      <c r="BP74" s="114">
        <v>12</v>
      </c>
      <c r="BQ74" s="134" t="s">
        <v>79</v>
      </c>
      <c r="BR74" s="113">
        <v>100</v>
      </c>
      <c r="BS74" s="113">
        <v>170.89</v>
      </c>
      <c r="BT74" s="113">
        <v>115.03</v>
      </c>
      <c r="BU74" s="113">
        <v>140.49</v>
      </c>
      <c r="BV74" s="113">
        <v>134631.96</v>
      </c>
      <c r="BW74" s="113">
        <v>2192.14</v>
      </c>
      <c r="BX74" s="113">
        <v>92.3</v>
      </c>
      <c r="BY74" s="113">
        <v>93.51</v>
      </c>
      <c r="BZ74" s="113">
        <v>15.77</v>
      </c>
      <c r="CA74" s="113">
        <v>16.88</v>
      </c>
      <c r="CB74" s="113">
        <v>18.84</v>
      </c>
      <c r="CC74" s="113">
        <v>158.16999999999999</v>
      </c>
      <c r="CD74" s="113">
        <v>102.44</v>
      </c>
      <c r="CE74" s="115"/>
      <c r="CF74" s="115" t="s">
        <v>79</v>
      </c>
      <c r="CG74" s="115"/>
      <c r="CH74" s="115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1:165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9"/>
      <c r="BL75" s="79"/>
      <c r="BM75" s="76"/>
      <c r="BN75" s="75"/>
      <c r="BO75" s="113"/>
      <c r="BP75" s="114">
        <v>13</v>
      </c>
      <c r="BQ75" s="134" t="s">
        <v>80</v>
      </c>
      <c r="BR75" s="113">
        <v>100.12</v>
      </c>
      <c r="BS75" s="113">
        <v>170.34</v>
      </c>
      <c r="BT75" s="113">
        <v>115.08</v>
      </c>
      <c r="BU75" s="113">
        <v>140.49</v>
      </c>
      <c r="BV75" s="113">
        <v>134779.87</v>
      </c>
      <c r="BW75" s="113">
        <v>2225.21</v>
      </c>
      <c r="BX75" s="113">
        <v>92.36</v>
      </c>
      <c r="BY75" s="113">
        <v>93.62</v>
      </c>
      <c r="BZ75" s="113">
        <v>15.74</v>
      </c>
      <c r="CA75" s="113">
        <v>16.91</v>
      </c>
      <c r="CB75" s="113">
        <v>18.829999999999998</v>
      </c>
      <c r="CC75" s="113">
        <v>157.80000000000001</v>
      </c>
      <c r="CD75" s="113">
        <v>102.21</v>
      </c>
      <c r="CE75" s="115"/>
      <c r="CF75" s="115" t="s">
        <v>80</v>
      </c>
      <c r="CG75" s="115"/>
      <c r="CH75" s="115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</row>
    <row r="76" spans="1:165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9"/>
      <c r="BL76" s="79"/>
      <c r="BM76" s="76"/>
      <c r="BN76" s="75"/>
      <c r="BO76" s="113"/>
      <c r="BP76" s="114">
        <v>14</v>
      </c>
      <c r="BQ76" s="134" t="s">
        <v>81</v>
      </c>
      <c r="BR76" s="113">
        <v>100.55</v>
      </c>
      <c r="BS76" s="113">
        <v>170.73</v>
      </c>
      <c r="BT76" s="113">
        <v>115.13</v>
      </c>
      <c r="BU76" s="113">
        <v>140.44999999999999</v>
      </c>
      <c r="BV76" s="113">
        <v>134705.37</v>
      </c>
      <c r="BW76" s="113">
        <v>2215.09</v>
      </c>
      <c r="BX76" s="113">
        <v>92.06</v>
      </c>
      <c r="BY76" s="113">
        <v>92.63</v>
      </c>
      <c r="BZ76" s="113">
        <v>15.68</v>
      </c>
      <c r="CA76" s="113">
        <v>16.79</v>
      </c>
      <c r="CB76" s="113">
        <v>18.82</v>
      </c>
      <c r="CC76" s="113">
        <v>158.46</v>
      </c>
      <c r="CD76" s="113">
        <v>102.55</v>
      </c>
      <c r="CE76" s="115"/>
      <c r="CF76" s="115" t="s">
        <v>81</v>
      </c>
      <c r="CG76" s="115"/>
      <c r="CH76" s="115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</row>
    <row r="77" spans="1:165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9"/>
      <c r="BL77" s="79"/>
      <c r="BM77" s="76"/>
      <c r="BN77" s="75"/>
      <c r="BO77" s="113"/>
      <c r="BP77" s="114">
        <v>15</v>
      </c>
      <c r="BQ77" s="134" t="s">
        <v>82</v>
      </c>
      <c r="BR77" s="113">
        <v>100.03</v>
      </c>
      <c r="BS77" s="113">
        <v>170.71</v>
      </c>
      <c r="BT77" s="113">
        <v>115.11</v>
      </c>
      <c r="BU77" s="113">
        <v>140.41</v>
      </c>
      <c r="BV77" s="113">
        <v>135250.91</v>
      </c>
      <c r="BW77" s="113">
        <v>2225.9899999999998</v>
      </c>
      <c r="BX77" s="113">
        <v>92.21</v>
      </c>
      <c r="BY77" s="113">
        <v>91.82</v>
      </c>
      <c r="BZ77" s="113">
        <v>15.62</v>
      </c>
      <c r="CA77" s="113">
        <v>16.760000000000002</v>
      </c>
      <c r="CB77" s="113">
        <v>18.82</v>
      </c>
      <c r="CC77" s="113">
        <v>158.05000000000001</v>
      </c>
      <c r="CD77" s="113">
        <v>102.44</v>
      </c>
      <c r="CE77" s="115"/>
      <c r="CF77" s="115" t="s">
        <v>82</v>
      </c>
      <c r="CG77" s="115"/>
      <c r="CH77" s="115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</row>
    <row r="78" spans="1:165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9"/>
      <c r="BL78" s="79"/>
      <c r="BM78" s="76"/>
      <c r="BN78" s="75"/>
      <c r="BO78" s="117"/>
      <c r="BP78" s="114">
        <v>16</v>
      </c>
      <c r="BQ78" s="114" t="s">
        <v>83</v>
      </c>
      <c r="BR78" s="113">
        <v>99.67</v>
      </c>
      <c r="BS78" s="113">
        <v>169.9</v>
      </c>
      <c r="BT78" s="113">
        <v>115.09</v>
      </c>
      <c r="BU78" s="113">
        <v>140.37</v>
      </c>
      <c r="BV78" s="113">
        <v>136011.28</v>
      </c>
      <c r="BW78" s="113">
        <v>2229.34</v>
      </c>
      <c r="BX78" s="113">
        <v>91.56</v>
      </c>
      <c r="BY78" s="113">
        <v>91.78</v>
      </c>
      <c r="BZ78" s="113">
        <v>15.71</v>
      </c>
      <c r="CA78" s="113">
        <v>16.88</v>
      </c>
      <c r="CB78" s="113">
        <v>18.82</v>
      </c>
      <c r="CC78" s="113">
        <v>157.41999999999999</v>
      </c>
      <c r="CD78" s="113">
        <v>102.03</v>
      </c>
      <c r="CE78" s="115"/>
      <c r="CF78" s="115" t="s">
        <v>83</v>
      </c>
      <c r="CG78" s="115"/>
      <c r="CH78" s="115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</row>
    <row r="79" spans="1:165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9"/>
      <c r="BL79" s="79"/>
      <c r="BM79" s="76"/>
      <c r="BN79" s="75"/>
      <c r="BO79" s="117"/>
      <c r="BP79" s="114">
        <v>17</v>
      </c>
      <c r="BQ79" s="114" t="s">
        <v>84</v>
      </c>
      <c r="BR79" s="113">
        <v>99.73</v>
      </c>
      <c r="BS79" s="113">
        <v>170.35</v>
      </c>
      <c r="BT79" s="113">
        <v>115.11</v>
      </c>
      <c r="BU79" s="113">
        <v>140.28</v>
      </c>
      <c r="BV79" s="113">
        <v>136066.6</v>
      </c>
      <c r="BW79" s="113">
        <v>2219.29</v>
      </c>
      <c r="BX79" s="113">
        <v>92.05</v>
      </c>
      <c r="BY79" s="113">
        <v>92.17</v>
      </c>
      <c r="BZ79" s="113">
        <v>15.73</v>
      </c>
      <c r="CA79" s="113">
        <v>16.96</v>
      </c>
      <c r="CB79" s="113">
        <v>18.809999999999999</v>
      </c>
      <c r="CC79" s="113">
        <v>157.61000000000001</v>
      </c>
      <c r="CD79" s="113">
        <v>102.08</v>
      </c>
      <c r="CE79" s="115"/>
      <c r="CF79" s="115" t="s">
        <v>84</v>
      </c>
      <c r="CG79" s="115"/>
      <c r="CH79" s="115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</row>
    <row r="80" spans="1:165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9"/>
      <c r="BL80" s="79"/>
      <c r="BM80" s="76"/>
      <c r="BN80" s="75"/>
      <c r="BO80" s="117"/>
      <c r="BP80" s="114">
        <v>18</v>
      </c>
      <c r="BQ80" s="114" t="s">
        <v>85</v>
      </c>
      <c r="BR80" s="113">
        <v>99.72</v>
      </c>
      <c r="BS80" s="113">
        <v>170.37</v>
      </c>
      <c r="BT80" s="113">
        <v>114.96</v>
      </c>
      <c r="BU80" s="113">
        <v>140.22</v>
      </c>
      <c r="BV80" s="113">
        <v>136815.23000000001</v>
      </c>
      <c r="BW80" s="113">
        <v>2235.59</v>
      </c>
      <c r="BX80" s="113">
        <v>91.89</v>
      </c>
      <c r="BY80" s="113">
        <v>92.17</v>
      </c>
      <c r="BZ80" s="113">
        <v>15.71</v>
      </c>
      <c r="CA80" s="113">
        <v>16.88</v>
      </c>
      <c r="CB80" s="113">
        <v>18.8</v>
      </c>
      <c r="CC80" s="113">
        <v>157.71</v>
      </c>
      <c r="CD80" s="113">
        <v>102.08</v>
      </c>
      <c r="CE80" s="115"/>
      <c r="CF80" s="115" t="s">
        <v>85</v>
      </c>
      <c r="CG80" s="115"/>
      <c r="CH80" s="115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</row>
    <row r="81" spans="1:165" s="70" customFormat="1" ht="15.95" customHeight="1">
      <c r="A81" s="80"/>
      <c r="B81" s="81"/>
      <c r="BK81" s="82"/>
      <c r="BL81" s="82"/>
      <c r="BN81" s="69"/>
      <c r="BO81" s="115"/>
      <c r="BP81" s="114">
        <v>19</v>
      </c>
      <c r="BQ81" s="114" t="s">
        <v>86</v>
      </c>
      <c r="BR81" s="113">
        <v>100.75</v>
      </c>
      <c r="BS81" s="113">
        <v>170.76</v>
      </c>
      <c r="BT81" s="113">
        <v>115.26</v>
      </c>
      <c r="BU81" s="113">
        <v>140.16999999999999</v>
      </c>
      <c r="BV81" s="113">
        <v>136665.29999999999</v>
      </c>
      <c r="BW81" s="113">
        <v>2193.34</v>
      </c>
      <c r="BX81" s="113">
        <v>91.51</v>
      </c>
      <c r="BY81" s="113">
        <v>92.22</v>
      </c>
      <c r="BZ81" s="113">
        <v>15.71</v>
      </c>
      <c r="CA81" s="113">
        <v>16.940000000000001</v>
      </c>
      <c r="CB81" s="113">
        <v>18.78</v>
      </c>
      <c r="CC81" s="113">
        <v>158.55000000000001</v>
      </c>
      <c r="CD81" s="113">
        <v>102.64</v>
      </c>
      <c r="CE81" s="115"/>
      <c r="CF81" s="115" t="s">
        <v>86</v>
      </c>
      <c r="CG81" s="115"/>
      <c r="CH81" s="115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</row>
    <row r="82" spans="1:165" s="70" customFormat="1" ht="15.95" customHeight="1">
      <c r="A82" s="80"/>
      <c r="B82" s="81"/>
      <c r="BK82" s="82"/>
      <c r="BL82" s="82"/>
      <c r="BN82" s="69"/>
      <c r="BO82" s="115"/>
      <c r="BP82" s="114">
        <v>20</v>
      </c>
      <c r="BQ82" s="114" t="s">
        <v>87</v>
      </c>
      <c r="BR82" s="113">
        <v>99.76</v>
      </c>
      <c r="BS82" s="113">
        <v>169.98</v>
      </c>
      <c r="BT82" s="113">
        <v>115.19</v>
      </c>
      <c r="BU82" s="113">
        <v>140.13999999999999</v>
      </c>
      <c r="BV82" s="113">
        <v>134901.56</v>
      </c>
      <c r="BW82" s="113">
        <v>2154.56</v>
      </c>
      <c r="BX82" s="113">
        <v>91.1</v>
      </c>
      <c r="BY82" s="113">
        <v>91.32</v>
      </c>
      <c r="BZ82" s="113">
        <v>15.83</v>
      </c>
      <c r="CA82" s="113">
        <v>16.93</v>
      </c>
      <c r="CB82" s="113">
        <v>18.79</v>
      </c>
      <c r="CC82" s="113">
        <v>156.58000000000001</v>
      </c>
      <c r="CD82" s="113">
        <v>101.58</v>
      </c>
      <c r="CE82" s="115"/>
      <c r="CF82" s="115" t="s">
        <v>87</v>
      </c>
      <c r="CG82" s="115"/>
      <c r="CH82" s="115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</row>
    <row r="83" spans="1:165" s="70" customFormat="1" ht="15.95" customHeight="1">
      <c r="A83" s="80"/>
      <c r="B83" s="81"/>
      <c r="BN83" s="69"/>
      <c r="BO83" s="115"/>
      <c r="BP83" s="114"/>
      <c r="BQ83" s="114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</row>
    <row r="84" spans="1:165" s="70" customFormat="1" ht="15.95" customHeight="1">
      <c r="A84" s="80"/>
      <c r="B84" s="81"/>
      <c r="BK84" s="82"/>
      <c r="BL84" s="82"/>
      <c r="BN84" s="69"/>
      <c r="BO84" s="115"/>
      <c r="BP84" s="115"/>
      <c r="BQ84" s="115"/>
      <c r="BR84" s="115">
        <f>AVERAGE(BR63:BR82)</f>
        <v>100.72549999999998</v>
      </c>
      <c r="BS84" s="115">
        <f t="shared" ref="BS84:CD84" si="3">AVERAGE(BS63:BS82)</f>
        <v>170.05399999999997</v>
      </c>
      <c r="BT84" s="115">
        <f t="shared" si="3"/>
        <v>114.95449999999998</v>
      </c>
      <c r="BU84" s="115">
        <f t="shared" si="3"/>
        <v>140.3245</v>
      </c>
      <c r="BV84" s="115">
        <f t="shared" si="3"/>
        <v>133430.40599999999</v>
      </c>
      <c r="BW84" s="115">
        <f t="shared" si="3"/>
        <v>2135.1239999999998</v>
      </c>
      <c r="BX84" s="115">
        <f t="shared" si="3"/>
        <v>92.168999999999983</v>
      </c>
      <c r="BY84" s="115">
        <f t="shared" si="3"/>
        <v>93.015000000000015</v>
      </c>
      <c r="BZ84" s="115">
        <f t="shared" si="3"/>
        <v>15.829999999999998</v>
      </c>
      <c r="CA84" s="115">
        <f t="shared" si="3"/>
        <v>16.791999999999994</v>
      </c>
      <c r="CB84" s="115">
        <f t="shared" si="3"/>
        <v>18.810499999999998</v>
      </c>
      <c r="CC84" s="115">
        <f t="shared" si="3"/>
        <v>158.16150000000002</v>
      </c>
      <c r="CD84" s="115">
        <f t="shared" si="3"/>
        <v>102.748</v>
      </c>
      <c r="CE84" s="115"/>
      <c r="CF84" s="115"/>
      <c r="CG84" s="115"/>
      <c r="CH84" s="115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</row>
    <row r="85" spans="1:165" s="70" customFormat="1" ht="15.95" customHeight="1">
      <c r="A85" s="80"/>
      <c r="B85" s="81"/>
      <c r="BK85" s="82"/>
      <c r="BL85" s="82"/>
      <c r="BN85" s="69"/>
      <c r="BO85" s="115"/>
      <c r="BP85" s="115"/>
      <c r="BQ85" s="115"/>
      <c r="BR85" s="115">
        <v>100.72549999999998</v>
      </c>
      <c r="BS85" s="115">
        <v>170.05399999999997</v>
      </c>
      <c r="BT85" s="115">
        <v>114.95449999999998</v>
      </c>
      <c r="BU85" s="119">
        <v>140.3245</v>
      </c>
      <c r="BV85" s="115">
        <v>133430.40599999999</v>
      </c>
      <c r="BW85" s="115">
        <v>2135.1239999999998</v>
      </c>
      <c r="BX85" s="115">
        <v>92.168999999999983</v>
      </c>
      <c r="BY85" s="115">
        <v>93.015000000000015</v>
      </c>
      <c r="BZ85" s="115">
        <v>15.829999999999998</v>
      </c>
      <c r="CA85" s="115">
        <v>16.791999999999994</v>
      </c>
      <c r="CB85" s="115">
        <v>18.810499999999998</v>
      </c>
      <c r="CC85" s="115">
        <v>158.16150000000002</v>
      </c>
      <c r="CD85" s="115">
        <v>102.748</v>
      </c>
      <c r="CE85" s="115"/>
      <c r="CF85" s="115"/>
      <c r="CG85" s="115"/>
      <c r="CH85" s="115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</row>
    <row r="86" spans="1:165" s="70" customFormat="1" ht="15.95" customHeight="1">
      <c r="A86" s="80"/>
      <c r="B86" s="81"/>
      <c r="BK86" s="82"/>
      <c r="BL86" s="82"/>
      <c r="BN86" s="69"/>
      <c r="BO86" s="115"/>
      <c r="BP86" s="115"/>
      <c r="BQ86" s="115"/>
      <c r="BR86" s="115"/>
      <c r="BS86" s="115"/>
      <c r="BT86" s="115"/>
      <c r="BU86" s="119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</row>
    <row r="87" spans="1:165" s="70" customFormat="1" ht="15.95" customHeight="1">
      <c r="A87" s="80"/>
      <c r="B87" s="81"/>
      <c r="BK87" s="82"/>
      <c r="BL87" s="82"/>
      <c r="BN87" s="69"/>
      <c r="BO87" s="115"/>
      <c r="BP87" s="115"/>
      <c r="BQ87" s="115"/>
      <c r="BR87" s="115">
        <f>BR84-BR85</f>
        <v>0</v>
      </c>
      <c r="BS87" s="115">
        <f t="shared" ref="BS87:CD87" si="4">BS84-BS85</f>
        <v>0</v>
      </c>
      <c r="BT87" s="115">
        <f t="shared" si="4"/>
        <v>0</v>
      </c>
      <c r="BU87" s="115">
        <f t="shared" si="4"/>
        <v>0</v>
      </c>
      <c r="BV87" s="115">
        <f t="shared" si="4"/>
        <v>0</v>
      </c>
      <c r="BW87" s="115">
        <f t="shared" si="4"/>
        <v>0</v>
      </c>
      <c r="BX87" s="115">
        <f t="shared" si="4"/>
        <v>0</v>
      </c>
      <c r="BY87" s="115">
        <f t="shared" si="4"/>
        <v>0</v>
      </c>
      <c r="BZ87" s="115">
        <f t="shared" si="4"/>
        <v>0</v>
      </c>
      <c r="CA87" s="115">
        <f t="shared" si="4"/>
        <v>0</v>
      </c>
      <c r="CB87" s="115">
        <f t="shared" si="4"/>
        <v>0</v>
      </c>
      <c r="CC87" s="115">
        <f t="shared" si="4"/>
        <v>0</v>
      </c>
      <c r="CD87" s="115">
        <f t="shared" si="4"/>
        <v>0</v>
      </c>
      <c r="CE87" s="115"/>
      <c r="CF87" s="115"/>
      <c r="CG87" s="115"/>
      <c r="CH87" s="115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</row>
  </sheetData>
  <mergeCells count="1">
    <mergeCell ref="BK4:B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5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H32" sqref="BH32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9.57031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0" style="20" customWidth="1"/>
    <col min="60" max="61" width="21.7109375" style="20" customWidth="1"/>
    <col min="62" max="62" width="10.42578125" style="20" customWidth="1"/>
    <col min="63" max="63" width="19.5703125" style="28" customWidth="1"/>
    <col min="64" max="64" width="19.42578125" style="28" customWidth="1"/>
    <col min="65" max="65" width="21.85546875" style="110" customWidth="1"/>
    <col min="66" max="72" width="21.85546875" style="91" customWidth="1"/>
    <col min="73" max="73" width="21.85546875" style="90" customWidth="1"/>
    <col min="74" max="83" width="21.85546875" style="91" customWidth="1"/>
    <col min="84" max="91" width="13.28515625" style="91" customWidth="1"/>
    <col min="92" max="165" width="13.28515625" style="19" customWidth="1"/>
    <col min="166" max="16384" width="9.140625" style="20"/>
  </cols>
  <sheetData>
    <row r="1" spans="1:165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89"/>
      <c r="BN1" s="89"/>
      <c r="BO1" s="89"/>
      <c r="BP1" s="89"/>
      <c r="BQ1" s="89"/>
      <c r="BR1" s="89"/>
      <c r="BS1" s="89"/>
      <c r="BT1" s="89"/>
      <c r="BU1" s="89"/>
      <c r="BV1" s="90"/>
    </row>
    <row r="2" spans="1:165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89"/>
      <c r="BN2" s="89"/>
      <c r="BO2" s="89"/>
      <c r="BP2" s="89"/>
      <c r="BQ2" s="89"/>
      <c r="BR2" s="89"/>
      <c r="BS2" s="89"/>
      <c r="BT2" s="89"/>
      <c r="BU2" s="89"/>
      <c r="BV2" s="90"/>
    </row>
    <row r="3" spans="1:165" ht="15.95" customHeight="1">
      <c r="A3" s="30"/>
      <c r="B3" s="2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92"/>
      <c r="BN3" s="92"/>
      <c r="BO3" s="93"/>
      <c r="BP3" s="93"/>
      <c r="BQ3" s="93"/>
      <c r="BR3" s="93"/>
      <c r="BS3" s="93"/>
      <c r="BT3" s="89"/>
      <c r="BU3" s="89"/>
      <c r="BV3" s="90"/>
    </row>
    <row r="4" spans="1:165" s="21" customFormat="1" ht="15.95" customHeight="1" thickBot="1">
      <c r="A4" s="31" t="s">
        <v>1</v>
      </c>
      <c r="B4" s="8"/>
      <c r="C4" s="9" t="s">
        <v>90</v>
      </c>
      <c r="D4" s="9"/>
      <c r="E4" s="10"/>
      <c r="F4" s="9" t="s">
        <v>91</v>
      </c>
      <c r="G4" s="9"/>
      <c r="H4" s="10"/>
      <c r="I4" s="9" t="s">
        <v>92</v>
      </c>
      <c r="J4" s="9"/>
      <c r="K4" s="9"/>
      <c r="L4" s="9" t="s">
        <v>93</v>
      </c>
      <c r="M4" s="9"/>
      <c r="N4" s="10"/>
      <c r="O4" s="9" t="s">
        <v>94</v>
      </c>
      <c r="P4" s="9"/>
      <c r="Q4" s="10"/>
      <c r="R4" s="9" t="s">
        <v>95</v>
      </c>
      <c r="S4" s="9"/>
      <c r="T4" s="9"/>
      <c r="U4" s="9" t="s">
        <v>96</v>
      </c>
      <c r="V4" s="9"/>
      <c r="W4" s="9"/>
      <c r="X4" s="9" t="s">
        <v>97</v>
      </c>
      <c r="Y4" s="9"/>
      <c r="Z4" s="10"/>
      <c r="AA4" s="9" t="s">
        <v>98</v>
      </c>
      <c r="AB4" s="9"/>
      <c r="AC4" s="10"/>
      <c r="AD4" s="9" t="s">
        <v>99</v>
      </c>
      <c r="AE4" s="9"/>
      <c r="AF4" s="10"/>
      <c r="AG4" s="9" t="s">
        <v>100</v>
      </c>
      <c r="AH4" s="9"/>
      <c r="AI4" s="10"/>
      <c r="AJ4" s="9" t="s">
        <v>101</v>
      </c>
      <c r="AK4" s="9"/>
      <c r="AL4" s="10"/>
      <c r="AM4" s="9" t="s">
        <v>110</v>
      </c>
      <c r="AN4" s="9"/>
      <c r="AO4" s="10"/>
      <c r="AP4" s="9" t="s">
        <v>103</v>
      </c>
      <c r="AQ4" s="9"/>
      <c r="AR4" s="10"/>
      <c r="AS4" s="9" t="s">
        <v>104</v>
      </c>
      <c r="AT4" s="9"/>
      <c r="AU4" s="10"/>
      <c r="AV4" s="9" t="s">
        <v>105</v>
      </c>
      <c r="AW4" s="9"/>
      <c r="AX4" s="10"/>
      <c r="AY4" s="9" t="s">
        <v>106</v>
      </c>
      <c r="AZ4" s="9"/>
      <c r="BA4" s="9"/>
      <c r="BB4" s="9" t="s">
        <v>107</v>
      </c>
      <c r="BC4" s="9"/>
      <c r="BD4" s="9"/>
      <c r="BE4" s="9" t="s">
        <v>108</v>
      </c>
      <c r="BF4" s="9"/>
      <c r="BG4" s="9"/>
      <c r="BH4" s="9" t="s">
        <v>109</v>
      </c>
      <c r="BI4" s="9"/>
      <c r="BJ4" s="9"/>
      <c r="BK4" s="187" t="s">
        <v>2</v>
      </c>
      <c r="BL4" s="187"/>
      <c r="BM4" s="94"/>
      <c r="BN4" s="95"/>
      <c r="BO4" s="92"/>
      <c r="BP4" s="92"/>
      <c r="BQ4" s="92"/>
      <c r="BR4" s="92"/>
      <c r="BS4" s="92"/>
      <c r="BT4" s="92"/>
      <c r="BU4" s="93"/>
      <c r="BV4" s="90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96"/>
      <c r="BN5" s="96"/>
      <c r="BO5" s="93"/>
      <c r="BP5" s="93"/>
      <c r="BQ5" s="93"/>
      <c r="BR5" s="93"/>
      <c r="BS5" s="93"/>
      <c r="BT5" s="93"/>
      <c r="BU5" s="93"/>
      <c r="BV5" s="90"/>
    </row>
    <row r="6" spans="1:165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6"/>
      <c r="BK6" s="12"/>
      <c r="BL6" s="12" t="s">
        <v>3</v>
      </c>
      <c r="BM6" s="96"/>
      <c r="BN6" s="96"/>
      <c r="BO6" s="93"/>
      <c r="BP6" s="93"/>
      <c r="BQ6" s="93"/>
      <c r="BR6" s="93"/>
      <c r="BS6" s="93"/>
      <c r="BT6" s="93"/>
      <c r="BU6" s="93"/>
      <c r="BV6" s="90"/>
    </row>
    <row r="7" spans="1:165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96"/>
      <c r="BN7" s="96"/>
      <c r="BO7" s="96"/>
      <c r="BP7" s="96"/>
      <c r="BQ7" s="96"/>
      <c r="BR7" s="96"/>
      <c r="BS7" s="96"/>
      <c r="BT7" s="96"/>
      <c r="BU7" s="96"/>
      <c r="BV7" s="90"/>
    </row>
    <row r="8" spans="1:165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96"/>
      <c r="BN8" s="96"/>
      <c r="BO8" s="96"/>
      <c r="BP8" s="96"/>
      <c r="BQ8" s="96"/>
      <c r="BR8" s="96"/>
      <c r="BS8" s="96"/>
      <c r="BT8" s="96"/>
      <c r="BU8" s="96"/>
      <c r="BV8" s="90"/>
    </row>
    <row r="9" spans="1:165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96"/>
      <c r="BN9" s="96"/>
      <c r="BO9" s="96"/>
      <c r="BP9" s="96"/>
      <c r="BQ9" s="96"/>
      <c r="BR9" s="96"/>
      <c r="BS9" s="96"/>
      <c r="BT9" s="96"/>
      <c r="BU9" s="96"/>
      <c r="BV9" s="97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</row>
    <row r="10" spans="1:165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96"/>
      <c r="BN10" s="96"/>
      <c r="BO10" s="96"/>
      <c r="BP10" s="93"/>
      <c r="BQ10" s="96"/>
      <c r="BR10" s="96"/>
      <c r="BS10" s="96"/>
      <c r="BT10" s="96"/>
      <c r="BU10" s="96"/>
      <c r="BV10" s="99"/>
    </row>
    <row r="11" spans="1:165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96"/>
      <c r="BN11" s="96"/>
      <c r="BO11" s="93"/>
      <c r="BP11" s="93"/>
      <c r="BQ11" s="93"/>
      <c r="BR11" s="93"/>
      <c r="BS11" s="93"/>
      <c r="BT11" s="93"/>
      <c r="BU11" s="93"/>
      <c r="BV11" s="90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96"/>
      <c r="BN12" s="96"/>
      <c r="BO12" s="93"/>
      <c r="BP12" s="93"/>
      <c r="BQ12" s="93"/>
      <c r="BR12" s="93"/>
      <c r="BS12" s="93"/>
      <c r="BT12" s="93"/>
      <c r="BU12" s="93"/>
      <c r="BV12" s="90"/>
    </row>
    <row r="13" spans="1:165" ht="15.95" customHeight="1">
      <c r="A13" s="32">
        <v>1</v>
      </c>
      <c r="B13" s="3" t="s">
        <v>5</v>
      </c>
      <c r="C13" s="41">
        <v>101.25</v>
      </c>
      <c r="D13" s="52">
        <v>100.4</v>
      </c>
      <c r="E13" s="6"/>
      <c r="F13" s="41">
        <v>101.77</v>
      </c>
      <c r="G13" s="52">
        <v>100.03</v>
      </c>
      <c r="H13" s="6"/>
      <c r="I13" s="41">
        <v>102.38</v>
      </c>
      <c r="J13" s="52">
        <v>99.69</v>
      </c>
      <c r="K13" s="6"/>
      <c r="L13" s="41">
        <v>102.64</v>
      </c>
      <c r="M13" s="52">
        <v>99.36</v>
      </c>
      <c r="N13" s="6"/>
      <c r="O13" s="41">
        <v>102.91</v>
      </c>
      <c r="P13" s="52">
        <v>98.26</v>
      </c>
      <c r="Q13" s="6"/>
      <c r="R13" s="41">
        <v>103.26</v>
      </c>
      <c r="S13" s="52">
        <v>97.94</v>
      </c>
      <c r="T13" s="6"/>
      <c r="U13" s="41">
        <v>103.28</v>
      </c>
      <c r="V13" s="52">
        <v>98.13</v>
      </c>
      <c r="W13" s="6"/>
      <c r="X13" s="41">
        <v>102.72</v>
      </c>
      <c r="Y13" s="52">
        <v>98.56</v>
      </c>
      <c r="Z13" s="6"/>
      <c r="AA13" s="41">
        <v>102.56</v>
      </c>
      <c r="AB13" s="52">
        <v>98.22</v>
      </c>
      <c r="AC13" s="6"/>
      <c r="AD13" s="41">
        <v>101.8</v>
      </c>
      <c r="AE13" s="52">
        <v>99.33</v>
      </c>
      <c r="AF13" s="6"/>
      <c r="AG13" s="41">
        <v>101.44</v>
      </c>
      <c r="AH13" s="52">
        <v>99.57</v>
      </c>
      <c r="AI13" s="6"/>
      <c r="AJ13" s="41">
        <v>101.55</v>
      </c>
      <c r="AK13" s="52">
        <v>99.44</v>
      </c>
      <c r="AL13" s="6"/>
      <c r="AM13" s="41">
        <v>102.49</v>
      </c>
      <c r="AN13" s="52">
        <v>99.27</v>
      </c>
      <c r="AO13" s="6"/>
      <c r="AP13" s="41">
        <v>102.27</v>
      </c>
      <c r="AQ13" s="52">
        <v>99.47</v>
      </c>
      <c r="AR13" s="6"/>
      <c r="AS13" s="41">
        <v>102.43</v>
      </c>
      <c r="AT13" s="52">
        <v>99.42</v>
      </c>
      <c r="AU13" s="6"/>
      <c r="AV13" s="41">
        <v>102.2</v>
      </c>
      <c r="AW13" s="52">
        <v>99.43</v>
      </c>
      <c r="AX13" s="6"/>
      <c r="AY13" s="41">
        <v>102.32</v>
      </c>
      <c r="AZ13" s="52">
        <v>99.42</v>
      </c>
      <c r="BA13" s="6"/>
      <c r="BB13" s="41">
        <v>102.17</v>
      </c>
      <c r="BC13" s="52">
        <v>99.85</v>
      </c>
      <c r="BD13" s="6"/>
      <c r="BE13" s="41">
        <v>102.31</v>
      </c>
      <c r="BF13" s="63">
        <v>99.92</v>
      </c>
      <c r="BG13" s="63"/>
      <c r="BH13" s="41">
        <v>103.19</v>
      </c>
      <c r="BI13" s="63">
        <v>98.74</v>
      </c>
      <c r="BJ13" s="38"/>
      <c r="BK13" s="41">
        <f>(C13+F13+I13+L13+O13+R13+U13+X13+AA13+AD13+AG13+AJ13+AM13+AP13+AS13+AV13+AY13+BB13+BE13+BH13)/20</f>
        <v>102.34700000000001</v>
      </c>
      <c r="BL13" s="63">
        <f>(D13+G13+J13+M13+P13+S13+V13+Y13+AB13+AE13+AH13+AK13+AN13+AQ13+AT13+AW13+AZ13+BC13+BF13+BI13)/20</f>
        <v>99.222500000000025</v>
      </c>
      <c r="BM13" s="100"/>
      <c r="BN13" s="100"/>
      <c r="BO13" s="135"/>
      <c r="BP13" s="93"/>
      <c r="BQ13" s="93"/>
      <c r="BR13" s="93"/>
      <c r="BS13" s="101"/>
      <c r="BT13" s="101"/>
      <c r="BU13" s="93"/>
      <c r="BV13" s="90"/>
    </row>
    <row r="14" spans="1:165" s="23" customFormat="1" ht="15.95" customHeight="1">
      <c r="A14" s="32">
        <v>2</v>
      </c>
      <c r="B14" s="3" t="s">
        <v>6</v>
      </c>
      <c r="C14" s="41">
        <v>0.59770000000000001</v>
      </c>
      <c r="D14" s="52">
        <v>170.08</v>
      </c>
      <c r="E14" s="6"/>
      <c r="F14" s="41">
        <v>0.59950000000000003</v>
      </c>
      <c r="G14" s="52">
        <v>169.81</v>
      </c>
      <c r="H14" s="6"/>
      <c r="I14" s="41">
        <v>0.6</v>
      </c>
      <c r="J14" s="52">
        <v>170.09</v>
      </c>
      <c r="K14" s="6"/>
      <c r="L14" s="41">
        <v>0.59799999999999998</v>
      </c>
      <c r="M14" s="52">
        <v>170.54</v>
      </c>
      <c r="N14" s="6"/>
      <c r="O14" s="41">
        <v>0.59730000000000005</v>
      </c>
      <c r="P14" s="52">
        <v>169.31</v>
      </c>
      <c r="Q14" s="6"/>
      <c r="R14" s="41">
        <v>0.60019999999999996</v>
      </c>
      <c r="S14" s="52">
        <v>168.51</v>
      </c>
      <c r="T14" s="6"/>
      <c r="U14" s="41">
        <v>0.60129999999999995</v>
      </c>
      <c r="V14" s="52">
        <v>168.57</v>
      </c>
      <c r="W14" s="6"/>
      <c r="X14" s="41">
        <v>0.6028</v>
      </c>
      <c r="Y14" s="52">
        <v>167.94</v>
      </c>
      <c r="Z14" s="6"/>
      <c r="AA14" s="41">
        <v>0.59940000000000004</v>
      </c>
      <c r="AB14" s="52">
        <v>168.04</v>
      </c>
      <c r="AC14" s="6"/>
      <c r="AD14" s="41">
        <v>0.60140000000000005</v>
      </c>
      <c r="AE14" s="52">
        <v>168.15</v>
      </c>
      <c r="AF14" s="6"/>
      <c r="AG14" s="41">
        <v>0.60219999999999996</v>
      </c>
      <c r="AH14" s="52">
        <v>167.73</v>
      </c>
      <c r="AI14" s="6"/>
      <c r="AJ14" s="41">
        <v>0.60160000000000002</v>
      </c>
      <c r="AK14" s="52">
        <v>167.87</v>
      </c>
      <c r="AL14" s="6"/>
      <c r="AM14" s="41">
        <v>0.60509999999999997</v>
      </c>
      <c r="AN14" s="52">
        <v>168.15</v>
      </c>
      <c r="AO14" s="6"/>
      <c r="AP14" s="41">
        <v>0.60560000000000003</v>
      </c>
      <c r="AQ14" s="52">
        <v>167.97</v>
      </c>
      <c r="AR14" s="6"/>
      <c r="AS14" s="41">
        <v>0.60629999999999995</v>
      </c>
      <c r="AT14" s="52">
        <v>167.97</v>
      </c>
      <c r="AU14" s="6"/>
      <c r="AV14" s="41">
        <v>0.60580000000000001</v>
      </c>
      <c r="AW14" s="52">
        <v>167.74</v>
      </c>
      <c r="AX14" s="6"/>
      <c r="AY14" s="41">
        <v>0.6048</v>
      </c>
      <c r="AZ14" s="52">
        <v>168.2</v>
      </c>
      <c r="BA14" s="6"/>
      <c r="BB14" s="41">
        <v>0.6018</v>
      </c>
      <c r="BC14" s="52">
        <v>169.53</v>
      </c>
      <c r="BD14" s="6"/>
      <c r="BE14" s="41">
        <v>0.6018</v>
      </c>
      <c r="BF14" s="63">
        <v>169.87</v>
      </c>
      <c r="BG14" s="63"/>
      <c r="BH14" s="41">
        <v>0.60109999999999997</v>
      </c>
      <c r="BI14" s="63">
        <v>169.51</v>
      </c>
      <c r="BJ14" s="38"/>
      <c r="BK14" s="41">
        <f t="shared" ref="BK14:BK25" si="0">(C14+F14+I14+L14+O14+R14+U14+X14+AA14+AD14+AG14+AJ14+AM14+AP14+AS14+AV14+AY14+BB14+BE14+BH14)/20</f>
        <v>0.60168500000000003</v>
      </c>
      <c r="BL14" s="63">
        <f t="shared" ref="BL14:BL25" si="1">(D14+G14+J14+M14+P14+S14+V14+Y14+AB14+AE14+AH14+AK14+AN14+AQ14+AT14+AW14+AZ14+BC14+BF14+BI14)/20</f>
        <v>168.77899999999994</v>
      </c>
      <c r="BM14" s="100"/>
      <c r="BN14" s="100"/>
      <c r="BO14" s="135"/>
      <c r="BP14" s="93"/>
      <c r="BQ14" s="93"/>
      <c r="BR14" s="93"/>
      <c r="BS14" s="101"/>
      <c r="BT14" s="101"/>
      <c r="BU14" s="93"/>
      <c r="BV14" s="90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</row>
    <row r="15" spans="1:165" ht="15.95" customHeight="1">
      <c r="A15" s="32">
        <v>3</v>
      </c>
      <c r="B15" s="3" t="s">
        <v>7</v>
      </c>
      <c r="C15" s="41">
        <v>0.87970000000000004</v>
      </c>
      <c r="D15" s="52">
        <v>115.56</v>
      </c>
      <c r="E15" s="6"/>
      <c r="F15" s="41">
        <v>0.88390000000000002</v>
      </c>
      <c r="G15" s="52">
        <v>115.17</v>
      </c>
      <c r="H15" s="6"/>
      <c r="I15" s="41">
        <v>0.88770000000000004</v>
      </c>
      <c r="J15" s="52">
        <v>114.97</v>
      </c>
      <c r="K15" s="6"/>
      <c r="L15" s="41">
        <v>0.88739999999999997</v>
      </c>
      <c r="M15" s="52">
        <v>114.93</v>
      </c>
      <c r="N15" s="6"/>
      <c r="O15" s="41">
        <v>0.87780000000000002</v>
      </c>
      <c r="P15" s="52">
        <v>115.2</v>
      </c>
      <c r="Q15" s="6"/>
      <c r="R15" s="41">
        <v>0.87780000000000002</v>
      </c>
      <c r="S15" s="52">
        <v>115.21</v>
      </c>
      <c r="T15" s="6"/>
      <c r="U15" s="41">
        <v>0.87960000000000005</v>
      </c>
      <c r="V15" s="52">
        <v>115.22</v>
      </c>
      <c r="W15" s="6"/>
      <c r="X15" s="41">
        <v>0.87670000000000003</v>
      </c>
      <c r="Y15" s="52">
        <v>115.48</v>
      </c>
      <c r="Z15" s="6"/>
      <c r="AA15" s="41">
        <v>0.87039999999999995</v>
      </c>
      <c r="AB15" s="52">
        <v>115.73</v>
      </c>
      <c r="AC15" s="6"/>
      <c r="AD15" s="41">
        <v>0.87460000000000004</v>
      </c>
      <c r="AE15" s="52">
        <v>115.61</v>
      </c>
      <c r="AF15" s="6"/>
      <c r="AG15" s="41">
        <v>0.87390000000000001</v>
      </c>
      <c r="AH15" s="52">
        <v>115.58</v>
      </c>
      <c r="AI15" s="6"/>
      <c r="AJ15" s="41">
        <v>0.87480000000000002</v>
      </c>
      <c r="AK15" s="52">
        <v>115.44</v>
      </c>
      <c r="AL15" s="6"/>
      <c r="AM15" s="41">
        <v>0.88480000000000003</v>
      </c>
      <c r="AN15" s="52">
        <v>114.99</v>
      </c>
      <c r="AO15" s="6"/>
      <c r="AP15" s="41">
        <v>0.88280000000000003</v>
      </c>
      <c r="AQ15" s="52">
        <v>115.23</v>
      </c>
      <c r="AR15" s="6"/>
      <c r="AS15" s="41">
        <v>0.88580000000000003</v>
      </c>
      <c r="AT15" s="52">
        <v>114.97</v>
      </c>
      <c r="AU15" s="6"/>
      <c r="AV15" s="41">
        <v>0.88239999999999996</v>
      </c>
      <c r="AW15" s="52">
        <v>115.15</v>
      </c>
      <c r="AX15" s="6"/>
      <c r="AY15" s="41">
        <v>0.88639999999999997</v>
      </c>
      <c r="AZ15" s="52">
        <v>114.76</v>
      </c>
      <c r="BA15" s="6"/>
      <c r="BB15" s="41">
        <v>0.88660000000000005</v>
      </c>
      <c r="BC15" s="52">
        <v>115.07</v>
      </c>
      <c r="BD15" s="6"/>
      <c r="BE15" s="41">
        <v>0.88839999999999997</v>
      </c>
      <c r="BF15" s="63">
        <v>115.07</v>
      </c>
      <c r="BG15" s="63"/>
      <c r="BH15" s="41">
        <v>0.8861</v>
      </c>
      <c r="BI15" s="63">
        <v>114.98</v>
      </c>
      <c r="BJ15" s="38"/>
      <c r="BK15" s="41">
        <f t="shared" si="0"/>
        <v>0.88138000000000005</v>
      </c>
      <c r="BL15" s="63">
        <f t="shared" si="1"/>
        <v>115.21600000000001</v>
      </c>
      <c r="BM15" s="100"/>
      <c r="BN15" s="100"/>
      <c r="BO15" s="135"/>
      <c r="BP15" s="93"/>
      <c r="BQ15" s="93"/>
      <c r="BR15" s="93"/>
      <c r="BS15" s="101"/>
      <c r="BT15" s="101"/>
      <c r="BU15" s="93"/>
      <c r="BV15" s="90"/>
    </row>
    <row r="16" spans="1:165" ht="15.95" customHeight="1">
      <c r="A16" s="32">
        <v>4</v>
      </c>
      <c r="B16" s="3" t="s">
        <v>8</v>
      </c>
      <c r="C16" s="41">
        <v>0.72560000000000002</v>
      </c>
      <c r="D16" s="52">
        <v>140.1</v>
      </c>
      <c r="E16" s="6"/>
      <c r="F16" s="41">
        <v>0.72709999999999997</v>
      </c>
      <c r="G16" s="52">
        <v>140.02000000000001</v>
      </c>
      <c r="H16" s="6"/>
      <c r="I16" s="41">
        <v>0.72889999999999999</v>
      </c>
      <c r="J16" s="52">
        <v>140.04</v>
      </c>
      <c r="K16" s="6"/>
      <c r="L16" s="41">
        <v>0.72819999999999996</v>
      </c>
      <c r="M16" s="52">
        <v>140.04</v>
      </c>
      <c r="N16" s="6"/>
      <c r="O16" s="41">
        <v>0.72040000000000004</v>
      </c>
      <c r="P16" s="52">
        <v>140.27000000000001</v>
      </c>
      <c r="Q16" s="6"/>
      <c r="R16" s="41">
        <v>0.72060000000000002</v>
      </c>
      <c r="S16" s="52">
        <v>140.31</v>
      </c>
      <c r="T16" s="6"/>
      <c r="U16" s="41">
        <v>0.72240000000000004</v>
      </c>
      <c r="V16" s="52">
        <v>140.33000000000001</v>
      </c>
      <c r="W16" s="6"/>
      <c r="X16" s="41">
        <v>0.72119999999999995</v>
      </c>
      <c r="Y16" s="52">
        <v>140.34</v>
      </c>
      <c r="Z16" s="6"/>
      <c r="AA16" s="41">
        <v>0.71650000000000003</v>
      </c>
      <c r="AB16" s="52">
        <v>140.47999999999999</v>
      </c>
      <c r="AC16" s="6"/>
      <c r="AD16" s="41">
        <v>0.7198</v>
      </c>
      <c r="AE16" s="52">
        <v>140.44</v>
      </c>
      <c r="AF16" s="6"/>
      <c r="AG16" s="41">
        <v>0.71899999999999997</v>
      </c>
      <c r="AH16" s="52">
        <v>140.41999999999999</v>
      </c>
      <c r="AI16" s="6"/>
      <c r="AJ16" s="41">
        <v>0.71850000000000003</v>
      </c>
      <c r="AK16" s="52">
        <v>140.43</v>
      </c>
      <c r="AL16" s="6"/>
      <c r="AM16" s="41">
        <v>0.72540000000000004</v>
      </c>
      <c r="AN16" s="52">
        <v>140.36000000000001</v>
      </c>
      <c r="AO16" s="6"/>
      <c r="AP16" s="41">
        <v>0.72489999999999999</v>
      </c>
      <c r="AQ16" s="52">
        <v>140.31</v>
      </c>
      <c r="AR16" s="6"/>
      <c r="AS16" s="41">
        <v>0.72619999999999996</v>
      </c>
      <c r="AT16" s="52">
        <v>140.32</v>
      </c>
      <c r="AU16" s="6"/>
      <c r="AV16" s="41">
        <v>0.7238</v>
      </c>
      <c r="AW16" s="52">
        <v>140.35</v>
      </c>
      <c r="AX16" s="6"/>
      <c r="AY16" s="41">
        <v>0.72489999999999999</v>
      </c>
      <c r="AZ16" s="52">
        <v>140.36000000000001</v>
      </c>
      <c r="BA16" s="6"/>
      <c r="BB16" s="41">
        <v>0.72750000000000004</v>
      </c>
      <c r="BC16" s="52">
        <v>140.35</v>
      </c>
      <c r="BD16" s="6"/>
      <c r="BE16" s="41">
        <v>0.72870000000000001</v>
      </c>
      <c r="BF16" s="63">
        <v>140.35</v>
      </c>
      <c r="BG16" s="63"/>
      <c r="BH16" s="41">
        <v>0.72629999999999995</v>
      </c>
      <c r="BI16" s="63">
        <v>140.27000000000001</v>
      </c>
      <c r="BJ16" s="38"/>
      <c r="BK16" s="41">
        <f t="shared" si="0"/>
        <v>0.72379500000000008</v>
      </c>
      <c r="BL16" s="63">
        <f t="shared" si="1"/>
        <v>140.29450000000003</v>
      </c>
      <c r="BM16" s="100"/>
      <c r="BN16" s="100"/>
      <c r="BO16" s="135"/>
      <c r="BP16" s="93"/>
      <c r="BQ16" s="93"/>
      <c r="BR16" s="93"/>
      <c r="BS16" s="101"/>
      <c r="BT16" s="101"/>
      <c r="BU16" s="93"/>
      <c r="BV16" s="90"/>
    </row>
    <row r="17" spans="1:165" ht="15.95" customHeight="1">
      <c r="A17" s="32">
        <v>5</v>
      </c>
      <c r="B17" s="3" t="s">
        <v>9</v>
      </c>
      <c r="C17" s="41">
        <v>1343.3</v>
      </c>
      <c r="D17" s="83">
        <v>136558.20000000001</v>
      </c>
      <c r="E17" s="6"/>
      <c r="F17" s="41">
        <v>1339.6</v>
      </c>
      <c r="G17" s="83">
        <v>136365.42000000001</v>
      </c>
      <c r="H17" s="6"/>
      <c r="I17" s="41">
        <v>1334.26</v>
      </c>
      <c r="J17" s="83">
        <v>136172.07</v>
      </c>
      <c r="K17" s="6"/>
      <c r="L17" s="41">
        <v>1334.26</v>
      </c>
      <c r="M17" s="83">
        <v>136074.51</v>
      </c>
      <c r="N17" s="6"/>
      <c r="O17" s="41">
        <v>1349.3</v>
      </c>
      <c r="P17" s="83">
        <v>136442.06</v>
      </c>
      <c r="Q17" s="6"/>
      <c r="R17" s="41">
        <v>1335.96</v>
      </c>
      <c r="S17" s="83">
        <v>135109.81</v>
      </c>
      <c r="T17" s="6"/>
      <c r="U17" s="41">
        <v>1348.1</v>
      </c>
      <c r="V17" s="83">
        <v>136631.62</v>
      </c>
      <c r="W17" s="6"/>
      <c r="X17" s="41">
        <v>1355.49</v>
      </c>
      <c r="Y17" s="83">
        <v>137234.04</v>
      </c>
      <c r="Z17" s="6"/>
      <c r="AA17" s="41">
        <v>1371.2</v>
      </c>
      <c r="AB17" s="83">
        <v>138124.4</v>
      </c>
      <c r="AC17" s="6"/>
      <c r="AD17" s="41">
        <v>1379.6</v>
      </c>
      <c r="AE17" s="83">
        <v>139499.98000000001</v>
      </c>
      <c r="AF17" s="6"/>
      <c r="AG17" s="41">
        <v>1362.01</v>
      </c>
      <c r="AH17" s="83">
        <v>137567.26999999999</v>
      </c>
      <c r="AI17" s="6"/>
      <c r="AJ17" s="41">
        <v>1346</v>
      </c>
      <c r="AK17" s="83">
        <v>135924.97</v>
      </c>
      <c r="AL17" s="6"/>
      <c r="AM17" s="41">
        <v>1327.3</v>
      </c>
      <c r="AN17" s="83">
        <v>135041.16</v>
      </c>
      <c r="AO17" s="6"/>
      <c r="AP17" s="41">
        <v>1337.75</v>
      </c>
      <c r="AQ17" s="83">
        <v>136085.13</v>
      </c>
      <c r="AR17" s="6"/>
      <c r="AS17" s="41">
        <v>1323.2</v>
      </c>
      <c r="AT17" s="83">
        <v>134755.51999999999</v>
      </c>
      <c r="AU17" s="6"/>
      <c r="AV17" s="41">
        <v>1314.79</v>
      </c>
      <c r="AW17" s="83">
        <v>133599.1</v>
      </c>
      <c r="AX17" s="6"/>
      <c r="AY17" s="41">
        <v>1314.11</v>
      </c>
      <c r="AZ17" s="83">
        <v>133681.13</v>
      </c>
      <c r="BA17" s="24"/>
      <c r="BB17" s="41">
        <v>1295.0999999999999</v>
      </c>
      <c r="BC17" s="83">
        <v>132122.85999999999</v>
      </c>
      <c r="BD17" s="24"/>
      <c r="BE17" s="41">
        <v>1295.75</v>
      </c>
      <c r="BF17" s="63">
        <v>132458.85</v>
      </c>
      <c r="BG17" s="63"/>
      <c r="BH17" s="41">
        <v>1294.5999999999999</v>
      </c>
      <c r="BI17" s="63">
        <v>131901.94</v>
      </c>
      <c r="BJ17" s="39"/>
      <c r="BK17" s="41">
        <f t="shared" si="0"/>
        <v>1335.0840000000001</v>
      </c>
      <c r="BL17" s="63">
        <f t="shared" si="1"/>
        <v>135567.50199999998</v>
      </c>
      <c r="BM17" s="102"/>
      <c r="BN17" s="100"/>
      <c r="BO17" s="135"/>
      <c r="BP17" s="93"/>
      <c r="BQ17" s="93"/>
      <c r="BR17" s="103"/>
      <c r="BS17" s="101"/>
      <c r="BT17" s="101"/>
      <c r="BU17" s="93"/>
      <c r="BV17" s="90"/>
    </row>
    <row r="18" spans="1:165" ht="15.95" customHeight="1">
      <c r="A18" s="32">
        <v>6</v>
      </c>
      <c r="B18" s="3" t="s">
        <v>10</v>
      </c>
      <c r="C18" s="41">
        <v>21.44</v>
      </c>
      <c r="D18" s="52">
        <v>2179.56</v>
      </c>
      <c r="E18" s="6"/>
      <c r="F18" s="41">
        <v>21.24</v>
      </c>
      <c r="G18" s="52">
        <v>2162.14</v>
      </c>
      <c r="H18" s="6"/>
      <c r="I18" s="41">
        <v>21.22</v>
      </c>
      <c r="J18" s="52">
        <v>2165.67</v>
      </c>
      <c r="K18" s="6"/>
      <c r="L18" s="41">
        <v>21.09</v>
      </c>
      <c r="M18" s="52">
        <v>2150.86</v>
      </c>
      <c r="N18" s="6"/>
      <c r="O18" s="41">
        <v>21.34</v>
      </c>
      <c r="P18" s="52">
        <v>2157.91</v>
      </c>
      <c r="Q18" s="6"/>
      <c r="R18" s="41">
        <v>20.97</v>
      </c>
      <c r="S18" s="52">
        <v>2120.7600000000002</v>
      </c>
      <c r="T18" s="6"/>
      <c r="U18" s="41">
        <v>21.01</v>
      </c>
      <c r="V18" s="52">
        <v>2129.39</v>
      </c>
      <c r="W18" s="6"/>
      <c r="X18" s="41">
        <v>20.89</v>
      </c>
      <c r="Y18" s="52">
        <v>2114.9699999999998</v>
      </c>
      <c r="Z18" s="6"/>
      <c r="AA18" s="41">
        <v>21.36</v>
      </c>
      <c r="AB18" s="52">
        <v>2151.65</v>
      </c>
      <c r="AC18" s="6"/>
      <c r="AD18" s="41">
        <v>21.39</v>
      </c>
      <c r="AE18" s="52">
        <v>2162.88</v>
      </c>
      <c r="AF18" s="6"/>
      <c r="AG18" s="41">
        <v>21.03</v>
      </c>
      <c r="AH18" s="52">
        <v>2124.1</v>
      </c>
      <c r="AI18" s="6"/>
      <c r="AJ18" s="41">
        <v>20.71</v>
      </c>
      <c r="AK18" s="52">
        <v>2091.39</v>
      </c>
      <c r="AL18" s="6"/>
      <c r="AM18" s="41">
        <v>20.3</v>
      </c>
      <c r="AN18" s="52">
        <v>2065.35</v>
      </c>
      <c r="AO18" s="6"/>
      <c r="AP18" s="41">
        <v>20.45</v>
      </c>
      <c r="AQ18" s="52">
        <v>2080.31</v>
      </c>
      <c r="AR18" s="6"/>
      <c r="AS18" s="41">
        <v>20.149999999999999</v>
      </c>
      <c r="AT18" s="52">
        <v>2052.09</v>
      </c>
      <c r="AU18" s="6"/>
      <c r="AV18" s="41">
        <v>20.149999999999999</v>
      </c>
      <c r="AW18" s="52">
        <v>2047.49</v>
      </c>
      <c r="AX18" s="6"/>
      <c r="AY18" s="41">
        <v>20.04</v>
      </c>
      <c r="AZ18" s="52">
        <v>2038.62</v>
      </c>
      <c r="BA18" s="6"/>
      <c r="BB18" s="41">
        <v>19.66</v>
      </c>
      <c r="BC18" s="52">
        <v>2005.66</v>
      </c>
      <c r="BD18" s="6"/>
      <c r="BE18" s="41">
        <v>19.79</v>
      </c>
      <c r="BF18" s="63">
        <v>2023.05</v>
      </c>
      <c r="BG18" s="63"/>
      <c r="BH18" s="41">
        <v>19.940000000000001</v>
      </c>
      <c r="BI18" s="63">
        <v>2031.61</v>
      </c>
      <c r="BJ18" s="38"/>
      <c r="BK18" s="41">
        <f t="shared" si="0"/>
        <v>20.708500000000001</v>
      </c>
      <c r="BL18" s="63">
        <f t="shared" si="1"/>
        <v>2102.7730000000001</v>
      </c>
      <c r="BM18" s="100"/>
      <c r="BN18" s="100"/>
      <c r="BO18" s="135"/>
      <c r="BP18" s="93"/>
      <c r="BQ18" s="93"/>
      <c r="BR18" s="93"/>
      <c r="BS18" s="101"/>
      <c r="BT18" s="101"/>
      <c r="BU18" s="93"/>
      <c r="BV18" s="90"/>
    </row>
    <row r="19" spans="1:165" ht="15.95" customHeight="1">
      <c r="A19" s="32">
        <v>7</v>
      </c>
      <c r="B19" s="3" t="s">
        <v>27</v>
      </c>
      <c r="C19" s="41">
        <v>1.1211</v>
      </c>
      <c r="D19" s="52">
        <v>90.68</v>
      </c>
      <c r="E19" s="6"/>
      <c r="F19" s="41">
        <v>1.1176999999999999</v>
      </c>
      <c r="G19" s="52">
        <v>91.08</v>
      </c>
      <c r="H19" s="6"/>
      <c r="I19" s="41">
        <v>1.1146</v>
      </c>
      <c r="J19" s="52">
        <v>91.57</v>
      </c>
      <c r="K19" s="6"/>
      <c r="L19" s="41">
        <v>1.1057999999999999</v>
      </c>
      <c r="M19" s="52">
        <v>92.23</v>
      </c>
      <c r="N19" s="6"/>
      <c r="O19" s="41">
        <v>1.0960000000000001</v>
      </c>
      <c r="P19" s="52">
        <v>92.26</v>
      </c>
      <c r="Q19" s="6"/>
      <c r="R19" s="41">
        <v>1.1066</v>
      </c>
      <c r="S19" s="52">
        <v>91.39</v>
      </c>
      <c r="T19" s="6"/>
      <c r="U19" s="41">
        <v>1.1068</v>
      </c>
      <c r="V19" s="52">
        <v>91.57</v>
      </c>
      <c r="W19" s="6"/>
      <c r="X19" s="41">
        <v>1.1183000000000001</v>
      </c>
      <c r="Y19" s="52">
        <v>90.53</v>
      </c>
      <c r="Z19" s="6"/>
      <c r="AA19" s="41">
        <v>1.1033999999999999</v>
      </c>
      <c r="AB19" s="52">
        <v>91.29</v>
      </c>
      <c r="AC19" s="6"/>
      <c r="AD19" s="41">
        <v>1.1016999999999999</v>
      </c>
      <c r="AE19" s="52">
        <v>91.78</v>
      </c>
      <c r="AF19" s="6"/>
      <c r="AG19" s="41">
        <v>1.1011</v>
      </c>
      <c r="AH19" s="52">
        <v>91.73</v>
      </c>
      <c r="AI19" s="6"/>
      <c r="AJ19" s="41">
        <v>1.0972999999999999</v>
      </c>
      <c r="AK19" s="52">
        <v>92.03</v>
      </c>
      <c r="AL19" s="6"/>
      <c r="AM19" s="41">
        <v>1.1095999999999999</v>
      </c>
      <c r="AN19" s="52">
        <v>91.69</v>
      </c>
      <c r="AO19" s="6"/>
      <c r="AP19" s="41">
        <v>1.1007</v>
      </c>
      <c r="AQ19" s="52">
        <v>92.42</v>
      </c>
      <c r="AR19" s="6"/>
      <c r="AS19" s="41">
        <v>1.0981000000000001</v>
      </c>
      <c r="AT19" s="52">
        <v>92.75</v>
      </c>
      <c r="AU19" s="6"/>
      <c r="AV19" s="41">
        <v>1.0932999999999999</v>
      </c>
      <c r="AW19" s="52">
        <v>92.94</v>
      </c>
      <c r="AX19" s="6"/>
      <c r="AY19" s="41">
        <v>1.0837000000000001</v>
      </c>
      <c r="AZ19" s="52">
        <v>93.87</v>
      </c>
      <c r="BA19" s="6"/>
      <c r="BB19" s="41">
        <v>1.0831999999999999</v>
      </c>
      <c r="BC19" s="52">
        <v>94.18</v>
      </c>
      <c r="BD19" s="6"/>
      <c r="BE19" s="41">
        <v>1.0801000000000001</v>
      </c>
      <c r="BF19" s="63">
        <v>94.64</v>
      </c>
      <c r="BG19" s="63"/>
      <c r="BH19" s="41">
        <v>1.0834999999999999</v>
      </c>
      <c r="BI19" s="63">
        <v>94.03</v>
      </c>
      <c r="BJ19" s="38"/>
      <c r="BK19" s="41">
        <f t="shared" si="0"/>
        <v>1.1011300000000002</v>
      </c>
      <c r="BL19" s="63">
        <f t="shared" si="1"/>
        <v>92.233000000000004</v>
      </c>
      <c r="BM19" s="100"/>
      <c r="BN19" s="100"/>
      <c r="BO19" s="135"/>
      <c r="BP19" s="93"/>
      <c r="BQ19" s="93"/>
      <c r="BR19" s="93"/>
      <c r="BS19" s="101"/>
      <c r="BT19" s="101"/>
      <c r="BU19" s="93"/>
      <c r="BV19" s="90"/>
    </row>
    <row r="20" spans="1:165" ht="15.95" customHeight="1">
      <c r="A20" s="32">
        <v>8</v>
      </c>
      <c r="B20" s="3" t="s">
        <v>28</v>
      </c>
      <c r="C20" s="41">
        <v>1.1082000000000001</v>
      </c>
      <c r="D20" s="52">
        <v>91.73</v>
      </c>
      <c r="E20" s="6"/>
      <c r="F20" s="41">
        <v>1.1083000000000001</v>
      </c>
      <c r="G20" s="52">
        <v>91.85</v>
      </c>
      <c r="H20" s="6"/>
      <c r="I20" s="41">
        <v>1.1074999999999999</v>
      </c>
      <c r="J20" s="52">
        <v>92.15</v>
      </c>
      <c r="K20" s="6"/>
      <c r="L20" s="41">
        <v>1.1020000000000001</v>
      </c>
      <c r="M20" s="52">
        <v>92.55</v>
      </c>
      <c r="N20" s="6"/>
      <c r="O20" s="41">
        <v>1.0985</v>
      </c>
      <c r="P20" s="52">
        <v>92.05</v>
      </c>
      <c r="Q20" s="6"/>
      <c r="R20" s="41">
        <v>1.1109</v>
      </c>
      <c r="S20" s="52">
        <v>91.04</v>
      </c>
      <c r="T20" s="6"/>
      <c r="U20" s="41">
        <v>1.1120000000000001</v>
      </c>
      <c r="V20" s="52">
        <v>91.14</v>
      </c>
      <c r="W20" s="6"/>
      <c r="X20" s="41">
        <v>1.1114999999999999</v>
      </c>
      <c r="Y20" s="52">
        <v>91.09</v>
      </c>
      <c r="Z20" s="6"/>
      <c r="AA20" s="41">
        <v>1.1060000000000001</v>
      </c>
      <c r="AB20" s="52">
        <v>91.08</v>
      </c>
      <c r="AC20" s="6"/>
      <c r="AD20" s="41">
        <v>1.1052</v>
      </c>
      <c r="AE20" s="52">
        <v>91.49</v>
      </c>
      <c r="AF20" s="6"/>
      <c r="AG20" s="41">
        <v>1.105</v>
      </c>
      <c r="AH20" s="52">
        <v>91.41</v>
      </c>
      <c r="AI20" s="6"/>
      <c r="AJ20" s="41">
        <v>1.1175999999999999</v>
      </c>
      <c r="AK20" s="52">
        <v>90.36</v>
      </c>
      <c r="AL20" s="6"/>
      <c r="AM20" s="41">
        <v>1.125</v>
      </c>
      <c r="AN20" s="52">
        <v>90.44</v>
      </c>
      <c r="AO20" s="6"/>
      <c r="AP20" s="41">
        <v>1.1237999999999999</v>
      </c>
      <c r="AQ20" s="52">
        <v>90.52</v>
      </c>
      <c r="AR20" s="6"/>
      <c r="AS20" s="41">
        <v>1.1218999999999999</v>
      </c>
      <c r="AT20" s="52">
        <v>90.78</v>
      </c>
      <c r="AU20" s="6"/>
      <c r="AV20" s="41">
        <v>1.1202000000000001</v>
      </c>
      <c r="AW20" s="52">
        <v>90.71</v>
      </c>
      <c r="AX20" s="6"/>
      <c r="AY20" s="41">
        <v>1.1147</v>
      </c>
      <c r="AZ20" s="52">
        <v>91.26</v>
      </c>
      <c r="BA20" s="6"/>
      <c r="BB20" s="41">
        <v>1.1084000000000001</v>
      </c>
      <c r="BC20" s="52">
        <v>92.04</v>
      </c>
      <c r="BD20" s="6"/>
      <c r="BE20" s="41">
        <v>1.1012</v>
      </c>
      <c r="BF20" s="63">
        <v>92.83</v>
      </c>
      <c r="BG20" s="63"/>
      <c r="BH20" s="41">
        <v>1.1064000000000001</v>
      </c>
      <c r="BI20" s="63">
        <v>92.09</v>
      </c>
      <c r="BJ20" s="38"/>
      <c r="BK20" s="41">
        <f t="shared" si="0"/>
        <v>1.1107149999999999</v>
      </c>
      <c r="BL20" s="63">
        <f t="shared" si="1"/>
        <v>91.430499999999995</v>
      </c>
      <c r="BM20" s="100"/>
      <c r="BN20" s="100"/>
      <c r="BO20" s="135"/>
      <c r="BP20" s="93"/>
      <c r="BQ20" s="93"/>
      <c r="BR20" s="93"/>
      <c r="BS20" s="101"/>
      <c r="BT20" s="101"/>
      <c r="BU20" s="93"/>
      <c r="BV20" s="90"/>
    </row>
    <row r="21" spans="1:165" ht="15.95" customHeight="1">
      <c r="A21" s="32">
        <v>9</v>
      </c>
      <c r="B21" s="3" t="s">
        <v>13</v>
      </c>
      <c r="C21" s="41">
        <v>6.4303999999999997</v>
      </c>
      <c r="D21" s="52">
        <v>15.81</v>
      </c>
      <c r="E21" s="6"/>
      <c r="F21" s="41">
        <v>6.4481999999999999</v>
      </c>
      <c r="G21" s="52">
        <v>15.79</v>
      </c>
      <c r="H21" s="6"/>
      <c r="I21" s="41">
        <v>6.4516999999999998</v>
      </c>
      <c r="J21" s="52">
        <v>15.82</v>
      </c>
      <c r="K21" s="6"/>
      <c r="L21" s="41">
        <v>6.4352999999999998</v>
      </c>
      <c r="M21" s="52">
        <v>15.85</v>
      </c>
      <c r="N21" s="6"/>
      <c r="O21" s="41">
        <v>6.3819999999999997</v>
      </c>
      <c r="P21" s="52">
        <v>15.84</v>
      </c>
      <c r="Q21" s="6"/>
      <c r="R21" s="41">
        <v>6.3849999999999998</v>
      </c>
      <c r="S21" s="52">
        <v>15.84</v>
      </c>
      <c r="T21" s="6"/>
      <c r="U21" s="41">
        <v>6.3840000000000003</v>
      </c>
      <c r="V21" s="52">
        <v>15.88</v>
      </c>
      <c r="W21" s="6"/>
      <c r="X21" s="41">
        <v>6.3806000000000003</v>
      </c>
      <c r="Y21" s="52">
        <v>15.87</v>
      </c>
      <c r="Z21" s="6"/>
      <c r="AA21" s="41">
        <v>6.34</v>
      </c>
      <c r="AB21" s="52">
        <v>15.89</v>
      </c>
      <c r="AC21" s="6"/>
      <c r="AD21" s="41">
        <v>6.3798000000000004</v>
      </c>
      <c r="AE21" s="52">
        <v>15.85</v>
      </c>
      <c r="AF21" s="6"/>
      <c r="AG21" s="41">
        <v>6.3407</v>
      </c>
      <c r="AH21" s="52">
        <v>15.93</v>
      </c>
      <c r="AI21" s="6"/>
      <c r="AJ21" s="41">
        <v>6.3468</v>
      </c>
      <c r="AK21" s="52">
        <v>15.91</v>
      </c>
      <c r="AL21" s="6"/>
      <c r="AM21" s="41">
        <v>6.4169</v>
      </c>
      <c r="AN21" s="52">
        <v>15.86</v>
      </c>
      <c r="AO21" s="6"/>
      <c r="AP21" s="41">
        <v>6.4156000000000004</v>
      </c>
      <c r="AQ21" s="52">
        <v>15.86</v>
      </c>
      <c r="AR21" s="6"/>
      <c r="AS21" s="41">
        <v>6.4377000000000004</v>
      </c>
      <c r="AT21" s="52">
        <v>15.82</v>
      </c>
      <c r="AU21" s="6"/>
      <c r="AV21" s="41">
        <v>6.4093</v>
      </c>
      <c r="AW21" s="52">
        <v>15.85</v>
      </c>
      <c r="AX21" s="6"/>
      <c r="AY21" s="41">
        <v>6.4489999999999998</v>
      </c>
      <c r="AZ21" s="52">
        <v>15.77</v>
      </c>
      <c r="BA21" s="6"/>
      <c r="BB21" s="41">
        <v>6.4794</v>
      </c>
      <c r="BC21" s="52">
        <v>15.74</v>
      </c>
      <c r="BD21" s="6"/>
      <c r="BE21" s="41">
        <v>6.4882999999999997</v>
      </c>
      <c r="BF21" s="63">
        <v>15.76</v>
      </c>
      <c r="BG21" s="63"/>
      <c r="BH21" s="41">
        <v>6.4942000000000002</v>
      </c>
      <c r="BI21" s="63">
        <v>15.69</v>
      </c>
      <c r="BJ21" s="38"/>
      <c r="BK21" s="41">
        <f t="shared" si="0"/>
        <v>6.414744999999999</v>
      </c>
      <c r="BL21" s="63">
        <f t="shared" si="1"/>
        <v>15.8315</v>
      </c>
      <c r="BM21" s="100"/>
      <c r="BN21" s="100"/>
      <c r="BO21" s="135"/>
      <c r="BP21" s="93"/>
      <c r="BQ21" s="93"/>
      <c r="BR21" s="93"/>
      <c r="BS21" s="101"/>
      <c r="BT21" s="101"/>
      <c r="BU21" s="93"/>
      <c r="BV21" s="90"/>
    </row>
    <row r="22" spans="1:165" ht="15.95" customHeight="1">
      <c r="A22" s="32">
        <v>10</v>
      </c>
      <c r="B22" s="3" t="s">
        <v>14</v>
      </c>
      <c r="C22" s="41">
        <v>6.0358999999999998</v>
      </c>
      <c r="D22" s="52">
        <v>16.84</v>
      </c>
      <c r="E22" s="6"/>
      <c r="F22" s="41">
        <v>6.0224000000000002</v>
      </c>
      <c r="G22" s="52">
        <v>16.899999999999999</v>
      </c>
      <c r="H22" s="6"/>
      <c r="I22" s="41">
        <v>6.0026000000000002</v>
      </c>
      <c r="J22" s="52">
        <v>17</v>
      </c>
      <c r="K22" s="6"/>
      <c r="L22" s="41">
        <v>5.9858000000000002</v>
      </c>
      <c r="M22" s="52">
        <v>17.04</v>
      </c>
      <c r="N22" s="6"/>
      <c r="O22" s="41">
        <v>5.9619</v>
      </c>
      <c r="P22" s="52">
        <v>16.96</v>
      </c>
      <c r="Q22" s="6"/>
      <c r="R22" s="41">
        <v>5.9702000000000002</v>
      </c>
      <c r="S22" s="52">
        <v>16.940000000000001</v>
      </c>
      <c r="T22" s="6"/>
      <c r="U22" s="41">
        <v>5.9614000000000003</v>
      </c>
      <c r="V22" s="52">
        <v>17</v>
      </c>
      <c r="W22" s="6"/>
      <c r="X22" s="41">
        <v>5.9767000000000001</v>
      </c>
      <c r="Y22" s="52">
        <v>16.940000000000001</v>
      </c>
      <c r="Z22" s="6"/>
      <c r="AA22" s="41">
        <v>5.9118000000000004</v>
      </c>
      <c r="AB22" s="52">
        <v>17.04</v>
      </c>
      <c r="AC22" s="6"/>
      <c r="AD22" s="41">
        <v>5.9569999999999999</v>
      </c>
      <c r="AE22" s="52">
        <v>16.97</v>
      </c>
      <c r="AF22" s="6"/>
      <c r="AG22" s="41">
        <v>5.9585999999999997</v>
      </c>
      <c r="AH22" s="52">
        <v>16.95</v>
      </c>
      <c r="AI22" s="6"/>
      <c r="AJ22" s="41">
        <v>5.9714999999999998</v>
      </c>
      <c r="AK22" s="52">
        <v>16.91</v>
      </c>
      <c r="AL22" s="6"/>
      <c r="AM22" s="41">
        <v>6.0594000000000001</v>
      </c>
      <c r="AN22" s="52">
        <v>16.79</v>
      </c>
      <c r="AO22" s="6"/>
      <c r="AP22" s="41">
        <v>6.0753000000000004</v>
      </c>
      <c r="AQ22" s="52">
        <v>16.739999999999998</v>
      </c>
      <c r="AR22" s="6"/>
      <c r="AS22" s="41">
        <v>6.0648</v>
      </c>
      <c r="AT22" s="52">
        <v>16.79</v>
      </c>
      <c r="AU22" s="6"/>
      <c r="AV22" s="41">
        <v>6.0349000000000004</v>
      </c>
      <c r="AW22" s="52">
        <v>16.84</v>
      </c>
      <c r="AX22" s="6"/>
      <c r="AY22" s="41">
        <v>6.0415000000000001</v>
      </c>
      <c r="AZ22" s="52">
        <v>16.84</v>
      </c>
      <c r="BA22" s="6"/>
      <c r="BB22" s="41">
        <v>6.0138999999999996</v>
      </c>
      <c r="BC22" s="83">
        <v>16.96</v>
      </c>
      <c r="BD22" s="6"/>
      <c r="BE22" s="41">
        <v>6.0004999999999997</v>
      </c>
      <c r="BF22" s="63">
        <v>17.04</v>
      </c>
      <c r="BG22" s="63"/>
      <c r="BH22" s="41">
        <v>5.9935</v>
      </c>
      <c r="BI22" s="63">
        <v>17</v>
      </c>
      <c r="BJ22" s="38"/>
      <c r="BK22" s="41">
        <f t="shared" si="0"/>
        <v>5.999979999999999</v>
      </c>
      <c r="BL22" s="63">
        <f t="shared" si="1"/>
        <v>16.924499999999998</v>
      </c>
      <c r="BM22" s="100"/>
      <c r="BN22" s="100"/>
      <c r="BO22" s="135"/>
      <c r="BP22" s="93"/>
      <c r="BQ22" s="93"/>
      <c r="BR22" s="93"/>
      <c r="BS22" s="101"/>
      <c r="BT22" s="101"/>
      <c r="BU22" s="93"/>
      <c r="BV22" s="90"/>
    </row>
    <row r="23" spans="1:165" ht="15.95" customHeight="1">
      <c r="A23" s="32">
        <v>11</v>
      </c>
      <c r="B23" s="3" t="s">
        <v>15</v>
      </c>
      <c r="C23" s="41">
        <v>5.4139999999999997</v>
      </c>
      <c r="D23" s="52">
        <v>18.78</v>
      </c>
      <c r="E23" s="6"/>
      <c r="F23" s="41">
        <v>5.4252000000000002</v>
      </c>
      <c r="G23" s="52">
        <v>18.760000000000002</v>
      </c>
      <c r="H23" s="6"/>
      <c r="I23" s="41">
        <v>5.4383999999999997</v>
      </c>
      <c r="J23" s="52">
        <v>18.77</v>
      </c>
      <c r="K23" s="6"/>
      <c r="L23" s="41">
        <v>5.4325999999999999</v>
      </c>
      <c r="M23" s="52">
        <v>18.77</v>
      </c>
      <c r="N23" s="6"/>
      <c r="O23" s="41">
        <v>5.3746999999999998</v>
      </c>
      <c r="P23" s="52">
        <v>18.809999999999999</v>
      </c>
      <c r="Q23" s="6"/>
      <c r="R23" s="41">
        <v>5.3765999999999998</v>
      </c>
      <c r="S23" s="52">
        <v>18.809999999999999</v>
      </c>
      <c r="T23" s="6"/>
      <c r="U23" s="41">
        <v>5.3895999999999997</v>
      </c>
      <c r="V23" s="52">
        <v>18.8</v>
      </c>
      <c r="W23" s="6"/>
      <c r="X23" s="41">
        <v>5.3811999999999998</v>
      </c>
      <c r="Y23" s="52">
        <v>18.809999999999999</v>
      </c>
      <c r="Z23" s="6"/>
      <c r="AA23" s="41">
        <v>5.3471000000000002</v>
      </c>
      <c r="AB23" s="52">
        <v>18.84</v>
      </c>
      <c r="AC23" s="6"/>
      <c r="AD23" s="41">
        <v>5.3714000000000004</v>
      </c>
      <c r="AE23" s="52">
        <v>18.82</v>
      </c>
      <c r="AF23" s="6"/>
      <c r="AG23" s="41">
        <v>5.3650000000000002</v>
      </c>
      <c r="AH23" s="52">
        <v>18.829999999999998</v>
      </c>
      <c r="AI23" s="6"/>
      <c r="AJ23" s="41">
        <v>5.3625999999999996</v>
      </c>
      <c r="AK23" s="52">
        <v>18.829999999999998</v>
      </c>
      <c r="AL23" s="6"/>
      <c r="AM23" s="41">
        <v>5.4141000000000004</v>
      </c>
      <c r="AN23" s="52">
        <v>18.79</v>
      </c>
      <c r="AO23" s="6"/>
      <c r="AP23" s="41">
        <v>5.4103000000000003</v>
      </c>
      <c r="AQ23" s="52">
        <v>18.8</v>
      </c>
      <c r="AR23" s="6"/>
      <c r="AS23" s="41">
        <v>5.4200999999999997</v>
      </c>
      <c r="AT23" s="52">
        <v>18.79</v>
      </c>
      <c r="AU23" s="6"/>
      <c r="AV23" s="41">
        <v>5.4013</v>
      </c>
      <c r="AW23" s="52">
        <v>18.809999999999999</v>
      </c>
      <c r="AX23" s="6"/>
      <c r="AY23" s="41">
        <v>5.4104000000000001</v>
      </c>
      <c r="AZ23" s="52">
        <v>18.8</v>
      </c>
      <c r="BA23" s="6"/>
      <c r="BB23" s="41">
        <v>5.4309000000000003</v>
      </c>
      <c r="BC23" s="52">
        <v>18.78</v>
      </c>
      <c r="BD23" s="6"/>
      <c r="BE23" s="41">
        <v>5.4386000000000001</v>
      </c>
      <c r="BF23" s="63">
        <v>18.8</v>
      </c>
      <c r="BG23" s="63"/>
      <c r="BH23" s="41">
        <v>5.4207999999999998</v>
      </c>
      <c r="BI23" s="63">
        <v>18.8</v>
      </c>
      <c r="BJ23" s="38"/>
      <c r="BK23" s="41">
        <f t="shared" si="0"/>
        <v>5.4012450000000003</v>
      </c>
      <c r="BL23" s="63">
        <f t="shared" si="1"/>
        <v>18.8</v>
      </c>
      <c r="BM23" s="100"/>
      <c r="BN23" s="100"/>
      <c r="BO23" s="135"/>
      <c r="BP23" s="93"/>
      <c r="BQ23" s="93"/>
      <c r="BR23" s="93"/>
      <c r="BS23" s="101"/>
      <c r="BT23" s="101"/>
      <c r="BU23" s="93"/>
      <c r="BV23" s="90"/>
    </row>
    <row r="24" spans="1:165" ht="15.95" customHeight="1">
      <c r="A24" s="32">
        <v>12</v>
      </c>
      <c r="B24" s="3" t="s">
        <v>29</v>
      </c>
      <c r="C24" s="41">
        <v>0.64624999999999999</v>
      </c>
      <c r="D24" s="52">
        <v>157.31</v>
      </c>
      <c r="E24" s="6"/>
      <c r="F24" s="41">
        <v>0.64632000000000001</v>
      </c>
      <c r="G24" s="52">
        <v>157.5</v>
      </c>
      <c r="H24" s="6"/>
      <c r="I24" s="41">
        <v>0.64676</v>
      </c>
      <c r="J24" s="52">
        <v>157.80000000000001</v>
      </c>
      <c r="K24" s="6"/>
      <c r="L24" s="41">
        <v>0.64756000000000002</v>
      </c>
      <c r="M24" s="52">
        <v>157.49</v>
      </c>
      <c r="N24" s="6"/>
      <c r="O24" s="41">
        <v>0.64727000000000001</v>
      </c>
      <c r="P24" s="52">
        <v>156.22999999999999</v>
      </c>
      <c r="Q24" s="6"/>
      <c r="R24" s="41">
        <v>0.64442999999999995</v>
      </c>
      <c r="S24" s="52">
        <v>156.93</v>
      </c>
      <c r="T24" s="6"/>
      <c r="U24" s="41">
        <v>0.64578000000000002</v>
      </c>
      <c r="V24" s="52">
        <v>156.94</v>
      </c>
      <c r="W24" s="6"/>
      <c r="X24" s="41">
        <v>0.64627000000000001</v>
      </c>
      <c r="Y24" s="52">
        <v>156.66</v>
      </c>
      <c r="Z24" s="6"/>
      <c r="AA24" s="41">
        <v>0.64575000000000005</v>
      </c>
      <c r="AB24" s="52">
        <v>155.99</v>
      </c>
      <c r="AC24" s="6"/>
      <c r="AD24" s="41">
        <v>0.64480999999999999</v>
      </c>
      <c r="AE24" s="52">
        <v>156.82</v>
      </c>
      <c r="AF24" s="6"/>
      <c r="AG24" s="41">
        <v>0.64485999999999999</v>
      </c>
      <c r="AH24" s="52">
        <v>156.63</v>
      </c>
      <c r="AI24" s="6"/>
      <c r="AJ24" s="41">
        <v>0.64400999999999997</v>
      </c>
      <c r="AK24" s="52">
        <v>156.80000000000001</v>
      </c>
      <c r="AL24" s="6"/>
      <c r="AM24" s="41">
        <v>0.64388000000000001</v>
      </c>
      <c r="AN24" s="52">
        <v>158.01</v>
      </c>
      <c r="AO24" s="6"/>
      <c r="AP24" s="41">
        <v>0.64763000000000004</v>
      </c>
      <c r="AQ24" s="52">
        <v>157.08000000000001</v>
      </c>
      <c r="AR24" s="6"/>
      <c r="AS24" s="41">
        <v>0.64724000000000004</v>
      </c>
      <c r="AT24" s="52">
        <v>157.35</v>
      </c>
      <c r="AU24" s="6"/>
      <c r="AV24" s="41">
        <v>0.64793999999999996</v>
      </c>
      <c r="AW24" s="52">
        <v>156.82</v>
      </c>
      <c r="AX24" s="6"/>
      <c r="AY24" s="41">
        <v>0.64705000000000001</v>
      </c>
      <c r="AZ24" s="52">
        <v>157.22</v>
      </c>
      <c r="BA24" s="52"/>
      <c r="BB24" s="41">
        <v>0.64717999999999998</v>
      </c>
      <c r="BC24" s="52">
        <v>157.63</v>
      </c>
      <c r="BD24" s="6"/>
      <c r="BE24" s="41">
        <v>0.64719000000000004</v>
      </c>
      <c r="BF24" s="63">
        <v>157.94999999999999</v>
      </c>
      <c r="BG24" s="63"/>
      <c r="BH24" s="41">
        <v>0.64776999999999996</v>
      </c>
      <c r="BI24" s="63">
        <v>157.29</v>
      </c>
      <c r="BJ24" s="38"/>
      <c r="BK24" s="41">
        <f t="shared" si="0"/>
        <v>0.64629749999999997</v>
      </c>
      <c r="BL24" s="63">
        <f t="shared" si="1"/>
        <v>157.1225</v>
      </c>
      <c r="BM24" s="100"/>
      <c r="BN24" s="100"/>
      <c r="BO24" s="135"/>
      <c r="BP24" s="93"/>
      <c r="BQ24" s="93"/>
      <c r="BR24" s="93"/>
      <c r="BS24" s="101"/>
      <c r="BT24" s="101"/>
      <c r="BU24" s="93"/>
      <c r="BV24" s="90"/>
    </row>
    <row r="25" spans="1:165" s="21" customFormat="1" ht="15.95" customHeight="1" thickBot="1">
      <c r="A25" s="35">
        <v>13</v>
      </c>
      <c r="B25" s="4" t="s">
        <v>17</v>
      </c>
      <c r="C25" s="42">
        <v>1</v>
      </c>
      <c r="D25" s="84">
        <v>101.66</v>
      </c>
      <c r="E25" s="8"/>
      <c r="F25" s="42">
        <v>1</v>
      </c>
      <c r="G25" s="84">
        <v>101.8</v>
      </c>
      <c r="H25" s="8"/>
      <c r="I25" s="42">
        <v>1</v>
      </c>
      <c r="J25" s="84">
        <v>102.06</v>
      </c>
      <c r="K25" s="8"/>
      <c r="L25" s="42">
        <v>1</v>
      </c>
      <c r="M25" s="84">
        <v>101.99</v>
      </c>
      <c r="N25" s="8"/>
      <c r="O25" s="42">
        <v>1</v>
      </c>
      <c r="P25" s="84">
        <v>101.12</v>
      </c>
      <c r="Q25" s="8"/>
      <c r="R25" s="42">
        <v>1</v>
      </c>
      <c r="S25" s="84">
        <v>101.13</v>
      </c>
      <c r="T25" s="8"/>
      <c r="U25" s="42">
        <v>1</v>
      </c>
      <c r="V25" s="84">
        <v>101.35</v>
      </c>
      <c r="W25" s="8"/>
      <c r="X25" s="42">
        <v>1</v>
      </c>
      <c r="Y25" s="84">
        <v>101.24</v>
      </c>
      <c r="Z25" s="8"/>
      <c r="AA25" s="42">
        <v>1</v>
      </c>
      <c r="AB25" s="84">
        <v>100.73</v>
      </c>
      <c r="AC25" s="8"/>
      <c r="AD25" s="42">
        <v>1</v>
      </c>
      <c r="AE25" s="84">
        <v>101.12</v>
      </c>
      <c r="AF25" s="8"/>
      <c r="AG25" s="42">
        <v>1</v>
      </c>
      <c r="AH25" s="84">
        <v>101</v>
      </c>
      <c r="AI25" s="8"/>
      <c r="AJ25" s="42">
        <v>1</v>
      </c>
      <c r="AK25" s="84">
        <v>100.98</v>
      </c>
      <c r="AL25" s="8"/>
      <c r="AM25" s="42">
        <v>1</v>
      </c>
      <c r="AN25" s="84">
        <v>101.74</v>
      </c>
      <c r="AO25" s="8"/>
      <c r="AP25" s="42">
        <v>1</v>
      </c>
      <c r="AQ25" s="84">
        <v>101.73</v>
      </c>
      <c r="AR25" s="8"/>
      <c r="AS25" s="42">
        <v>1</v>
      </c>
      <c r="AT25" s="84">
        <v>101.84</v>
      </c>
      <c r="AU25" s="8"/>
      <c r="AV25" s="42">
        <v>1</v>
      </c>
      <c r="AW25" s="84">
        <v>101.61</v>
      </c>
      <c r="AX25" s="8"/>
      <c r="AY25" s="42">
        <v>1</v>
      </c>
      <c r="AZ25" s="84">
        <v>101.73</v>
      </c>
      <c r="BA25" s="8"/>
      <c r="BB25" s="42">
        <v>1</v>
      </c>
      <c r="BC25" s="84">
        <v>102.02</v>
      </c>
      <c r="BD25" s="84"/>
      <c r="BE25" s="42">
        <v>1</v>
      </c>
      <c r="BF25" s="64">
        <v>102.23</v>
      </c>
      <c r="BG25" s="64"/>
      <c r="BH25" s="42">
        <v>1</v>
      </c>
      <c r="BI25" s="64">
        <v>101.89</v>
      </c>
      <c r="BJ25" s="40"/>
      <c r="BK25" s="42">
        <f t="shared" si="0"/>
        <v>1</v>
      </c>
      <c r="BL25" s="64">
        <f t="shared" si="1"/>
        <v>101.5485</v>
      </c>
      <c r="BM25" s="100"/>
      <c r="BN25" s="100"/>
      <c r="BO25" s="135"/>
      <c r="BP25" s="93"/>
      <c r="BQ25" s="93"/>
      <c r="BR25" s="93"/>
      <c r="BS25" s="101"/>
      <c r="BT25" s="101"/>
      <c r="BU25" s="93"/>
      <c r="BV25" s="90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1:165" ht="15.95" customHeight="1" thickTop="1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93"/>
      <c r="BN26" s="93"/>
      <c r="BO26" s="93"/>
      <c r="BP26" s="93"/>
      <c r="BQ26" s="93"/>
      <c r="BR26" s="93"/>
      <c r="BS26" s="101"/>
      <c r="BT26" s="101"/>
      <c r="BU26" s="93"/>
      <c r="BV26" s="90"/>
    </row>
    <row r="27" spans="1:165" ht="15.95" customHeight="1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93"/>
      <c r="BN27" s="93"/>
      <c r="BO27" s="93"/>
      <c r="BP27" s="93"/>
      <c r="BQ27" s="93" t="s">
        <v>24</v>
      </c>
      <c r="BR27" s="93"/>
      <c r="BS27" s="101"/>
      <c r="BT27" s="101"/>
      <c r="BU27" s="93"/>
      <c r="BV27" s="90"/>
    </row>
    <row r="28" spans="1:165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104"/>
      <c r="BN28" s="104"/>
      <c r="BO28" s="104"/>
      <c r="BP28" s="104"/>
      <c r="BQ28" s="104"/>
      <c r="BR28" s="104" t="s">
        <v>5</v>
      </c>
      <c r="BS28" s="104" t="s">
        <v>6</v>
      </c>
      <c r="BT28" s="104" t="s">
        <v>7</v>
      </c>
      <c r="BU28" s="104" t="s">
        <v>8</v>
      </c>
      <c r="BV28" s="105" t="s">
        <v>9</v>
      </c>
      <c r="BW28" s="105" t="s">
        <v>10</v>
      </c>
      <c r="BX28" s="105" t="s">
        <v>11</v>
      </c>
      <c r="BY28" s="105" t="s">
        <v>12</v>
      </c>
      <c r="BZ28" s="105" t="s">
        <v>13</v>
      </c>
      <c r="CA28" s="105" t="s">
        <v>14</v>
      </c>
      <c r="CB28" s="105" t="s">
        <v>15</v>
      </c>
      <c r="CC28" s="105" t="s">
        <v>16</v>
      </c>
      <c r="CD28" s="105" t="s">
        <v>17</v>
      </c>
      <c r="CE28" s="105"/>
      <c r="CF28" s="105"/>
      <c r="CG28" s="105"/>
      <c r="CH28" s="105"/>
      <c r="CI28" s="105"/>
      <c r="CJ28" s="105"/>
      <c r="CK28" s="105"/>
      <c r="CL28" s="105"/>
      <c r="CM28" s="105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</row>
    <row r="29" spans="1:165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104"/>
      <c r="BN29" s="104"/>
      <c r="BO29" s="104"/>
      <c r="BP29" s="104">
        <v>1</v>
      </c>
      <c r="BQ29" s="104" t="s">
        <v>90</v>
      </c>
      <c r="BR29" s="104">
        <v>100.4</v>
      </c>
      <c r="BS29" s="104">
        <v>170.08</v>
      </c>
      <c r="BT29" s="104">
        <v>115.56</v>
      </c>
      <c r="BU29" s="104">
        <v>140.1</v>
      </c>
      <c r="BV29" s="104">
        <v>136558.20000000001</v>
      </c>
      <c r="BW29" s="104">
        <v>2179.56</v>
      </c>
      <c r="BX29" s="104">
        <v>90.68</v>
      </c>
      <c r="BY29" s="104">
        <v>91.73</v>
      </c>
      <c r="BZ29" s="104">
        <v>15.81</v>
      </c>
      <c r="CA29" s="104">
        <v>16.84</v>
      </c>
      <c r="CB29" s="104">
        <v>18.78</v>
      </c>
      <c r="CC29" s="104">
        <v>157.31</v>
      </c>
      <c r="CD29" s="104">
        <v>101.66</v>
      </c>
      <c r="CE29" s="90"/>
      <c r="CF29" s="90"/>
      <c r="CG29" s="90"/>
      <c r="CH29" s="90"/>
      <c r="CI29" s="90"/>
      <c r="CJ29" s="90"/>
      <c r="CK29" s="90"/>
      <c r="CL29" s="90"/>
      <c r="CM29" s="9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</row>
    <row r="30" spans="1:165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104"/>
      <c r="BN30" s="104"/>
      <c r="BO30" s="104"/>
      <c r="BP30" s="104">
        <v>2</v>
      </c>
      <c r="BQ30" s="104" t="s">
        <v>91</v>
      </c>
      <c r="BR30" s="104">
        <v>100.03</v>
      </c>
      <c r="BS30" s="104">
        <v>169.81</v>
      </c>
      <c r="BT30" s="104">
        <v>115.17</v>
      </c>
      <c r="BU30" s="104">
        <v>140.02000000000001</v>
      </c>
      <c r="BV30" s="104">
        <v>136365.42000000001</v>
      </c>
      <c r="BW30" s="104">
        <v>2162.14</v>
      </c>
      <c r="BX30" s="104">
        <v>91.08</v>
      </c>
      <c r="BY30" s="104">
        <v>91.85</v>
      </c>
      <c r="BZ30" s="104">
        <v>15.79</v>
      </c>
      <c r="CA30" s="104">
        <v>16.899999999999999</v>
      </c>
      <c r="CB30" s="104">
        <v>18.760000000000002</v>
      </c>
      <c r="CC30" s="104">
        <v>157.5</v>
      </c>
      <c r="CD30" s="104">
        <v>101.8</v>
      </c>
      <c r="CE30" s="90"/>
      <c r="CF30" s="90"/>
      <c r="CG30" s="90"/>
      <c r="CH30" s="90"/>
      <c r="CI30" s="90"/>
      <c r="CJ30" s="90"/>
      <c r="CK30" s="90"/>
      <c r="CL30" s="90"/>
      <c r="CM30" s="9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</row>
    <row r="31" spans="1:165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104"/>
      <c r="BN31" s="104"/>
      <c r="BO31" s="104"/>
      <c r="BP31" s="104">
        <v>3</v>
      </c>
      <c r="BQ31" s="104" t="s">
        <v>92</v>
      </c>
      <c r="BR31" s="104">
        <v>99.69</v>
      </c>
      <c r="BS31" s="104">
        <v>170.09</v>
      </c>
      <c r="BT31" s="104">
        <v>114.97</v>
      </c>
      <c r="BU31" s="104">
        <v>140.04</v>
      </c>
      <c r="BV31" s="104">
        <v>136172.07</v>
      </c>
      <c r="BW31" s="104">
        <v>2165.67</v>
      </c>
      <c r="BX31" s="104">
        <v>91.57</v>
      </c>
      <c r="BY31" s="104">
        <v>92.15</v>
      </c>
      <c r="BZ31" s="104">
        <v>15.82</v>
      </c>
      <c r="CA31" s="104">
        <v>17</v>
      </c>
      <c r="CB31" s="104">
        <v>18.77</v>
      </c>
      <c r="CC31" s="104">
        <v>157.80000000000001</v>
      </c>
      <c r="CD31" s="104">
        <v>102.06</v>
      </c>
      <c r="CE31" s="90"/>
      <c r="CF31" s="90"/>
      <c r="CG31" s="90"/>
      <c r="CH31" s="90"/>
      <c r="CI31" s="90"/>
      <c r="CJ31" s="90"/>
      <c r="CK31" s="90"/>
      <c r="CL31" s="90"/>
      <c r="CM31" s="9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</row>
    <row r="32" spans="1:165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104"/>
      <c r="BN32" s="104"/>
      <c r="BO32" s="104"/>
      <c r="BP32" s="104">
        <v>4</v>
      </c>
      <c r="BQ32" s="104" t="s">
        <v>93</v>
      </c>
      <c r="BR32" s="104">
        <v>99.36</v>
      </c>
      <c r="BS32" s="104">
        <v>170.54</v>
      </c>
      <c r="BT32" s="104">
        <v>114.93</v>
      </c>
      <c r="BU32" s="104">
        <v>140.04</v>
      </c>
      <c r="BV32" s="104">
        <v>136074.51</v>
      </c>
      <c r="BW32" s="104">
        <v>2150.86</v>
      </c>
      <c r="BX32" s="104">
        <v>92.23</v>
      </c>
      <c r="BY32" s="104">
        <v>92.55</v>
      </c>
      <c r="BZ32" s="104">
        <v>15.85</v>
      </c>
      <c r="CA32" s="104">
        <v>17.04</v>
      </c>
      <c r="CB32" s="104">
        <v>18.77</v>
      </c>
      <c r="CC32" s="104">
        <v>157.49</v>
      </c>
      <c r="CD32" s="104">
        <v>101.99</v>
      </c>
      <c r="CE32" s="90"/>
      <c r="CF32" s="90"/>
      <c r="CG32" s="90"/>
      <c r="CH32" s="90"/>
      <c r="CI32" s="90"/>
      <c r="CJ32" s="90"/>
      <c r="CK32" s="90"/>
      <c r="CL32" s="90"/>
      <c r="CM32" s="9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</row>
    <row r="33" spans="1:165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104"/>
      <c r="BN33" s="104"/>
      <c r="BO33" s="104"/>
      <c r="BP33" s="104">
        <v>5</v>
      </c>
      <c r="BQ33" s="104" t="s">
        <v>94</v>
      </c>
      <c r="BR33" s="104">
        <v>98.26</v>
      </c>
      <c r="BS33" s="104">
        <v>169.31</v>
      </c>
      <c r="BT33" s="104">
        <v>115.2</v>
      </c>
      <c r="BU33" s="104">
        <v>140.27000000000001</v>
      </c>
      <c r="BV33" s="104">
        <v>136442.06</v>
      </c>
      <c r="BW33" s="104">
        <v>2157.91</v>
      </c>
      <c r="BX33" s="104">
        <v>92.26</v>
      </c>
      <c r="BY33" s="104">
        <v>92.05</v>
      </c>
      <c r="BZ33" s="104">
        <v>15.84</v>
      </c>
      <c r="CA33" s="104">
        <v>16.96</v>
      </c>
      <c r="CB33" s="104">
        <v>18.809999999999999</v>
      </c>
      <c r="CC33" s="104">
        <v>156.22999999999999</v>
      </c>
      <c r="CD33" s="104">
        <v>101.12</v>
      </c>
      <c r="CE33" s="104"/>
      <c r="CF33" s="104"/>
      <c r="CG33" s="104"/>
      <c r="CH33" s="104"/>
      <c r="CI33" s="104"/>
      <c r="CJ33" s="104"/>
      <c r="CK33" s="104"/>
      <c r="CL33" s="104"/>
      <c r="CM33" s="104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9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104"/>
      <c r="BN34" s="104"/>
      <c r="BO34" s="104"/>
      <c r="BP34" s="104">
        <v>6</v>
      </c>
      <c r="BQ34" s="104" t="s">
        <v>95</v>
      </c>
      <c r="BR34" s="104">
        <v>97.94</v>
      </c>
      <c r="BS34" s="104">
        <v>168.51</v>
      </c>
      <c r="BT34" s="104">
        <v>115.21</v>
      </c>
      <c r="BU34" s="104">
        <v>140.31</v>
      </c>
      <c r="BV34" s="104">
        <v>135109.81</v>
      </c>
      <c r="BW34" s="104">
        <v>2120.7600000000002</v>
      </c>
      <c r="BX34" s="104">
        <v>91.39</v>
      </c>
      <c r="BY34" s="104">
        <v>91.04</v>
      </c>
      <c r="BZ34" s="104">
        <v>15.84</v>
      </c>
      <c r="CA34" s="104">
        <v>16.940000000000001</v>
      </c>
      <c r="CB34" s="104">
        <v>18.809999999999999</v>
      </c>
      <c r="CC34" s="104">
        <v>156.93</v>
      </c>
      <c r="CD34" s="104">
        <v>101.13</v>
      </c>
      <c r="CE34" s="104"/>
      <c r="CF34" s="104"/>
      <c r="CG34" s="104"/>
      <c r="CH34" s="104"/>
      <c r="CI34" s="104"/>
      <c r="CJ34" s="104"/>
      <c r="CK34" s="104"/>
      <c r="CL34" s="104"/>
      <c r="CM34" s="104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9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</row>
    <row r="35" spans="1:165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104"/>
      <c r="BN35" s="104"/>
      <c r="BO35" s="104"/>
      <c r="BP35" s="104">
        <v>7</v>
      </c>
      <c r="BQ35" s="104" t="s">
        <v>96</v>
      </c>
      <c r="BR35" s="104">
        <v>98.13</v>
      </c>
      <c r="BS35" s="104">
        <v>168.57</v>
      </c>
      <c r="BT35" s="104">
        <v>115.22</v>
      </c>
      <c r="BU35" s="104">
        <v>140.33000000000001</v>
      </c>
      <c r="BV35" s="104">
        <v>136631.62</v>
      </c>
      <c r="BW35" s="104">
        <v>2129.39</v>
      </c>
      <c r="BX35" s="104">
        <v>91.57</v>
      </c>
      <c r="BY35" s="104">
        <v>91.14</v>
      </c>
      <c r="BZ35" s="104">
        <v>15.88</v>
      </c>
      <c r="CA35" s="104">
        <v>17</v>
      </c>
      <c r="CB35" s="104">
        <v>18.8</v>
      </c>
      <c r="CC35" s="104">
        <v>156.94</v>
      </c>
      <c r="CD35" s="104">
        <v>101.35</v>
      </c>
      <c r="CE35" s="104"/>
      <c r="CF35" s="104"/>
      <c r="CG35" s="104"/>
      <c r="CH35" s="104"/>
      <c r="CI35" s="104"/>
      <c r="CJ35" s="104"/>
      <c r="CK35" s="104"/>
      <c r="CL35" s="104"/>
      <c r="CM35" s="104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9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56"/>
      <c r="BL36" s="56"/>
      <c r="BM36" s="104"/>
      <c r="BN36" s="104"/>
      <c r="BO36" s="104"/>
      <c r="BP36" s="104">
        <v>8</v>
      </c>
      <c r="BQ36" s="104" t="s">
        <v>97</v>
      </c>
      <c r="BR36" s="104">
        <v>98.56</v>
      </c>
      <c r="BS36" s="104">
        <v>167.94</v>
      </c>
      <c r="BT36" s="104">
        <v>115.48</v>
      </c>
      <c r="BU36" s="104">
        <v>140.34</v>
      </c>
      <c r="BV36" s="104">
        <v>137234.04</v>
      </c>
      <c r="BW36" s="104">
        <v>2114.9699999999998</v>
      </c>
      <c r="BX36" s="104">
        <v>90.53</v>
      </c>
      <c r="BY36" s="104">
        <v>91.09</v>
      </c>
      <c r="BZ36" s="104">
        <v>15.87</v>
      </c>
      <c r="CA36" s="104">
        <v>16.940000000000001</v>
      </c>
      <c r="CB36" s="104">
        <v>18.809999999999999</v>
      </c>
      <c r="CC36" s="104">
        <v>156.66</v>
      </c>
      <c r="CD36" s="104">
        <v>101.24</v>
      </c>
      <c r="CE36" s="104"/>
      <c r="CF36" s="104"/>
      <c r="CG36" s="104"/>
      <c r="CH36" s="104"/>
      <c r="CI36" s="104"/>
      <c r="CJ36" s="104"/>
      <c r="CK36" s="104"/>
      <c r="CL36" s="104"/>
      <c r="CM36" s="104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9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</row>
    <row r="37" spans="1:165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106"/>
      <c r="BN37" s="106"/>
      <c r="BO37" s="105"/>
      <c r="BP37" s="104">
        <v>9</v>
      </c>
      <c r="BQ37" s="105" t="s">
        <v>98</v>
      </c>
      <c r="BR37" s="105">
        <v>98.22</v>
      </c>
      <c r="BS37" s="104">
        <v>168.04</v>
      </c>
      <c r="BT37" s="104">
        <v>115.73</v>
      </c>
      <c r="BU37" s="104">
        <v>140.47999999999999</v>
      </c>
      <c r="BV37" s="104">
        <v>138124.4</v>
      </c>
      <c r="BW37" s="104">
        <v>2151.65</v>
      </c>
      <c r="BX37" s="104">
        <v>91.29</v>
      </c>
      <c r="BY37" s="104">
        <v>91.08</v>
      </c>
      <c r="BZ37" s="104">
        <v>15.89</v>
      </c>
      <c r="CA37" s="104">
        <v>17.04</v>
      </c>
      <c r="CB37" s="104">
        <v>18.84</v>
      </c>
      <c r="CC37" s="104">
        <v>155.99</v>
      </c>
      <c r="CD37" s="104">
        <v>100.73</v>
      </c>
      <c r="CE37" s="104"/>
      <c r="CF37" s="104"/>
      <c r="CG37" s="104"/>
      <c r="CH37" s="104"/>
      <c r="CI37" s="104"/>
      <c r="CJ37" s="104"/>
      <c r="CK37" s="104"/>
      <c r="CL37" s="104"/>
      <c r="CM37" s="104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9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</row>
    <row r="38" spans="1:165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106"/>
      <c r="BN38" s="106"/>
      <c r="BO38" s="105"/>
      <c r="BP38" s="104">
        <v>10</v>
      </c>
      <c r="BQ38" s="105" t="s">
        <v>99</v>
      </c>
      <c r="BR38" s="105">
        <v>99.33</v>
      </c>
      <c r="BS38" s="104">
        <v>168.15</v>
      </c>
      <c r="BT38" s="104">
        <v>115.61</v>
      </c>
      <c r="BU38" s="104">
        <v>140.44</v>
      </c>
      <c r="BV38" s="104">
        <v>139499.98000000001</v>
      </c>
      <c r="BW38" s="104">
        <v>2162.88</v>
      </c>
      <c r="BX38" s="104">
        <v>91.78</v>
      </c>
      <c r="BY38" s="104">
        <v>91.49</v>
      </c>
      <c r="BZ38" s="104">
        <v>15.85</v>
      </c>
      <c r="CA38" s="104">
        <v>16.97</v>
      </c>
      <c r="CB38" s="104">
        <v>18.82</v>
      </c>
      <c r="CC38" s="104">
        <v>156.82</v>
      </c>
      <c r="CD38" s="104">
        <v>101.12</v>
      </c>
      <c r="CE38" s="104"/>
      <c r="CF38" s="104"/>
      <c r="CG38" s="104"/>
      <c r="CH38" s="104"/>
      <c r="CI38" s="104"/>
      <c r="CJ38" s="104"/>
      <c r="CK38" s="104"/>
      <c r="CL38" s="104"/>
      <c r="CM38" s="104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9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</row>
    <row r="39" spans="1:165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106"/>
      <c r="BN39" s="106"/>
      <c r="BO39" s="105"/>
      <c r="BP39" s="104">
        <v>11</v>
      </c>
      <c r="BQ39" s="105" t="s">
        <v>100</v>
      </c>
      <c r="BR39" s="105">
        <v>99.57</v>
      </c>
      <c r="BS39" s="104">
        <v>167.73</v>
      </c>
      <c r="BT39" s="104">
        <v>115.58</v>
      </c>
      <c r="BU39" s="104">
        <v>140.41999999999999</v>
      </c>
      <c r="BV39" s="104">
        <v>137567.26999999999</v>
      </c>
      <c r="BW39" s="104">
        <v>2124.1</v>
      </c>
      <c r="BX39" s="104">
        <v>91.73</v>
      </c>
      <c r="BY39" s="104">
        <v>91.41</v>
      </c>
      <c r="BZ39" s="104">
        <v>15.93</v>
      </c>
      <c r="CA39" s="104">
        <v>16.95</v>
      </c>
      <c r="CB39" s="104">
        <v>18.829999999999998</v>
      </c>
      <c r="CC39" s="104">
        <v>156.63</v>
      </c>
      <c r="CD39" s="104">
        <v>101</v>
      </c>
      <c r="CE39" s="104"/>
      <c r="CF39" s="104"/>
      <c r="CG39" s="104"/>
      <c r="CH39" s="104"/>
      <c r="CI39" s="104"/>
      <c r="CJ39" s="104"/>
      <c r="CK39" s="104"/>
      <c r="CL39" s="104"/>
      <c r="CM39" s="104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9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106"/>
      <c r="BN40" s="106"/>
      <c r="BO40" s="105"/>
      <c r="BP40" s="104">
        <v>12</v>
      </c>
      <c r="BQ40" s="105" t="s">
        <v>101</v>
      </c>
      <c r="BR40" s="105">
        <v>99.44</v>
      </c>
      <c r="BS40" s="104">
        <v>167.87</v>
      </c>
      <c r="BT40" s="104">
        <v>115.44</v>
      </c>
      <c r="BU40" s="104">
        <v>140.43</v>
      </c>
      <c r="BV40" s="104">
        <v>135924.97</v>
      </c>
      <c r="BW40" s="104">
        <v>2091.39</v>
      </c>
      <c r="BX40" s="104">
        <v>92.03</v>
      </c>
      <c r="BY40" s="104">
        <v>90.36</v>
      </c>
      <c r="BZ40" s="104">
        <v>15.91</v>
      </c>
      <c r="CA40" s="104">
        <v>16.91</v>
      </c>
      <c r="CB40" s="104">
        <v>18.829999999999998</v>
      </c>
      <c r="CC40" s="104">
        <v>156.80000000000001</v>
      </c>
      <c r="CD40" s="104">
        <v>100.98</v>
      </c>
      <c r="CE40" s="104"/>
      <c r="CF40" s="104"/>
      <c r="CG40" s="104"/>
      <c r="CH40" s="104"/>
      <c r="CI40" s="104"/>
      <c r="CJ40" s="104"/>
      <c r="CK40" s="104"/>
      <c r="CL40" s="104"/>
      <c r="CM40" s="104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9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</row>
    <row r="41" spans="1:165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106"/>
      <c r="BN41" s="106"/>
      <c r="BO41" s="105"/>
      <c r="BP41" s="104">
        <v>13</v>
      </c>
      <c r="BQ41" s="136" t="s">
        <v>102</v>
      </c>
      <c r="BR41" s="105">
        <v>99.27</v>
      </c>
      <c r="BS41" s="104">
        <v>168.15</v>
      </c>
      <c r="BT41" s="104">
        <v>114.99</v>
      </c>
      <c r="BU41" s="104">
        <v>140.36000000000001</v>
      </c>
      <c r="BV41" s="104">
        <v>135041.16</v>
      </c>
      <c r="BW41" s="104">
        <v>2065.35</v>
      </c>
      <c r="BX41" s="104">
        <v>91.69</v>
      </c>
      <c r="BY41" s="104">
        <v>90.44</v>
      </c>
      <c r="BZ41" s="104">
        <v>15.86</v>
      </c>
      <c r="CA41" s="104">
        <v>16.79</v>
      </c>
      <c r="CB41" s="104">
        <v>18.79</v>
      </c>
      <c r="CC41" s="104">
        <v>158.01</v>
      </c>
      <c r="CD41" s="104">
        <v>101.74</v>
      </c>
      <c r="CE41" s="104"/>
      <c r="CF41" s="104"/>
      <c r="CG41" s="104"/>
      <c r="CH41" s="104"/>
      <c r="CI41" s="104"/>
      <c r="CJ41" s="104"/>
      <c r="CK41" s="104"/>
      <c r="CL41" s="104"/>
      <c r="CM41" s="104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9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</row>
    <row r="42" spans="1:165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106"/>
      <c r="BN42" s="106"/>
      <c r="BO42" s="105"/>
      <c r="BP42" s="104">
        <v>14</v>
      </c>
      <c r="BQ42" s="105" t="s">
        <v>103</v>
      </c>
      <c r="BR42" s="105">
        <v>99.47</v>
      </c>
      <c r="BS42" s="104">
        <v>167.97</v>
      </c>
      <c r="BT42" s="104">
        <v>115.23</v>
      </c>
      <c r="BU42" s="104">
        <v>140.31</v>
      </c>
      <c r="BV42" s="104">
        <v>136085.13</v>
      </c>
      <c r="BW42" s="104">
        <v>2080.31</v>
      </c>
      <c r="BX42" s="104">
        <v>92.42</v>
      </c>
      <c r="BY42" s="104">
        <v>90.52</v>
      </c>
      <c r="BZ42" s="104">
        <v>15.86</v>
      </c>
      <c r="CA42" s="104">
        <v>16.739999999999998</v>
      </c>
      <c r="CB42" s="104">
        <v>18.8</v>
      </c>
      <c r="CC42" s="104">
        <v>157.08000000000001</v>
      </c>
      <c r="CD42" s="104">
        <v>101.73</v>
      </c>
      <c r="CE42" s="104"/>
      <c r="CF42" s="104"/>
      <c r="CG42" s="104"/>
      <c r="CH42" s="104"/>
      <c r="CI42" s="104"/>
      <c r="CJ42" s="104"/>
      <c r="CK42" s="104"/>
      <c r="CL42" s="104"/>
      <c r="CM42" s="104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9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</row>
    <row r="43" spans="1:165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106"/>
      <c r="BN43" s="106"/>
      <c r="BO43" s="105"/>
      <c r="BP43" s="104">
        <v>15</v>
      </c>
      <c r="BQ43" s="105" t="s">
        <v>104</v>
      </c>
      <c r="BR43" s="105">
        <v>99.42</v>
      </c>
      <c r="BS43" s="104">
        <v>167.97</v>
      </c>
      <c r="BT43" s="104">
        <v>114.97</v>
      </c>
      <c r="BU43" s="104">
        <v>140.32</v>
      </c>
      <c r="BV43" s="104">
        <v>134755.51999999999</v>
      </c>
      <c r="BW43" s="104">
        <v>2052.09</v>
      </c>
      <c r="BX43" s="104">
        <v>92.75</v>
      </c>
      <c r="BY43" s="104">
        <v>90.78</v>
      </c>
      <c r="BZ43" s="104">
        <v>15.82</v>
      </c>
      <c r="CA43" s="104">
        <v>16.79</v>
      </c>
      <c r="CB43" s="104">
        <v>18.79</v>
      </c>
      <c r="CC43" s="104">
        <v>157.35</v>
      </c>
      <c r="CD43" s="104">
        <v>101.84</v>
      </c>
      <c r="CE43" s="104"/>
      <c r="CF43" s="104"/>
      <c r="CG43" s="104"/>
      <c r="CH43" s="104"/>
      <c r="CI43" s="104"/>
      <c r="CJ43" s="104"/>
      <c r="CK43" s="104"/>
      <c r="CL43" s="104"/>
      <c r="CM43" s="104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9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</row>
    <row r="44" spans="1:165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104"/>
      <c r="BN44" s="104"/>
      <c r="BO44" s="104"/>
      <c r="BP44" s="104">
        <v>16</v>
      </c>
      <c r="BQ44" s="104" t="s">
        <v>105</v>
      </c>
      <c r="BR44" s="104">
        <v>99.43</v>
      </c>
      <c r="BS44" s="104">
        <v>167.74</v>
      </c>
      <c r="BT44" s="104">
        <v>115.15</v>
      </c>
      <c r="BU44" s="104">
        <v>140.35</v>
      </c>
      <c r="BV44" s="104">
        <v>133599.1</v>
      </c>
      <c r="BW44" s="104">
        <v>2047.49</v>
      </c>
      <c r="BX44" s="104">
        <v>92.94</v>
      </c>
      <c r="BY44" s="104">
        <v>90.71</v>
      </c>
      <c r="BZ44" s="104">
        <v>15.85</v>
      </c>
      <c r="CA44" s="104">
        <v>16.84</v>
      </c>
      <c r="CB44" s="104">
        <v>18.809999999999999</v>
      </c>
      <c r="CC44" s="104">
        <v>156.82</v>
      </c>
      <c r="CD44" s="104">
        <v>101.61</v>
      </c>
      <c r="CE44" s="104"/>
      <c r="CF44" s="104"/>
      <c r="CG44" s="104"/>
      <c r="CH44" s="104"/>
      <c r="CI44" s="104"/>
      <c r="CJ44" s="104"/>
      <c r="CK44" s="104"/>
      <c r="CL44" s="104"/>
      <c r="CM44" s="104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9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</row>
    <row r="45" spans="1:165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104"/>
      <c r="BN45" s="104"/>
      <c r="BO45" s="104"/>
      <c r="BP45" s="104">
        <v>17</v>
      </c>
      <c r="BQ45" s="104" t="s">
        <v>106</v>
      </c>
      <c r="BR45" s="104">
        <v>99.42</v>
      </c>
      <c r="BS45" s="104">
        <v>168.2</v>
      </c>
      <c r="BT45" s="104">
        <v>114.76</v>
      </c>
      <c r="BU45" s="104">
        <v>140.36000000000001</v>
      </c>
      <c r="BV45" s="104">
        <v>133681.13</v>
      </c>
      <c r="BW45" s="104">
        <v>2038.62</v>
      </c>
      <c r="BX45" s="104">
        <v>93.87</v>
      </c>
      <c r="BY45" s="104">
        <v>91.26</v>
      </c>
      <c r="BZ45" s="104">
        <v>15.77</v>
      </c>
      <c r="CA45" s="104">
        <v>16.84</v>
      </c>
      <c r="CB45" s="104">
        <v>18.8</v>
      </c>
      <c r="CC45" s="104">
        <v>157.22</v>
      </c>
      <c r="CD45" s="104">
        <v>101.73</v>
      </c>
      <c r="CE45" s="104"/>
      <c r="CF45" s="104"/>
      <c r="CG45" s="104"/>
      <c r="CH45" s="104"/>
      <c r="CI45" s="104"/>
      <c r="CJ45" s="104"/>
      <c r="CK45" s="104"/>
      <c r="CL45" s="104"/>
      <c r="CM45" s="104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9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</row>
    <row r="46" spans="1:165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104"/>
      <c r="BN46" s="104"/>
      <c r="BO46" s="104"/>
      <c r="BP46" s="104">
        <v>18</v>
      </c>
      <c r="BQ46" s="104" t="s">
        <v>107</v>
      </c>
      <c r="BR46" s="104">
        <v>99.85</v>
      </c>
      <c r="BS46" s="104">
        <v>169.53</v>
      </c>
      <c r="BT46" s="104">
        <v>115.07</v>
      </c>
      <c r="BU46" s="104">
        <v>140.35</v>
      </c>
      <c r="BV46" s="104">
        <v>132122.85999999999</v>
      </c>
      <c r="BW46" s="104">
        <v>2005.66</v>
      </c>
      <c r="BX46" s="104">
        <v>94.18</v>
      </c>
      <c r="BY46" s="104">
        <v>92.04</v>
      </c>
      <c r="BZ46" s="104">
        <v>15.74</v>
      </c>
      <c r="CA46" s="104">
        <v>16.96</v>
      </c>
      <c r="CB46" s="104">
        <v>18.78</v>
      </c>
      <c r="CC46" s="104">
        <v>157.63</v>
      </c>
      <c r="CD46" s="104">
        <v>102.02</v>
      </c>
      <c r="CE46" s="104"/>
      <c r="CF46" s="104"/>
      <c r="CG46" s="104"/>
      <c r="CH46" s="104"/>
      <c r="CI46" s="104"/>
      <c r="CJ46" s="104"/>
      <c r="CK46" s="104"/>
      <c r="CL46" s="104"/>
      <c r="CM46" s="104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9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</row>
    <row r="47" spans="1:165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104"/>
      <c r="BN47" s="104"/>
      <c r="BO47" s="104"/>
      <c r="BP47" s="104">
        <v>19</v>
      </c>
      <c r="BQ47" s="104" t="s">
        <v>108</v>
      </c>
      <c r="BR47" s="104">
        <v>99.92</v>
      </c>
      <c r="BS47" s="104">
        <v>169.87</v>
      </c>
      <c r="BT47" s="104">
        <v>115.07</v>
      </c>
      <c r="BU47" s="104">
        <v>140.35</v>
      </c>
      <c r="BV47" s="104">
        <v>132458.85</v>
      </c>
      <c r="BW47" s="104">
        <v>2023.05</v>
      </c>
      <c r="BX47" s="104">
        <v>94.64</v>
      </c>
      <c r="BY47" s="104">
        <v>92.83</v>
      </c>
      <c r="BZ47" s="104">
        <v>15.76</v>
      </c>
      <c r="CA47" s="104">
        <v>17.04</v>
      </c>
      <c r="CB47" s="104">
        <v>18.8</v>
      </c>
      <c r="CC47" s="104">
        <v>157.94999999999999</v>
      </c>
      <c r="CD47" s="104">
        <v>102.23</v>
      </c>
      <c r="CE47" s="104"/>
      <c r="CF47" s="104"/>
      <c r="CG47" s="104"/>
      <c r="CH47" s="104"/>
      <c r="CI47" s="104"/>
      <c r="CJ47" s="104"/>
      <c r="CK47" s="104"/>
      <c r="CL47" s="104"/>
      <c r="CM47" s="104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9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</row>
    <row r="48" spans="1:165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104"/>
      <c r="BN48" s="104"/>
      <c r="BO48" s="104"/>
      <c r="BP48" s="104">
        <v>20</v>
      </c>
      <c r="BQ48" s="104" t="s">
        <v>109</v>
      </c>
      <c r="BR48" s="104">
        <v>98.74</v>
      </c>
      <c r="BS48" s="104">
        <v>169.51</v>
      </c>
      <c r="BT48" s="104">
        <v>114.98</v>
      </c>
      <c r="BU48" s="104">
        <v>140.27000000000001</v>
      </c>
      <c r="BV48" s="104">
        <v>131901.94</v>
      </c>
      <c r="BW48" s="104">
        <v>2031.61</v>
      </c>
      <c r="BX48" s="104">
        <v>94.03</v>
      </c>
      <c r="BY48" s="104">
        <v>92.09</v>
      </c>
      <c r="BZ48" s="104">
        <v>15.69</v>
      </c>
      <c r="CA48" s="104">
        <v>17</v>
      </c>
      <c r="CB48" s="104">
        <v>18.8</v>
      </c>
      <c r="CC48" s="104">
        <v>157.29</v>
      </c>
      <c r="CD48" s="104">
        <v>101.89</v>
      </c>
      <c r="CE48" s="104"/>
      <c r="CF48" s="104"/>
      <c r="CG48" s="104"/>
      <c r="CH48" s="104"/>
      <c r="CI48" s="104"/>
      <c r="CJ48" s="104"/>
      <c r="CK48" s="104"/>
      <c r="CL48" s="104"/>
      <c r="CM48" s="104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9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</row>
    <row r="49" spans="1:165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56"/>
      <c r="BL49" s="56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9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</row>
    <row r="50" spans="1:165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106"/>
      <c r="BN50" s="106"/>
      <c r="BO50" s="105"/>
      <c r="BP50" s="104"/>
      <c r="BQ50" s="105"/>
      <c r="BR50" s="105">
        <f>AVERAGE(BR29:BR49)</f>
        <v>99.222500000000025</v>
      </c>
      <c r="BS50" s="105">
        <f t="shared" ref="BS50:CD50" si="2">AVERAGE(BS29:BS49)</f>
        <v>168.77899999999994</v>
      </c>
      <c r="BT50" s="105">
        <f t="shared" si="2"/>
        <v>115.21600000000001</v>
      </c>
      <c r="BU50" s="105">
        <f t="shared" si="2"/>
        <v>140.29450000000003</v>
      </c>
      <c r="BV50" s="105">
        <f t="shared" si="2"/>
        <v>135567.50199999998</v>
      </c>
      <c r="BW50" s="105">
        <f t="shared" si="2"/>
        <v>2102.7730000000001</v>
      </c>
      <c r="BX50" s="105">
        <f t="shared" si="2"/>
        <v>92.233000000000004</v>
      </c>
      <c r="BY50" s="105">
        <f t="shared" si="2"/>
        <v>91.430499999999995</v>
      </c>
      <c r="BZ50" s="105">
        <f t="shared" si="2"/>
        <v>15.8315</v>
      </c>
      <c r="CA50" s="105">
        <f t="shared" si="2"/>
        <v>16.924499999999998</v>
      </c>
      <c r="CB50" s="105">
        <f t="shared" si="2"/>
        <v>18.8</v>
      </c>
      <c r="CC50" s="105">
        <f t="shared" si="2"/>
        <v>157.1225</v>
      </c>
      <c r="CD50" s="105">
        <f t="shared" si="2"/>
        <v>101.5485</v>
      </c>
      <c r="CE50" s="104"/>
      <c r="CF50" s="104"/>
      <c r="CG50" s="104"/>
      <c r="CH50" s="104"/>
      <c r="CI50" s="104"/>
      <c r="CJ50" s="104"/>
      <c r="CK50" s="104"/>
      <c r="CL50" s="104"/>
      <c r="CM50" s="104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9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</row>
    <row r="51" spans="1:165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106"/>
      <c r="BN51" s="106"/>
      <c r="BO51" s="105"/>
      <c r="BP51" s="104"/>
      <c r="BQ51" s="105"/>
      <c r="BR51" s="107">
        <v>99.222500000000025</v>
      </c>
      <c r="BS51" s="107">
        <v>168.77899999999994</v>
      </c>
      <c r="BT51" s="107">
        <v>115.21600000000001</v>
      </c>
      <c r="BU51" s="107">
        <v>140.29450000000003</v>
      </c>
      <c r="BV51" s="107">
        <v>135567.50199999998</v>
      </c>
      <c r="BW51" s="107">
        <v>2102.7730000000001</v>
      </c>
      <c r="BX51" s="107">
        <v>92.233000000000004</v>
      </c>
      <c r="BY51" s="107">
        <v>91.430499999999995</v>
      </c>
      <c r="BZ51" s="107">
        <v>15.8315</v>
      </c>
      <c r="CA51" s="107">
        <v>16.924499999999998</v>
      </c>
      <c r="CB51" s="107">
        <v>18.8</v>
      </c>
      <c r="CC51" s="107">
        <v>157.1225</v>
      </c>
      <c r="CD51" s="104">
        <v>101.5485</v>
      </c>
      <c r="CE51" s="104"/>
      <c r="CF51" s="104"/>
      <c r="CG51" s="104"/>
      <c r="CH51" s="104"/>
      <c r="CI51" s="104"/>
      <c r="CJ51" s="104"/>
      <c r="CK51" s="104"/>
      <c r="CL51" s="104"/>
      <c r="CM51" s="104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9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</row>
    <row r="52" spans="1:165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106"/>
      <c r="BN52" s="106"/>
      <c r="BO52" s="105"/>
      <c r="BP52" s="104"/>
      <c r="BQ52" s="105"/>
      <c r="BR52" s="105">
        <f>BR50-BR51</f>
        <v>0</v>
      </c>
      <c r="BS52" s="105">
        <f t="shared" ref="BS52:CD52" si="3">BS50-BS51</f>
        <v>0</v>
      </c>
      <c r="BT52" s="105">
        <f t="shared" si="3"/>
        <v>0</v>
      </c>
      <c r="BU52" s="105">
        <f t="shared" si="3"/>
        <v>0</v>
      </c>
      <c r="BV52" s="105">
        <f t="shared" si="3"/>
        <v>0</v>
      </c>
      <c r="BW52" s="105">
        <f t="shared" si="3"/>
        <v>0</v>
      </c>
      <c r="BX52" s="105">
        <f t="shared" si="3"/>
        <v>0</v>
      </c>
      <c r="BY52" s="105">
        <f t="shared" si="3"/>
        <v>0</v>
      </c>
      <c r="BZ52" s="105">
        <f t="shared" si="3"/>
        <v>0</v>
      </c>
      <c r="CA52" s="105">
        <f t="shared" si="3"/>
        <v>0</v>
      </c>
      <c r="CB52" s="105">
        <f t="shared" si="3"/>
        <v>0</v>
      </c>
      <c r="CC52" s="105">
        <f t="shared" si="3"/>
        <v>0</v>
      </c>
      <c r="CD52" s="105">
        <f t="shared" si="3"/>
        <v>0</v>
      </c>
      <c r="CE52" s="104"/>
      <c r="CF52" s="104"/>
      <c r="CG52" s="104"/>
      <c r="CH52" s="104"/>
      <c r="CI52" s="104"/>
      <c r="CJ52" s="104"/>
      <c r="CK52" s="104"/>
      <c r="CL52" s="104"/>
      <c r="CM52" s="104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9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</row>
    <row r="53" spans="1:165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108"/>
      <c r="BN53" s="108"/>
      <c r="BO53" s="89"/>
      <c r="BP53" s="109"/>
      <c r="BQ53" s="89"/>
      <c r="BR53" s="89"/>
      <c r="BS53" s="89"/>
      <c r="BT53" s="89"/>
      <c r="BU53" s="89"/>
      <c r="BV53" s="90"/>
      <c r="CE53" s="93"/>
      <c r="CF53" s="93"/>
      <c r="CG53" s="93"/>
      <c r="CH53" s="93"/>
      <c r="CI53" s="93"/>
      <c r="CJ53" s="93"/>
      <c r="CK53" s="93"/>
      <c r="CL53" s="93"/>
      <c r="CM53" s="93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12"/>
    </row>
    <row r="54" spans="1:165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108"/>
      <c r="BN54" s="108"/>
      <c r="BO54" s="89"/>
      <c r="BP54" s="109"/>
      <c r="BQ54" s="89"/>
      <c r="BR54" s="89"/>
      <c r="BS54" s="89"/>
      <c r="BT54" s="89"/>
      <c r="BU54" s="89"/>
      <c r="BV54" s="90"/>
      <c r="CE54" s="93"/>
      <c r="CF54" s="93"/>
      <c r="CG54" s="93"/>
      <c r="CH54" s="93"/>
      <c r="CI54" s="93"/>
      <c r="CJ54" s="93"/>
      <c r="CK54" s="93"/>
      <c r="CL54" s="93"/>
      <c r="CM54" s="93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12"/>
    </row>
    <row r="55" spans="1:165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108"/>
      <c r="BN55" s="108"/>
      <c r="BO55" s="89"/>
      <c r="BP55" s="109"/>
      <c r="BQ55" s="89"/>
      <c r="BR55" s="89"/>
      <c r="BS55" s="89"/>
      <c r="BT55" s="89"/>
      <c r="BU55" s="89"/>
      <c r="BV55" s="90"/>
      <c r="CE55" s="93"/>
      <c r="CF55" s="93"/>
      <c r="CG55" s="93"/>
      <c r="CH55" s="93"/>
      <c r="CI55" s="93"/>
      <c r="CJ55" s="93"/>
      <c r="CK55" s="93"/>
      <c r="CL55" s="93"/>
      <c r="CM55" s="93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12"/>
    </row>
    <row r="56" spans="1:165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108"/>
      <c r="BN56" s="108"/>
      <c r="BO56" s="89"/>
      <c r="BP56" s="109"/>
      <c r="BQ56" s="89"/>
      <c r="BR56" s="89"/>
      <c r="BS56" s="89"/>
      <c r="BT56" s="89"/>
      <c r="BU56" s="89"/>
      <c r="BV56" s="90"/>
      <c r="CE56" s="93"/>
      <c r="CF56" s="93"/>
      <c r="CG56" s="93"/>
      <c r="CH56" s="93"/>
      <c r="CI56" s="93"/>
      <c r="CJ56" s="93"/>
      <c r="CK56" s="93"/>
      <c r="CL56" s="93"/>
      <c r="CM56" s="93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12"/>
    </row>
    <row r="57" spans="1:165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N57" s="110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93"/>
      <c r="CF57" s="93"/>
      <c r="CG57" s="93"/>
      <c r="CH57" s="93"/>
      <c r="CI57" s="93"/>
      <c r="CJ57" s="93"/>
      <c r="CK57" s="93"/>
      <c r="CL57" s="93"/>
      <c r="CM57" s="93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12"/>
    </row>
    <row r="58" spans="1:165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N58" s="110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93"/>
      <c r="CF58" s="93"/>
      <c r="CG58" s="93"/>
      <c r="CH58" s="93"/>
      <c r="CI58" s="93"/>
      <c r="CJ58" s="93"/>
      <c r="CK58" s="93"/>
      <c r="CL58" s="93"/>
      <c r="CM58" s="93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12"/>
    </row>
    <row r="59" spans="1:165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110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93"/>
      <c r="CF59" s="93"/>
      <c r="CG59" s="93"/>
      <c r="CH59" s="93"/>
      <c r="CI59" s="93"/>
      <c r="CJ59" s="93"/>
      <c r="CK59" s="93"/>
      <c r="CL59" s="93"/>
      <c r="CM59" s="93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12"/>
    </row>
    <row r="60" spans="1:165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110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93"/>
      <c r="CF60" s="93"/>
      <c r="CG60" s="93"/>
      <c r="CH60" s="93"/>
      <c r="CI60" s="93"/>
      <c r="CJ60" s="93"/>
      <c r="CK60" s="93"/>
      <c r="CL60" s="93"/>
      <c r="CM60" s="93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12"/>
    </row>
    <row r="61" spans="1:165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N61" s="110"/>
      <c r="BO61" s="111"/>
      <c r="BP61" s="111"/>
      <c r="BQ61" s="111" t="s">
        <v>18</v>
      </c>
      <c r="BR61" s="111"/>
      <c r="BS61" s="111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93"/>
      <c r="CF61" s="93"/>
      <c r="CG61" s="93"/>
      <c r="CH61" s="93"/>
      <c r="CI61" s="93"/>
      <c r="CJ61" s="93"/>
      <c r="CK61" s="93"/>
      <c r="CL61" s="93"/>
      <c r="CM61" s="93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12"/>
    </row>
    <row r="62" spans="1:165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127"/>
      <c r="BL62" s="127"/>
      <c r="BM62" s="112"/>
      <c r="BN62" s="111"/>
      <c r="BO62" s="111"/>
      <c r="BP62" s="111"/>
      <c r="BQ62" s="111"/>
      <c r="BR62" s="93" t="s">
        <v>5</v>
      </c>
      <c r="BS62" s="93" t="s">
        <v>6</v>
      </c>
      <c r="BT62" s="93" t="s">
        <v>7</v>
      </c>
      <c r="BU62" s="93" t="s">
        <v>8</v>
      </c>
      <c r="BV62" s="90" t="s">
        <v>9</v>
      </c>
      <c r="BW62" s="91" t="s">
        <v>10</v>
      </c>
      <c r="BX62" s="91" t="s">
        <v>11</v>
      </c>
      <c r="BY62" s="91" t="s">
        <v>12</v>
      </c>
      <c r="BZ62" s="91" t="s">
        <v>13</v>
      </c>
      <c r="CA62" s="91" t="s">
        <v>14</v>
      </c>
      <c r="CB62" s="91" t="s">
        <v>15</v>
      </c>
      <c r="CC62" s="91" t="s">
        <v>16</v>
      </c>
      <c r="CD62" s="91" t="s">
        <v>17</v>
      </c>
      <c r="CE62" s="93"/>
      <c r="CF62" s="93"/>
      <c r="CG62" s="93"/>
      <c r="CH62" s="93"/>
      <c r="CI62" s="93"/>
      <c r="CJ62" s="93"/>
      <c r="CK62" s="93"/>
      <c r="CL62" s="93"/>
      <c r="CM62" s="93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12"/>
    </row>
    <row r="63" spans="1:165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113"/>
      <c r="BN63" s="113"/>
      <c r="BO63" s="113"/>
      <c r="BP63" s="114">
        <v>1</v>
      </c>
      <c r="BQ63" s="104" t="s">
        <v>90</v>
      </c>
      <c r="BR63" s="113">
        <v>101.25</v>
      </c>
      <c r="BS63" s="113">
        <v>0.59770000000000001</v>
      </c>
      <c r="BT63" s="113">
        <v>0.87970000000000004</v>
      </c>
      <c r="BU63" s="113">
        <v>0.72560000000000002</v>
      </c>
      <c r="BV63" s="113">
        <v>1343.3</v>
      </c>
      <c r="BW63" s="113">
        <v>21.44</v>
      </c>
      <c r="BX63" s="113">
        <v>1.1211</v>
      </c>
      <c r="BY63" s="113">
        <v>1.1082000000000001</v>
      </c>
      <c r="BZ63" s="113">
        <v>6.4303999999999997</v>
      </c>
      <c r="CA63" s="113">
        <v>6.0358999999999998</v>
      </c>
      <c r="CB63" s="113">
        <v>5.4139999999999997</v>
      </c>
      <c r="CC63" s="113">
        <v>0.64624999999999999</v>
      </c>
      <c r="CD63" s="113">
        <v>1</v>
      </c>
      <c r="CE63" s="115"/>
      <c r="CF63" s="115"/>
      <c r="CG63" s="115"/>
      <c r="CH63" s="115"/>
      <c r="CI63" s="115"/>
      <c r="CJ63" s="115"/>
      <c r="CK63" s="115"/>
      <c r="CL63" s="115"/>
      <c r="CM63" s="115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</row>
    <row r="64" spans="1:165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68"/>
      <c r="BL64" s="68"/>
      <c r="BM64" s="113"/>
      <c r="BN64" s="113"/>
      <c r="BO64" s="113"/>
      <c r="BP64" s="114">
        <v>2</v>
      </c>
      <c r="BQ64" s="104" t="s">
        <v>91</v>
      </c>
      <c r="BR64" s="113">
        <v>101.77</v>
      </c>
      <c r="BS64" s="113">
        <v>0.59950000000000003</v>
      </c>
      <c r="BT64" s="113">
        <v>0.88390000000000002</v>
      </c>
      <c r="BU64" s="113">
        <v>0.72709999999999997</v>
      </c>
      <c r="BV64" s="113">
        <v>1339.6</v>
      </c>
      <c r="BW64" s="113">
        <v>21.24</v>
      </c>
      <c r="BX64" s="113">
        <v>1.1176999999999999</v>
      </c>
      <c r="BY64" s="113">
        <v>1.1083000000000001</v>
      </c>
      <c r="BZ64" s="113">
        <v>6.4481999999999999</v>
      </c>
      <c r="CA64" s="113">
        <v>6.0224000000000002</v>
      </c>
      <c r="CB64" s="113">
        <v>5.4252000000000002</v>
      </c>
      <c r="CC64" s="113">
        <v>0.64632000000000001</v>
      </c>
      <c r="CD64" s="113">
        <v>1</v>
      </c>
      <c r="CE64" s="115"/>
      <c r="CF64" s="115"/>
      <c r="CG64" s="115"/>
      <c r="CH64" s="115"/>
      <c r="CI64" s="115"/>
      <c r="CJ64" s="115"/>
      <c r="CK64" s="115"/>
      <c r="CL64" s="115"/>
      <c r="CM64" s="115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</row>
    <row r="65" spans="1:165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116"/>
      <c r="BN65" s="117"/>
      <c r="BO65" s="113"/>
      <c r="BP65" s="114">
        <v>3</v>
      </c>
      <c r="BQ65" s="104" t="s">
        <v>92</v>
      </c>
      <c r="BR65" s="113">
        <v>102.38</v>
      </c>
      <c r="BS65" s="113">
        <v>0.6</v>
      </c>
      <c r="BT65" s="113">
        <v>0.88770000000000004</v>
      </c>
      <c r="BU65" s="113">
        <v>0.72889999999999999</v>
      </c>
      <c r="BV65" s="113">
        <v>1334.26</v>
      </c>
      <c r="BW65" s="113">
        <v>21.22</v>
      </c>
      <c r="BX65" s="113">
        <v>1.1146</v>
      </c>
      <c r="BY65" s="113">
        <v>1.1074999999999999</v>
      </c>
      <c r="BZ65" s="113">
        <v>6.4516999999999998</v>
      </c>
      <c r="CA65" s="113">
        <v>6.0026000000000002</v>
      </c>
      <c r="CB65" s="113">
        <v>5.4383999999999997</v>
      </c>
      <c r="CC65" s="113">
        <v>0.64676</v>
      </c>
      <c r="CD65" s="113">
        <v>1</v>
      </c>
      <c r="CE65" s="115"/>
      <c r="CF65" s="115"/>
      <c r="CG65" s="115"/>
      <c r="CH65" s="115"/>
      <c r="CI65" s="115"/>
      <c r="CJ65" s="115"/>
      <c r="CK65" s="115"/>
      <c r="CL65" s="115"/>
      <c r="CM65" s="115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</row>
    <row r="66" spans="1:165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116"/>
      <c r="BN66" s="117"/>
      <c r="BO66" s="113"/>
      <c r="BP66" s="114">
        <v>4</v>
      </c>
      <c r="BQ66" s="104" t="s">
        <v>93</v>
      </c>
      <c r="BR66" s="113">
        <v>102.64</v>
      </c>
      <c r="BS66" s="113">
        <v>0.59799999999999998</v>
      </c>
      <c r="BT66" s="113">
        <v>0.88739999999999997</v>
      </c>
      <c r="BU66" s="113">
        <v>0.72819999999999996</v>
      </c>
      <c r="BV66" s="113">
        <v>1334.26</v>
      </c>
      <c r="BW66" s="113">
        <v>21.09</v>
      </c>
      <c r="BX66" s="113">
        <v>1.1057999999999999</v>
      </c>
      <c r="BY66" s="113">
        <v>1.1020000000000001</v>
      </c>
      <c r="BZ66" s="113">
        <v>6.4352999999999998</v>
      </c>
      <c r="CA66" s="113">
        <v>5.9858000000000002</v>
      </c>
      <c r="CB66" s="113">
        <v>5.4325999999999999</v>
      </c>
      <c r="CC66" s="113">
        <v>0.64756000000000002</v>
      </c>
      <c r="CD66" s="113">
        <v>1</v>
      </c>
      <c r="CE66" s="115"/>
      <c r="CF66" s="115"/>
      <c r="CG66" s="115"/>
      <c r="CH66" s="115"/>
      <c r="CI66" s="115"/>
      <c r="CJ66" s="115"/>
      <c r="CK66" s="115"/>
      <c r="CL66" s="115"/>
      <c r="CM66" s="115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</row>
    <row r="67" spans="1:165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116"/>
      <c r="BN67" s="117"/>
      <c r="BO67" s="113"/>
      <c r="BP67" s="114">
        <v>5</v>
      </c>
      <c r="BQ67" s="104" t="s">
        <v>94</v>
      </c>
      <c r="BR67" s="113">
        <v>102.91</v>
      </c>
      <c r="BS67" s="113">
        <v>0.59730000000000005</v>
      </c>
      <c r="BT67" s="113">
        <v>0.87780000000000002</v>
      </c>
      <c r="BU67" s="113">
        <v>0.72040000000000004</v>
      </c>
      <c r="BV67" s="113">
        <v>1349.3</v>
      </c>
      <c r="BW67" s="113">
        <v>21.34</v>
      </c>
      <c r="BX67" s="113">
        <v>1.0960000000000001</v>
      </c>
      <c r="BY67" s="113">
        <v>1.0985</v>
      </c>
      <c r="BZ67" s="113">
        <v>6.3819999999999997</v>
      </c>
      <c r="CA67" s="113">
        <v>5.9619</v>
      </c>
      <c r="CB67" s="113">
        <v>5.3746999999999998</v>
      </c>
      <c r="CC67" s="113">
        <v>0.64727000000000001</v>
      </c>
      <c r="CD67" s="113">
        <v>1</v>
      </c>
      <c r="CE67" s="115"/>
      <c r="CF67" s="115"/>
      <c r="CG67" s="115"/>
      <c r="CH67" s="115"/>
      <c r="CI67" s="115"/>
      <c r="CJ67" s="115"/>
      <c r="CK67" s="115"/>
      <c r="CL67" s="115"/>
      <c r="CM67" s="115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</row>
    <row r="68" spans="1:165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116"/>
      <c r="BN68" s="117"/>
      <c r="BO68" s="113"/>
      <c r="BP68" s="114">
        <v>6</v>
      </c>
      <c r="BQ68" s="104" t="s">
        <v>95</v>
      </c>
      <c r="BR68" s="113">
        <v>103.26</v>
      </c>
      <c r="BS68" s="113">
        <v>0.60019999999999996</v>
      </c>
      <c r="BT68" s="113">
        <v>0.87780000000000002</v>
      </c>
      <c r="BU68" s="113">
        <v>0.72060000000000002</v>
      </c>
      <c r="BV68" s="113">
        <v>1335.96</v>
      </c>
      <c r="BW68" s="113">
        <v>20.97</v>
      </c>
      <c r="BX68" s="113">
        <v>1.1066</v>
      </c>
      <c r="BY68" s="113">
        <v>1.1109</v>
      </c>
      <c r="BZ68" s="113">
        <v>6.3849999999999998</v>
      </c>
      <c r="CA68" s="113">
        <v>5.9702000000000002</v>
      </c>
      <c r="CB68" s="113">
        <v>5.3765999999999998</v>
      </c>
      <c r="CC68" s="113">
        <v>0.64442999999999995</v>
      </c>
      <c r="CD68" s="113">
        <v>1</v>
      </c>
      <c r="CE68" s="115"/>
      <c r="CF68" s="115"/>
      <c r="CG68" s="115"/>
      <c r="CH68" s="115"/>
      <c r="CI68" s="115"/>
      <c r="CJ68" s="115"/>
      <c r="CK68" s="115"/>
      <c r="CL68" s="115"/>
      <c r="CM68" s="115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</row>
    <row r="69" spans="1:165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116"/>
      <c r="BN69" s="117"/>
      <c r="BO69" s="113"/>
      <c r="BP69" s="114">
        <v>7</v>
      </c>
      <c r="BQ69" s="104" t="s">
        <v>96</v>
      </c>
      <c r="BR69" s="113">
        <v>103.28</v>
      </c>
      <c r="BS69" s="113">
        <v>0.60129999999999995</v>
      </c>
      <c r="BT69" s="113">
        <v>0.87960000000000005</v>
      </c>
      <c r="BU69" s="113">
        <v>0.72240000000000004</v>
      </c>
      <c r="BV69" s="113">
        <v>1348.1</v>
      </c>
      <c r="BW69" s="113">
        <v>21.01</v>
      </c>
      <c r="BX69" s="113">
        <v>1.1068</v>
      </c>
      <c r="BY69" s="113">
        <v>1.1120000000000001</v>
      </c>
      <c r="BZ69" s="113">
        <v>6.3840000000000003</v>
      </c>
      <c r="CA69" s="113">
        <v>5.9614000000000003</v>
      </c>
      <c r="CB69" s="113">
        <v>5.3895999999999997</v>
      </c>
      <c r="CC69" s="113">
        <v>0.64578000000000002</v>
      </c>
      <c r="CD69" s="113">
        <v>1</v>
      </c>
      <c r="CE69" s="115"/>
      <c r="CF69" s="115"/>
      <c r="CG69" s="115"/>
      <c r="CH69" s="115"/>
      <c r="CI69" s="115"/>
      <c r="CJ69" s="115"/>
      <c r="CK69" s="115"/>
      <c r="CL69" s="115"/>
      <c r="CM69" s="115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</row>
    <row r="70" spans="1:165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116"/>
      <c r="BN70" s="117"/>
      <c r="BO70" s="113"/>
      <c r="BP70" s="114">
        <v>8</v>
      </c>
      <c r="BQ70" s="104" t="s">
        <v>97</v>
      </c>
      <c r="BR70" s="113">
        <v>102.72</v>
      </c>
      <c r="BS70" s="113">
        <v>0.6028</v>
      </c>
      <c r="BT70" s="113">
        <v>0.87670000000000003</v>
      </c>
      <c r="BU70" s="113">
        <v>0.72119999999999995</v>
      </c>
      <c r="BV70" s="113">
        <v>1355.49</v>
      </c>
      <c r="BW70" s="113">
        <v>20.89</v>
      </c>
      <c r="BX70" s="113">
        <v>1.1183000000000001</v>
      </c>
      <c r="BY70" s="113">
        <v>1.1114999999999999</v>
      </c>
      <c r="BZ70" s="113">
        <v>6.3806000000000003</v>
      </c>
      <c r="CA70" s="113">
        <v>5.9767000000000001</v>
      </c>
      <c r="CB70" s="113">
        <v>5.3811999999999998</v>
      </c>
      <c r="CC70" s="113">
        <v>0.64627000000000001</v>
      </c>
      <c r="CD70" s="113">
        <v>1</v>
      </c>
      <c r="CE70" s="115"/>
      <c r="CF70" s="115"/>
      <c r="CG70" s="115"/>
      <c r="CH70" s="115"/>
      <c r="CI70" s="115"/>
      <c r="CJ70" s="115"/>
      <c r="CK70" s="115"/>
      <c r="CL70" s="115"/>
      <c r="CM70" s="115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</row>
    <row r="71" spans="1:165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116"/>
      <c r="BN71" s="117"/>
      <c r="BO71" s="113"/>
      <c r="BP71" s="114">
        <v>9</v>
      </c>
      <c r="BQ71" s="105" t="s">
        <v>98</v>
      </c>
      <c r="BR71" s="113">
        <v>102.56</v>
      </c>
      <c r="BS71" s="113">
        <v>0.59940000000000004</v>
      </c>
      <c r="BT71" s="113">
        <v>0.87039999999999995</v>
      </c>
      <c r="BU71" s="113">
        <v>0.71650000000000003</v>
      </c>
      <c r="BV71" s="113">
        <v>1371.2</v>
      </c>
      <c r="BW71" s="113">
        <v>21.36</v>
      </c>
      <c r="BX71" s="113">
        <v>1.1033999999999999</v>
      </c>
      <c r="BY71" s="113">
        <v>1.1060000000000001</v>
      </c>
      <c r="BZ71" s="113">
        <v>6.34</v>
      </c>
      <c r="CA71" s="113">
        <v>5.9118000000000004</v>
      </c>
      <c r="CB71" s="113">
        <v>5.3471000000000002</v>
      </c>
      <c r="CC71" s="113">
        <v>0.64575000000000005</v>
      </c>
      <c r="CD71" s="113">
        <v>1</v>
      </c>
      <c r="CE71" s="115"/>
      <c r="CF71" s="115"/>
      <c r="CG71" s="115"/>
      <c r="CH71" s="115"/>
      <c r="CI71" s="115"/>
      <c r="CJ71" s="115"/>
      <c r="CK71" s="115"/>
      <c r="CL71" s="115"/>
      <c r="CM71" s="115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</row>
    <row r="72" spans="1:165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116"/>
      <c r="BN72" s="117"/>
      <c r="BO72" s="113"/>
      <c r="BP72" s="114">
        <v>10</v>
      </c>
      <c r="BQ72" s="105" t="s">
        <v>99</v>
      </c>
      <c r="BR72" s="113">
        <v>101.8</v>
      </c>
      <c r="BS72" s="113">
        <v>0.60140000000000005</v>
      </c>
      <c r="BT72" s="113">
        <v>0.87460000000000004</v>
      </c>
      <c r="BU72" s="113">
        <v>0.7198</v>
      </c>
      <c r="BV72" s="113">
        <v>1379.6</v>
      </c>
      <c r="BW72" s="113">
        <v>21.39</v>
      </c>
      <c r="BX72" s="113">
        <v>1.1016999999999999</v>
      </c>
      <c r="BY72" s="113">
        <v>1.1052</v>
      </c>
      <c r="BZ72" s="113">
        <v>6.3798000000000004</v>
      </c>
      <c r="CA72" s="113">
        <v>5.9569999999999999</v>
      </c>
      <c r="CB72" s="113">
        <v>5.3714000000000004</v>
      </c>
      <c r="CC72" s="113">
        <v>0.64480000000000004</v>
      </c>
      <c r="CD72" s="113">
        <v>1</v>
      </c>
      <c r="CE72" s="115"/>
      <c r="CF72" s="115"/>
      <c r="CG72" s="115"/>
      <c r="CH72" s="115"/>
      <c r="CI72" s="115"/>
      <c r="CJ72" s="115"/>
      <c r="CK72" s="115"/>
      <c r="CL72" s="115"/>
      <c r="CM72" s="115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</row>
    <row r="73" spans="1:165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9"/>
      <c r="BL73" s="79"/>
      <c r="BM73" s="116"/>
      <c r="BN73" s="117"/>
      <c r="BO73" s="113"/>
      <c r="BP73" s="114">
        <v>11</v>
      </c>
      <c r="BQ73" s="105" t="s">
        <v>100</v>
      </c>
      <c r="BR73" s="113">
        <v>101.44</v>
      </c>
      <c r="BS73" s="113">
        <v>0.60219999999999996</v>
      </c>
      <c r="BT73" s="113">
        <v>0.87390000000000001</v>
      </c>
      <c r="BU73" s="113">
        <v>0.71899999999999997</v>
      </c>
      <c r="BV73" s="113">
        <v>1362.01</v>
      </c>
      <c r="BW73" s="113">
        <v>21.03</v>
      </c>
      <c r="BX73" s="113">
        <v>1.1011</v>
      </c>
      <c r="BY73" s="113">
        <v>1.105</v>
      </c>
      <c r="BZ73" s="113">
        <v>6.3407</v>
      </c>
      <c r="CA73" s="113">
        <v>5.9585999999999997</v>
      </c>
      <c r="CB73" s="113">
        <v>5.3650000000000002</v>
      </c>
      <c r="CC73" s="113">
        <v>0.64490000000000003</v>
      </c>
      <c r="CD73" s="113">
        <v>1</v>
      </c>
      <c r="CE73" s="115"/>
      <c r="CF73" s="115"/>
      <c r="CG73" s="115"/>
      <c r="CH73" s="115"/>
      <c r="CI73" s="115"/>
      <c r="CJ73" s="115"/>
      <c r="CK73" s="115"/>
      <c r="CL73" s="115"/>
      <c r="CM73" s="115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</row>
    <row r="74" spans="1:165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9"/>
      <c r="BL74" s="79"/>
      <c r="BM74" s="116"/>
      <c r="BN74" s="117"/>
      <c r="BO74" s="113"/>
      <c r="BP74" s="114">
        <v>12</v>
      </c>
      <c r="BQ74" s="105" t="s">
        <v>101</v>
      </c>
      <c r="BR74" s="113">
        <v>101.55</v>
      </c>
      <c r="BS74" s="113">
        <v>0.60160000000000002</v>
      </c>
      <c r="BT74" s="113">
        <v>0.87480000000000002</v>
      </c>
      <c r="BU74" s="113">
        <v>0.71850000000000003</v>
      </c>
      <c r="BV74" s="113">
        <v>1346</v>
      </c>
      <c r="BW74" s="113">
        <v>20.71</v>
      </c>
      <c r="BX74" s="113">
        <v>1.0972999999999999</v>
      </c>
      <c r="BY74" s="113">
        <v>1.1175999999999999</v>
      </c>
      <c r="BZ74" s="113">
        <v>6.3468</v>
      </c>
      <c r="CA74" s="113">
        <v>5.9714999999999998</v>
      </c>
      <c r="CB74" s="113">
        <v>5.3625999999999996</v>
      </c>
      <c r="CC74" s="113">
        <v>0.64400000000000002</v>
      </c>
      <c r="CD74" s="113">
        <v>1</v>
      </c>
      <c r="CE74" s="115"/>
      <c r="CF74" s="115"/>
      <c r="CG74" s="115"/>
      <c r="CH74" s="115"/>
      <c r="CI74" s="115"/>
      <c r="CJ74" s="115"/>
      <c r="CK74" s="115"/>
      <c r="CL74" s="115"/>
      <c r="CM74" s="115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</row>
    <row r="75" spans="1:165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9"/>
      <c r="BL75" s="79"/>
      <c r="BM75" s="116"/>
      <c r="BN75" s="117"/>
      <c r="BO75" s="113"/>
      <c r="BP75" s="114">
        <v>13</v>
      </c>
      <c r="BQ75" s="136" t="s">
        <v>102</v>
      </c>
      <c r="BR75" s="113">
        <v>102.49</v>
      </c>
      <c r="BS75" s="113">
        <v>0.60509999999999997</v>
      </c>
      <c r="BT75" s="113">
        <v>0.88480000000000003</v>
      </c>
      <c r="BU75" s="113">
        <v>0.72540000000000004</v>
      </c>
      <c r="BV75" s="113">
        <v>1327.3</v>
      </c>
      <c r="BW75" s="113">
        <v>20.3</v>
      </c>
      <c r="BX75" s="113">
        <v>1.1095999999999999</v>
      </c>
      <c r="BY75" s="113">
        <v>1.125</v>
      </c>
      <c r="BZ75" s="113">
        <v>6.4169</v>
      </c>
      <c r="CA75" s="113">
        <v>6.0594000000000001</v>
      </c>
      <c r="CB75" s="113">
        <v>5.4141000000000004</v>
      </c>
      <c r="CC75" s="113">
        <v>0.64390000000000003</v>
      </c>
      <c r="CD75" s="113">
        <v>1</v>
      </c>
      <c r="CE75" s="115"/>
      <c r="CF75" s="115"/>
      <c r="CG75" s="115"/>
      <c r="CH75" s="115"/>
      <c r="CI75" s="115"/>
      <c r="CJ75" s="115"/>
      <c r="CK75" s="115"/>
      <c r="CL75" s="115"/>
      <c r="CM75" s="115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</row>
    <row r="76" spans="1:165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9"/>
      <c r="BL76" s="79"/>
      <c r="BM76" s="116"/>
      <c r="BN76" s="117"/>
      <c r="BO76" s="113"/>
      <c r="BP76" s="114">
        <v>14</v>
      </c>
      <c r="BQ76" s="105" t="s">
        <v>103</v>
      </c>
      <c r="BR76" s="113">
        <v>102.27</v>
      </c>
      <c r="BS76" s="113">
        <v>0.60560000000000003</v>
      </c>
      <c r="BT76" s="113">
        <v>0.88280000000000003</v>
      </c>
      <c r="BU76" s="113">
        <v>0.72489999999999999</v>
      </c>
      <c r="BV76" s="113">
        <v>1337.75</v>
      </c>
      <c r="BW76" s="113">
        <v>20.45</v>
      </c>
      <c r="BX76" s="113">
        <v>1.1007</v>
      </c>
      <c r="BY76" s="113">
        <v>1.1237999999999999</v>
      </c>
      <c r="BZ76" s="113">
        <v>6.4156000000000004</v>
      </c>
      <c r="CA76" s="113">
        <v>6.0753000000000004</v>
      </c>
      <c r="CB76" s="113">
        <v>5.4103000000000003</v>
      </c>
      <c r="CC76" s="113">
        <v>0.64759999999999995</v>
      </c>
      <c r="CD76" s="113">
        <v>1</v>
      </c>
      <c r="CE76" s="115"/>
      <c r="CF76" s="115"/>
      <c r="CG76" s="115"/>
      <c r="CH76" s="115"/>
      <c r="CI76" s="115"/>
      <c r="CJ76" s="115"/>
      <c r="CK76" s="115"/>
      <c r="CL76" s="115"/>
      <c r="CM76" s="115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</row>
    <row r="77" spans="1:165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9"/>
      <c r="BL77" s="79"/>
      <c r="BM77" s="116"/>
      <c r="BN77" s="117"/>
      <c r="BO77" s="113"/>
      <c r="BP77" s="114">
        <v>15</v>
      </c>
      <c r="BQ77" s="105" t="s">
        <v>104</v>
      </c>
      <c r="BR77" s="113">
        <v>102.43</v>
      </c>
      <c r="BS77" s="113">
        <v>0.60629999999999995</v>
      </c>
      <c r="BT77" s="113">
        <v>0.88580000000000003</v>
      </c>
      <c r="BU77" s="113">
        <v>0.72619999999999996</v>
      </c>
      <c r="BV77" s="113">
        <v>1323.2</v>
      </c>
      <c r="BW77" s="113">
        <v>20.149999999999999</v>
      </c>
      <c r="BX77" s="113">
        <v>1.0981000000000001</v>
      </c>
      <c r="BY77" s="113">
        <v>1.1218999999999999</v>
      </c>
      <c r="BZ77" s="113">
        <v>6.4377000000000004</v>
      </c>
      <c r="CA77" s="113">
        <v>6.0648</v>
      </c>
      <c r="CB77" s="113">
        <v>5.4200999999999997</v>
      </c>
      <c r="CC77" s="113">
        <v>0.6472</v>
      </c>
      <c r="CD77" s="113">
        <v>1</v>
      </c>
      <c r="CE77" s="115"/>
      <c r="CF77" s="115"/>
      <c r="CG77" s="115"/>
      <c r="CH77" s="115"/>
      <c r="CI77" s="115"/>
      <c r="CJ77" s="115"/>
      <c r="CK77" s="115"/>
      <c r="CL77" s="115"/>
      <c r="CM77" s="115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</row>
    <row r="78" spans="1:165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9"/>
      <c r="BL78" s="79"/>
      <c r="BM78" s="116"/>
      <c r="BN78" s="117"/>
      <c r="BO78" s="117"/>
      <c r="BP78" s="114">
        <v>16</v>
      </c>
      <c r="BQ78" s="104" t="s">
        <v>105</v>
      </c>
      <c r="BR78" s="113">
        <v>102.2</v>
      </c>
      <c r="BS78" s="113">
        <v>0.60580000000000001</v>
      </c>
      <c r="BT78" s="113">
        <v>0.88239999999999996</v>
      </c>
      <c r="BU78" s="113">
        <v>0.7238</v>
      </c>
      <c r="BV78" s="113">
        <v>1314.79</v>
      </c>
      <c r="BW78" s="113">
        <v>20.149999999999999</v>
      </c>
      <c r="BX78" s="113">
        <v>1.0932999999999999</v>
      </c>
      <c r="BY78" s="113">
        <v>1.1202000000000001</v>
      </c>
      <c r="BZ78" s="113">
        <v>6.4093</v>
      </c>
      <c r="CA78" s="113">
        <v>6.0349000000000004</v>
      </c>
      <c r="CB78" s="113">
        <v>5.4013</v>
      </c>
      <c r="CC78" s="113">
        <v>0.64790000000000003</v>
      </c>
      <c r="CD78" s="113">
        <v>1</v>
      </c>
      <c r="CE78" s="115"/>
      <c r="CF78" s="115"/>
      <c r="CG78" s="115"/>
      <c r="CH78" s="115"/>
      <c r="CI78" s="115"/>
      <c r="CJ78" s="115"/>
      <c r="CK78" s="115"/>
      <c r="CL78" s="115"/>
      <c r="CM78" s="115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</row>
    <row r="79" spans="1:165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9"/>
      <c r="BL79" s="79"/>
      <c r="BM79" s="116"/>
      <c r="BN79" s="117"/>
      <c r="BO79" s="117"/>
      <c r="BP79" s="114">
        <v>17</v>
      </c>
      <c r="BQ79" s="104" t="s">
        <v>106</v>
      </c>
      <c r="BR79" s="113">
        <v>102.32</v>
      </c>
      <c r="BS79" s="113">
        <v>0.6048</v>
      </c>
      <c r="BT79" s="113">
        <v>0.88639999999999997</v>
      </c>
      <c r="BU79" s="113">
        <v>0.72489999999999999</v>
      </c>
      <c r="BV79" s="113">
        <v>1314.11</v>
      </c>
      <c r="BW79" s="113">
        <v>20.04</v>
      </c>
      <c r="BX79" s="113">
        <v>1.0837000000000001</v>
      </c>
      <c r="BY79" s="113">
        <v>1.1147</v>
      </c>
      <c r="BZ79" s="113">
        <v>6.4489999999999998</v>
      </c>
      <c r="CA79" s="113">
        <v>6.0415000000000001</v>
      </c>
      <c r="CB79" s="113">
        <v>5.4104000000000001</v>
      </c>
      <c r="CC79" s="113">
        <v>0.64710000000000001</v>
      </c>
      <c r="CD79" s="113">
        <v>1</v>
      </c>
      <c r="CE79" s="115"/>
      <c r="CF79" s="115"/>
      <c r="CG79" s="115"/>
      <c r="CH79" s="115"/>
      <c r="CI79" s="115"/>
      <c r="CJ79" s="115"/>
      <c r="CK79" s="115"/>
      <c r="CL79" s="115"/>
      <c r="CM79" s="115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</row>
    <row r="80" spans="1:165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9"/>
      <c r="BL80" s="79"/>
      <c r="BM80" s="116"/>
      <c r="BN80" s="117"/>
      <c r="BO80" s="117"/>
      <c r="BP80" s="114">
        <v>18</v>
      </c>
      <c r="BQ80" s="104" t="s">
        <v>107</v>
      </c>
      <c r="BR80" s="113">
        <v>102.17</v>
      </c>
      <c r="BS80" s="113">
        <v>0.6018</v>
      </c>
      <c r="BT80" s="113">
        <v>0.88660000000000005</v>
      </c>
      <c r="BU80" s="113">
        <v>0.72750000000000004</v>
      </c>
      <c r="BV80" s="113">
        <v>1295.0999999999999</v>
      </c>
      <c r="BW80" s="113">
        <v>19.66</v>
      </c>
      <c r="BX80" s="113">
        <v>1.0831999999999999</v>
      </c>
      <c r="BY80" s="113">
        <v>1.1084000000000001</v>
      </c>
      <c r="BZ80" s="113">
        <v>6.4794</v>
      </c>
      <c r="CA80" s="113">
        <v>6.0138999999999996</v>
      </c>
      <c r="CB80" s="113">
        <v>5.4309000000000003</v>
      </c>
      <c r="CC80" s="113">
        <v>0.6472</v>
      </c>
      <c r="CD80" s="113">
        <v>1</v>
      </c>
      <c r="CE80" s="115"/>
      <c r="CF80" s="115"/>
      <c r="CG80" s="115"/>
      <c r="CH80" s="115"/>
      <c r="CI80" s="115"/>
      <c r="CJ80" s="115"/>
      <c r="CK80" s="115"/>
      <c r="CL80" s="115"/>
      <c r="CM80" s="115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</row>
    <row r="81" spans="1:165" s="70" customFormat="1" ht="15.95" customHeight="1">
      <c r="A81" s="80"/>
      <c r="B81" s="81"/>
      <c r="BK81" s="82"/>
      <c r="BL81" s="82"/>
      <c r="BM81" s="118"/>
      <c r="BN81" s="115"/>
      <c r="BO81" s="115"/>
      <c r="BP81" s="114">
        <v>19</v>
      </c>
      <c r="BQ81" s="104" t="s">
        <v>108</v>
      </c>
      <c r="BR81" s="113">
        <v>102.31</v>
      </c>
      <c r="BS81" s="113">
        <v>0.6018</v>
      </c>
      <c r="BT81" s="113">
        <v>0.88839999999999997</v>
      </c>
      <c r="BU81" s="113">
        <v>0.72870000000000001</v>
      </c>
      <c r="BV81" s="113">
        <v>1295.75</v>
      </c>
      <c r="BW81" s="113">
        <v>19.79</v>
      </c>
      <c r="BX81" s="113">
        <v>1.0801000000000001</v>
      </c>
      <c r="BY81" s="113">
        <v>1.1012</v>
      </c>
      <c r="BZ81" s="113">
        <v>6.4882999999999997</v>
      </c>
      <c r="CA81" s="113">
        <v>6.0004999999999997</v>
      </c>
      <c r="CB81" s="113">
        <v>5.4386000000000001</v>
      </c>
      <c r="CC81" s="113">
        <v>0.6472</v>
      </c>
      <c r="CD81" s="113">
        <v>1</v>
      </c>
      <c r="CE81" s="115"/>
      <c r="CF81" s="115"/>
      <c r="CG81" s="115"/>
      <c r="CH81" s="115"/>
      <c r="CI81" s="115"/>
      <c r="CJ81" s="115"/>
      <c r="CK81" s="115"/>
      <c r="CL81" s="115"/>
      <c r="CM81" s="115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</row>
    <row r="82" spans="1:165" s="70" customFormat="1" ht="15.95" customHeight="1">
      <c r="A82" s="80"/>
      <c r="B82" s="81"/>
      <c r="BK82" s="82"/>
      <c r="BL82" s="82"/>
      <c r="BM82" s="118"/>
      <c r="BN82" s="115"/>
      <c r="BO82" s="115"/>
      <c r="BP82" s="114">
        <v>20</v>
      </c>
      <c r="BQ82" s="104" t="s">
        <v>109</v>
      </c>
      <c r="BR82" s="113">
        <v>103.19</v>
      </c>
      <c r="BS82" s="113">
        <v>0.60109999999999997</v>
      </c>
      <c r="BT82" s="113">
        <v>0.8861</v>
      </c>
      <c r="BU82" s="113">
        <v>0.72629999999999995</v>
      </c>
      <c r="BV82" s="113">
        <v>1294.5999999999999</v>
      </c>
      <c r="BW82" s="113">
        <v>19.940000000000001</v>
      </c>
      <c r="BX82" s="113">
        <v>1.0834999999999999</v>
      </c>
      <c r="BY82" s="113">
        <v>1.1064000000000001</v>
      </c>
      <c r="BZ82" s="113">
        <v>6.4942000000000002</v>
      </c>
      <c r="CA82" s="113">
        <v>5.9935</v>
      </c>
      <c r="CB82" s="113">
        <v>5.4207999999999998</v>
      </c>
      <c r="CC82" s="113">
        <v>0.64776999999999996</v>
      </c>
      <c r="CD82" s="113">
        <v>1</v>
      </c>
      <c r="CE82" s="115"/>
      <c r="CF82" s="115"/>
      <c r="CG82" s="115"/>
      <c r="CH82" s="115"/>
      <c r="CI82" s="115"/>
      <c r="CJ82" s="115"/>
      <c r="CK82" s="115"/>
      <c r="CL82" s="115"/>
      <c r="CM82" s="115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</row>
    <row r="83" spans="1:165" s="70" customFormat="1" ht="15.95" customHeight="1">
      <c r="A83" s="80"/>
      <c r="B83" s="81"/>
      <c r="BM83" s="118"/>
      <c r="BN83" s="115"/>
      <c r="BO83" s="115"/>
      <c r="BP83" s="114"/>
      <c r="BQ83" s="114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</row>
    <row r="84" spans="1:165" s="70" customFormat="1" ht="15.95" customHeight="1">
      <c r="A84" s="80"/>
      <c r="B84" s="81"/>
      <c r="BK84" s="82"/>
      <c r="BL84" s="82"/>
      <c r="BM84" s="118"/>
      <c r="BN84" s="115"/>
      <c r="BO84" s="115"/>
      <c r="BP84" s="115"/>
      <c r="BQ84" s="115"/>
      <c r="BR84" s="115">
        <f>AVERAGE(BR63:BR83)</f>
        <v>102.34700000000001</v>
      </c>
      <c r="BS84" s="115">
        <f t="shared" ref="BS84:CD84" si="4">AVERAGE(BS63:BS83)</f>
        <v>0.60168500000000003</v>
      </c>
      <c r="BT84" s="115">
        <f t="shared" si="4"/>
        <v>0.88138000000000005</v>
      </c>
      <c r="BU84" s="115">
        <f t="shared" si="4"/>
        <v>0.72379500000000008</v>
      </c>
      <c r="BV84" s="115">
        <f t="shared" si="4"/>
        <v>1335.0840000000001</v>
      </c>
      <c r="BW84" s="115">
        <f t="shared" si="4"/>
        <v>20.708500000000001</v>
      </c>
      <c r="BX84" s="115">
        <f t="shared" si="4"/>
        <v>1.1011300000000002</v>
      </c>
      <c r="BY84" s="115">
        <f t="shared" si="4"/>
        <v>1.1107149999999999</v>
      </c>
      <c r="BZ84" s="115">
        <f t="shared" si="4"/>
        <v>6.414744999999999</v>
      </c>
      <c r="CA84" s="115">
        <f t="shared" si="4"/>
        <v>5.999979999999999</v>
      </c>
      <c r="CB84" s="115">
        <f t="shared" si="4"/>
        <v>5.4012450000000003</v>
      </c>
      <c r="CC84" s="115">
        <f t="shared" si="4"/>
        <v>0.64629800000000004</v>
      </c>
      <c r="CD84" s="115">
        <f t="shared" si="4"/>
        <v>1</v>
      </c>
      <c r="CE84" s="115"/>
      <c r="CF84" s="115"/>
      <c r="CG84" s="115"/>
      <c r="CH84" s="115"/>
      <c r="CI84" s="115"/>
      <c r="CJ84" s="115"/>
      <c r="CK84" s="115"/>
      <c r="CL84" s="115"/>
      <c r="CM84" s="115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</row>
    <row r="85" spans="1:165" s="70" customFormat="1" ht="15.95" customHeight="1">
      <c r="A85" s="80"/>
      <c r="B85" s="81"/>
      <c r="BK85" s="82"/>
      <c r="BL85" s="82"/>
      <c r="BM85" s="118"/>
      <c r="BN85" s="115"/>
      <c r="BO85" s="115"/>
      <c r="BP85" s="115"/>
      <c r="BQ85" s="115"/>
      <c r="BR85" s="115">
        <v>102.34700000000001</v>
      </c>
      <c r="BS85" s="115">
        <v>0.60168500000000003</v>
      </c>
      <c r="BT85" s="115">
        <v>0.88138000000000005</v>
      </c>
      <c r="BU85" s="119">
        <v>0.72379500000000008</v>
      </c>
      <c r="BV85" s="115">
        <v>1335.0840000000001</v>
      </c>
      <c r="BW85" s="115">
        <v>20.708500000000001</v>
      </c>
      <c r="BX85" s="115">
        <v>1.1011300000000002</v>
      </c>
      <c r="BY85" s="115">
        <v>1.1107149999999999</v>
      </c>
      <c r="BZ85" s="115">
        <v>6.414744999999999</v>
      </c>
      <c r="CA85" s="115">
        <v>5.999979999999999</v>
      </c>
      <c r="CB85" s="115">
        <v>5.4012450000000003</v>
      </c>
      <c r="CC85" s="115">
        <v>0.64629749999999997</v>
      </c>
      <c r="CD85" s="115">
        <v>1</v>
      </c>
      <c r="CE85" s="115"/>
      <c r="CF85" s="115"/>
      <c r="CG85" s="115"/>
      <c r="CH85" s="115"/>
      <c r="CI85" s="115"/>
      <c r="CJ85" s="115"/>
      <c r="CK85" s="115"/>
      <c r="CL85" s="115"/>
      <c r="CM85" s="115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</row>
    <row r="86" spans="1:165" s="70" customFormat="1" ht="15.95" customHeight="1">
      <c r="A86" s="80"/>
      <c r="B86" s="81"/>
      <c r="BK86" s="82"/>
      <c r="BL86" s="82"/>
      <c r="BM86" s="118"/>
      <c r="BN86" s="115"/>
      <c r="BO86" s="115"/>
      <c r="BP86" s="115"/>
      <c r="BQ86" s="115"/>
      <c r="BR86" s="115"/>
      <c r="BS86" s="115"/>
      <c r="BT86" s="115"/>
      <c r="BU86" s="119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</row>
    <row r="87" spans="1:165" s="70" customFormat="1" ht="15.95" customHeight="1">
      <c r="A87" s="80"/>
      <c r="B87" s="81"/>
      <c r="BK87" s="82"/>
      <c r="BL87" s="82"/>
      <c r="BM87" s="118"/>
      <c r="BN87" s="115"/>
      <c r="BO87" s="115"/>
      <c r="BP87" s="115"/>
      <c r="BQ87" s="115"/>
      <c r="BR87" s="115">
        <f t="shared" ref="BR87:CD87" si="5">BR84-BR85</f>
        <v>0</v>
      </c>
      <c r="BS87" s="115">
        <f t="shared" si="5"/>
        <v>0</v>
      </c>
      <c r="BT87" s="115">
        <f t="shared" si="5"/>
        <v>0</v>
      </c>
      <c r="BU87" s="115">
        <f t="shared" si="5"/>
        <v>0</v>
      </c>
      <c r="BV87" s="115">
        <f t="shared" si="5"/>
        <v>0</v>
      </c>
      <c r="BW87" s="115">
        <f t="shared" si="5"/>
        <v>0</v>
      </c>
      <c r="BX87" s="115">
        <f t="shared" si="5"/>
        <v>0</v>
      </c>
      <c r="BY87" s="115">
        <f t="shared" si="5"/>
        <v>0</v>
      </c>
      <c r="BZ87" s="115">
        <f t="shared" si="5"/>
        <v>0</v>
      </c>
      <c r="CA87" s="115">
        <f t="shared" si="5"/>
        <v>0</v>
      </c>
      <c r="CB87" s="115">
        <f t="shared" si="5"/>
        <v>0</v>
      </c>
      <c r="CC87" s="115">
        <f t="shared" si="5"/>
        <v>5.0000000006988898E-7</v>
      </c>
      <c r="CD87" s="115">
        <f t="shared" si="5"/>
        <v>0</v>
      </c>
      <c r="CE87" s="115"/>
      <c r="CF87" s="115"/>
      <c r="CG87" s="115"/>
      <c r="CH87" s="115"/>
      <c r="CI87" s="115"/>
      <c r="CJ87" s="115"/>
      <c r="CK87" s="115"/>
      <c r="CL87" s="115"/>
      <c r="CM87" s="115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</row>
    <row r="90" spans="1:165" ht="17.25">
      <c r="BO90" s="137" t="s">
        <v>111</v>
      </c>
      <c r="BR90" s="91" t="s">
        <v>53</v>
      </c>
      <c r="BS90" s="91" t="s">
        <v>54</v>
      </c>
      <c r="BT90" s="91" t="s">
        <v>55</v>
      </c>
      <c r="BU90" s="90" t="s">
        <v>56</v>
      </c>
      <c r="BV90" s="91" t="s">
        <v>57</v>
      </c>
      <c r="BW90" s="91" t="s">
        <v>58</v>
      </c>
      <c r="BX90" s="91" t="s">
        <v>59</v>
      </c>
      <c r="BY90" s="91" t="s">
        <v>52</v>
      </c>
      <c r="BZ90" s="91" t="s">
        <v>60</v>
      </c>
      <c r="CA90" s="91" t="s">
        <v>61</v>
      </c>
      <c r="CB90" s="91" t="s">
        <v>62</v>
      </c>
      <c r="CC90" s="91" t="s">
        <v>63</v>
      </c>
      <c r="CD90" s="91" t="s">
        <v>112</v>
      </c>
    </row>
    <row r="91" spans="1:165" ht="15">
      <c r="BO91" s="138"/>
      <c r="BQ91" s="91" t="s">
        <v>90</v>
      </c>
      <c r="BR91" s="91">
        <v>101.25</v>
      </c>
      <c r="BS91" s="91">
        <v>0.59770000000000001</v>
      </c>
      <c r="BT91" s="91">
        <v>0.87970000000000004</v>
      </c>
      <c r="BU91" s="90">
        <v>0.72560000000000002</v>
      </c>
      <c r="BV91" s="91">
        <v>1343.3</v>
      </c>
      <c r="BW91" s="91">
        <v>21.44</v>
      </c>
      <c r="BX91" s="91">
        <v>1.1211</v>
      </c>
      <c r="BY91" s="91">
        <v>1.1082000000000001</v>
      </c>
      <c r="BZ91" s="91">
        <v>6.4303999999999997</v>
      </c>
      <c r="CA91" s="91">
        <v>6.0358999999999998</v>
      </c>
      <c r="CB91" s="91">
        <v>5.4139999999999997</v>
      </c>
      <c r="CC91" s="91">
        <v>0.64624999999999999</v>
      </c>
      <c r="CD91" s="91">
        <v>1.3781697905181918</v>
      </c>
    </row>
    <row r="92" spans="1:165" ht="15">
      <c r="BO92" s="138"/>
      <c r="BQ92" s="91" t="s">
        <v>91</v>
      </c>
      <c r="BR92" s="91">
        <v>101.77</v>
      </c>
      <c r="BS92" s="91">
        <v>0.59950000000000003</v>
      </c>
      <c r="BT92" s="91">
        <v>0.88390000000000002</v>
      </c>
      <c r="BU92" s="90">
        <v>0.72709999999999997</v>
      </c>
      <c r="BV92" s="91">
        <v>1339.6</v>
      </c>
      <c r="BW92" s="91">
        <v>21.24</v>
      </c>
      <c r="BX92" s="91">
        <v>1.1176999999999999</v>
      </c>
      <c r="BY92" s="91">
        <v>1.1083000000000001</v>
      </c>
      <c r="BZ92" s="91">
        <v>6.4481999999999999</v>
      </c>
      <c r="CA92" s="91">
        <v>6.0224000000000002</v>
      </c>
      <c r="CB92" s="91">
        <v>5.4252000000000002</v>
      </c>
      <c r="CC92" s="91">
        <v>0.64632000000000001</v>
      </c>
      <c r="CD92" s="91">
        <v>1.3753266400770183</v>
      </c>
    </row>
    <row r="93" spans="1:165" ht="15">
      <c r="BO93" s="138"/>
      <c r="BQ93" s="91" t="s">
        <v>92</v>
      </c>
      <c r="BR93" s="91">
        <v>102.38</v>
      </c>
      <c r="BS93" s="91">
        <v>0.6</v>
      </c>
      <c r="BT93" s="91">
        <v>0.88770000000000004</v>
      </c>
      <c r="BU93" s="90">
        <v>0.72889999999999999</v>
      </c>
      <c r="BV93" s="91">
        <v>1334.26</v>
      </c>
      <c r="BW93" s="91">
        <v>21.22</v>
      </c>
      <c r="BX93" s="91">
        <v>1.1146</v>
      </c>
      <c r="BY93" s="91">
        <v>1.1074999999999999</v>
      </c>
      <c r="BZ93" s="91">
        <v>6.4516999999999998</v>
      </c>
      <c r="CA93" s="91">
        <v>6.0026000000000002</v>
      </c>
      <c r="CB93" s="91">
        <v>5.4383999999999997</v>
      </c>
      <c r="CC93" s="91">
        <v>0.64676</v>
      </c>
      <c r="CD93" s="91">
        <v>1.3719303059404582</v>
      </c>
    </row>
    <row r="94" spans="1:165" ht="15">
      <c r="BO94" s="138"/>
      <c r="BQ94" s="91" t="s">
        <v>93</v>
      </c>
      <c r="BR94" s="91">
        <v>102.64</v>
      </c>
      <c r="BS94" s="91">
        <v>0.59799999999999998</v>
      </c>
      <c r="BT94" s="91">
        <v>0.88739999999999997</v>
      </c>
      <c r="BU94" s="90">
        <v>0.72819999999999996</v>
      </c>
      <c r="BV94" s="91">
        <v>1334.26</v>
      </c>
      <c r="BW94" s="91">
        <v>21.09</v>
      </c>
      <c r="BX94" s="91">
        <v>1.1057999999999999</v>
      </c>
      <c r="BY94" s="91">
        <v>1.1020000000000001</v>
      </c>
      <c r="BZ94" s="91">
        <v>6.4352999999999998</v>
      </c>
      <c r="CA94" s="91">
        <v>5.9858000000000002</v>
      </c>
      <c r="CB94" s="91">
        <v>5.4325999999999999</v>
      </c>
      <c r="CC94" s="91">
        <v>0.64756000000000002</v>
      </c>
      <c r="CD94" s="91">
        <v>1.3732491073880804</v>
      </c>
    </row>
    <row r="95" spans="1:165" ht="15">
      <c r="BO95" s="138"/>
      <c r="BQ95" s="91" t="s">
        <v>94</v>
      </c>
      <c r="BR95" s="91">
        <v>102.91</v>
      </c>
      <c r="BS95" s="91">
        <v>0.59730000000000005</v>
      </c>
      <c r="BT95" s="91">
        <v>0.87780000000000002</v>
      </c>
      <c r="BU95" s="90">
        <v>0.72040000000000004</v>
      </c>
      <c r="BV95" s="91">
        <v>1349.3</v>
      </c>
      <c r="BW95" s="91">
        <v>21.34</v>
      </c>
      <c r="BX95" s="91">
        <v>1.0960000000000001</v>
      </c>
      <c r="BY95" s="91">
        <v>1.0985</v>
      </c>
      <c r="BZ95" s="91">
        <v>6.3819999999999997</v>
      </c>
      <c r="CA95" s="91">
        <v>5.9619</v>
      </c>
      <c r="CB95" s="91">
        <v>5.3746999999999998</v>
      </c>
      <c r="CC95" s="91">
        <v>0.64727000000000001</v>
      </c>
      <c r="CD95" s="91">
        <v>1.3881177123820099</v>
      </c>
    </row>
    <row r="96" spans="1:165" ht="15">
      <c r="BO96" s="138"/>
      <c r="BQ96" s="91" t="s">
        <v>95</v>
      </c>
      <c r="BR96" s="91">
        <v>103.26</v>
      </c>
      <c r="BS96" s="91">
        <v>0.60019999999999996</v>
      </c>
      <c r="BT96" s="91">
        <v>0.87780000000000002</v>
      </c>
      <c r="BU96" s="90">
        <v>0.72060000000000002</v>
      </c>
      <c r="BV96" s="91">
        <v>1335.96</v>
      </c>
      <c r="BW96" s="91">
        <v>20.97</v>
      </c>
      <c r="BX96" s="91">
        <v>1.1066</v>
      </c>
      <c r="BY96" s="91">
        <v>1.1109</v>
      </c>
      <c r="BZ96" s="91">
        <v>6.3849999999999998</v>
      </c>
      <c r="CA96" s="91">
        <v>5.9702000000000002</v>
      </c>
      <c r="CB96" s="91">
        <v>5.3765999999999998</v>
      </c>
      <c r="CC96" s="91">
        <v>0.64442999999999995</v>
      </c>
      <c r="CD96" s="91">
        <v>1.3877324451845683</v>
      </c>
    </row>
    <row r="97" spans="67:82" ht="15">
      <c r="BO97" s="138"/>
      <c r="BQ97" s="91" t="s">
        <v>96</v>
      </c>
      <c r="BR97" s="91">
        <v>103.28</v>
      </c>
      <c r="BS97" s="91">
        <v>0.60129999999999995</v>
      </c>
      <c r="BT97" s="91">
        <v>0.87960000000000005</v>
      </c>
      <c r="BU97" s="90">
        <v>0.72240000000000004</v>
      </c>
      <c r="BV97" s="91">
        <v>1348.1</v>
      </c>
      <c r="BW97" s="91">
        <v>21.01</v>
      </c>
      <c r="BX97" s="91">
        <v>1.1068</v>
      </c>
      <c r="BY97" s="91">
        <v>1.1120000000000001</v>
      </c>
      <c r="BZ97" s="91">
        <v>6.3840000000000003</v>
      </c>
      <c r="CA97" s="91">
        <v>5.9614000000000003</v>
      </c>
      <c r="CB97" s="91">
        <v>5.3895999999999997</v>
      </c>
      <c r="CC97" s="91">
        <v>0.64578000000000002</v>
      </c>
      <c r="CD97" s="91">
        <v>1.3842746400885935</v>
      </c>
    </row>
    <row r="98" spans="67:82" ht="15">
      <c r="BO98" s="138"/>
      <c r="BQ98" s="91" t="s">
        <v>97</v>
      </c>
      <c r="BR98" s="91">
        <v>102.72</v>
      </c>
      <c r="BS98" s="91">
        <v>0.6028</v>
      </c>
      <c r="BT98" s="91">
        <v>0.87670000000000003</v>
      </c>
      <c r="BU98" s="90">
        <v>0.72119999999999995</v>
      </c>
      <c r="BV98" s="91">
        <v>1355.49</v>
      </c>
      <c r="BW98" s="91">
        <v>20.89</v>
      </c>
      <c r="BX98" s="91">
        <v>1.1183000000000001</v>
      </c>
      <c r="BY98" s="91">
        <v>1.1114999999999999</v>
      </c>
      <c r="BZ98" s="91">
        <v>6.3806000000000003</v>
      </c>
      <c r="CA98" s="91">
        <v>5.9767000000000001</v>
      </c>
      <c r="CB98" s="91">
        <v>5.3811999999999998</v>
      </c>
      <c r="CC98" s="91">
        <v>0.64627000000000001</v>
      </c>
      <c r="CD98" s="91">
        <v>1.3865779256794233</v>
      </c>
    </row>
    <row r="99" spans="67:82" ht="15">
      <c r="BO99" s="138"/>
      <c r="BQ99" s="91" t="s">
        <v>98</v>
      </c>
      <c r="BR99" s="91">
        <v>102.56</v>
      </c>
      <c r="BS99" s="91">
        <v>0.59940000000000004</v>
      </c>
      <c r="BT99" s="91">
        <v>0.87039999999999995</v>
      </c>
      <c r="BU99" s="90">
        <v>0.71650000000000003</v>
      </c>
      <c r="BV99" s="91">
        <v>1371.2</v>
      </c>
      <c r="BW99" s="91">
        <v>21.36</v>
      </c>
      <c r="BX99" s="91">
        <v>1.1033999999999999</v>
      </c>
      <c r="BY99" s="91">
        <v>1.1060000000000001</v>
      </c>
      <c r="BZ99" s="91">
        <v>6.34</v>
      </c>
      <c r="CA99" s="91">
        <v>5.9118000000000004</v>
      </c>
      <c r="CB99" s="91">
        <v>5.3471000000000002</v>
      </c>
      <c r="CC99" s="91">
        <v>0.64575000000000005</v>
      </c>
      <c r="CD99" s="91">
        <v>1.3956734124214933</v>
      </c>
    </row>
    <row r="100" spans="67:82" ht="15">
      <c r="BO100" s="138"/>
      <c r="BQ100" s="91" t="s">
        <v>99</v>
      </c>
      <c r="BR100" s="91">
        <v>101.8</v>
      </c>
      <c r="BS100" s="91">
        <v>0.60140000000000005</v>
      </c>
      <c r="BT100" s="91">
        <v>0.87460000000000004</v>
      </c>
      <c r="BU100" s="90">
        <v>0.7198</v>
      </c>
      <c r="BV100" s="91">
        <v>1379.6</v>
      </c>
      <c r="BW100" s="91">
        <v>21.39</v>
      </c>
      <c r="BX100" s="91">
        <v>1.1016999999999999</v>
      </c>
      <c r="BY100" s="91">
        <v>1.1052</v>
      </c>
      <c r="BZ100" s="91">
        <v>6.3798000000000004</v>
      </c>
      <c r="CA100" s="91">
        <v>5.9569999999999999</v>
      </c>
      <c r="CB100" s="91">
        <v>5.3714000000000004</v>
      </c>
      <c r="CC100" s="91">
        <v>0.64480000000000004</v>
      </c>
      <c r="CD100" s="91">
        <v>1.3892747985551541</v>
      </c>
    </row>
    <row r="101" spans="67:82" ht="15">
      <c r="BO101" s="138"/>
      <c r="BQ101" s="91" t="s">
        <v>100</v>
      </c>
      <c r="BR101" s="91">
        <v>101.44</v>
      </c>
      <c r="BS101" s="91">
        <v>0.60219999999999996</v>
      </c>
      <c r="BT101" s="91">
        <v>0.87390000000000001</v>
      </c>
      <c r="BU101" s="90">
        <v>0.71899999999999997</v>
      </c>
      <c r="BV101" s="91">
        <v>1362.01</v>
      </c>
      <c r="BW101" s="91">
        <v>21.03</v>
      </c>
      <c r="BX101" s="91">
        <v>1.1011</v>
      </c>
      <c r="BY101" s="91">
        <v>1.105</v>
      </c>
      <c r="BZ101" s="91">
        <v>6.3407</v>
      </c>
      <c r="CA101" s="91">
        <v>5.9585999999999997</v>
      </c>
      <c r="CB101" s="91">
        <v>5.3650000000000002</v>
      </c>
      <c r="CC101" s="91">
        <v>0.64490000000000003</v>
      </c>
      <c r="CD101" s="91">
        <v>1.3908205841446455</v>
      </c>
    </row>
    <row r="102" spans="67:82" ht="15">
      <c r="BO102" s="138"/>
      <c r="BQ102" s="91" t="s">
        <v>101</v>
      </c>
      <c r="BR102" s="91">
        <v>101.55</v>
      </c>
      <c r="BS102" s="91">
        <v>0.60160000000000002</v>
      </c>
      <c r="BT102" s="91">
        <v>0.87480000000000002</v>
      </c>
      <c r="BU102" s="90">
        <v>0.71850000000000003</v>
      </c>
      <c r="BV102" s="91">
        <v>1346</v>
      </c>
      <c r="BW102" s="91">
        <v>20.71</v>
      </c>
      <c r="BX102" s="91">
        <v>1.0972999999999999</v>
      </c>
      <c r="BY102" s="91">
        <v>1.1175999999999999</v>
      </c>
      <c r="BZ102" s="91">
        <v>6.3468</v>
      </c>
      <c r="CA102" s="91">
        <v>5.9714999999999998</v>
      </c>
      <c r="CB102" s="91">
        <v>5.3625999999999996</v>
      </c>
      <c r="CC102" s="91">
        <v>0.64400000000000002</v>
      </c>
      <c r="CD102" s="91">
        <v>1.3917884481558802</v>
      </c>
    </row>
    <row r="103" spans="67:82" ht="15">
      <c r="BO103" s="139"/>
      <c r="BQ103" s="91" t="s">
        <v>102</v>
      </c>
      <c r="BR103" s="91">
        <v>102.49</v>
      </c>
      <c r="BS103" s="91">
        <v>0.60509999999999997</v>
      </c>
      <c r="BT103" s="91">
        <v>0.88480000000000003</v>
      </c>
      <c r="BU103" s="90">
        <v>0.72540000000000004</v>
      </c>
      <c r="BV103" s="91">
        <v>1327.3</v>
      </c>
      <c r="BW103" s="91">
        <v>20.3</v>
      </c>
      <c r="BX103" s="91">
        <v>1.1095999999999999</v>
      </c>
      <c r="BY103" s="91">
        <v>1.125</v>
      </c>
      <c r="BZ103" s="91">
        <v>6.4169</v>
      </c>
      <c r="CA103" s="91">
        <v>6.0594000000000001</v>
      </c>
      <c r="CB103" s="91">
        <v>5.4141000000000004</v>
      </c>
      <c r="CC103" s="91">
        <v>0.64390000000000003</v>
      </c>
      <c r="CD103" s="91">
        <v>1.3785497656465397</v>
      </c>
    </row>
    <row r="104" spans="67:82">
      <c r="BQ104" s="91" t="s">
        <v>103</v>
      </c>
      <c r="BR104" s="91">
        <v>102.27</v>
      </c>
      <c r="BS104" s="91">
        <v>0.60560000000000003</v>
      </c>
      <c r="BT104" s="91">
        <v>0.88280000000000003</v>
      </c>
      <c r="BU104" s="90">
        <v>0.72489999999999999</v>
      </c>
      <c r="BV104" s="91">
        <v>1337.75</v>
      </c>
      <c r="BW104" s="91">
        <v>20.45</v>
      </c>
      <c r="BX104" s="91">
        <v>1.1007</v>
      </c>
      <c r="BY104" s="91">
        <v>1.1237999999999999</v>
      </c>
      <c r="BZ104" s="91">
        <v>6.4156000000000004</v>
      </c>
      <c r="CA104" s="91">
        <v>6.0753000000000004</v>
      </c>
      <c r="CB104" s="91">
        <v>5.4103000000000003</v>
      </c>
      <c r="CC104" s="91">
        <v>0.64759999999999995</v>
      </c>
      <c r="CD104" s="91">
        <v>1.3795006207752794</v>
      </c>
    </row>
    <row r="105" spans="67:82">
      <c r="BQ105" s="91" t="s">
        <v>104</v>
      </c>
      <c r="BR105" s="91">
        <v>102.43</v>
      </c>
      <c r="BS105" s="91">
        <v>0.60629999999999995</v>
      </c>
      <c r="BT105" s="91">
        <v>0.88580000000000003</v>
      </c>
      <c r="BU105" s="90">
        <v>0.72619999999999996</v>
      </c>
      <c r="BV105" s="91">
        <v>1323.2</v>
      </c>
      <c r="BW105" s="91">
        <v>20.149999999999999</v>
      </c>
      <c r="BX105" s="91">
        <v>1.0981000000000001</v>
      </c>
      <c r="BY105" s="91">
        <v>1.1218999999999999</v>
      </c>
      <c r="BZ105" s="91">
        <v>6.4377000000000004</v>
      </c>
      <c r="CA105" s="91">
        <v>6.0648</v>
      </c>
      <c r="CB105" s="91">
        <v>5.4200999999999997</v>
      </c>
      <c r="CC105" s="91">
        <v>0.6472</v>
      </c>
      <c r="CD105" s="91">
        <v>1.3770311209033326</v>
      </c>
    </row>
    <row r="106" spans="67:82">
      <c r="BQ106" s="91" t="s">
        <v>105</v>
      </c>
      <c r="BR106" s="91">
        <v>102.2</v>
      </c>
      <c r="BS106" s="91">
        <v>0.60580000000000001</v>
      </c>
      <c r="BT106" s="91">
        <v>0.88239999999999996</v>
      </c>
      <c r="BU106" s="90">
        <v>0.7238</v>
      </c>
      <c r="BV106" s="91">
        <v>1314.79</v>
      </c>
      <c r="BW106" s="91">
        <v>20.149999999999999</v>
      </c>
      <c r="BX106" s="91">
        <v>1.0932999999999999</v>
      </c>
      <c r="BY106" s="91">
        <v>1.1202000000000001</v>
      </c>
      <c r="BZ106" s="91">
        <v>6.4093</v>
      </c>
      <c r="CA106" s="91">
        <v>6.0349000000000004</v>
      </c>
      <c r="CB106" s="91">
        <v>5.4013</v>
      </c>
      <c r="CC106" s="91">
        <v>0.64790000000000003</v>
      </c>
      <c r="CD106" s="91">
        <v>1.3815971262779774</v>
      </c>
    </row>
    <row r="107" spans="67:82">
      <c r="BQ107" s="91" t="s">
        <v>106</v>
      </c>
      <c r="BR107" s="91">
        <v>102.32</v>
      </c>
      <c r="BS107" s="91">
        <v>0.6048</v>
      </c>
      <c r="BT107" s="91">
        <v>0.88639999999999997</v>
      </c>
      <c r="BU107" s="90">
        <v>0.72489999999999999</v>
      </c>
      <c r="BV107" s="91">
        <v>1314.11</v>
      </c>
      <c r="BW107" s="91">
        <v>20.04</v>
      </c>
      <c r="BX107" s="91">
        <v>1.0837000000000001</v>
      </c>
      <c r="BY107" s="91">
        <v>1.1147</v>
      </c>
      <c r="BZ107" s="91">
        <v>6.4489999999999998</v>
      </c>
      <c r="CA107" s="91">
        <v>6.0415000000000001</v>
      </c>
      <c r="CB107" s="91">
        <v>5.4104000000000001</v>
      </c>
      <c r="CC107" s="91">
        <v>0.64710000000000001</v>
      </c>
      <c r="CD107" s="91">
        <v>1.3795006207752794</v>
      </c>
    </row>
    <row r="108" spans="67:82">
      <c r="BQ108" s="91" t="s">
        <v>107</v>
      </c>
      <c r="BR108" s="91">
        <v>102.17</v>
      </c>
      <c r="BS108" s="91">
        <v>0.6018</v>
      </c>
      <c r="BT108" s="91">
        <v>0.88660000000000005</v>
      </c>
      <c r="BU108" s="90">
        <v>0.72750000000000004</v>
      </c>
      <c r="BV108" s="91">
        <v>1295.0999999999999</v>
      </c>
      <c r="BW108" s="91">
        <v>19.66</v>
      </c>
      <c r="BX108" s="91">
        <v>1.0831999999999999</v>
      </c>
      <c r="BY108" s="91">
        <v>1.1084000000000001</v>
      </c>
      <c r="BZ108" s="91">
        <v>6.4794</v>
      </c>
      <c r="CA108" s="91">
        <v>6.0138999999999996</v>
      </c>
      <c r="CB108" s="91">
        <v>5.4309000000000003</v>
      </c>
      <c r="CC108" s="91">
        <v>0.6472</v>
      </c>
      <c r="CD108" s="91">
        <v>1.3745704467353952</v>
      </c>
    </row>
    <row r="109" spans="67:82">
      <c r="BQ109" s="91" t="s">
        <v>108</v>
      </c>
    </row>
    <row r="110" spans="67:82">
      <c r="BQ110" s="91" t="s">
        <v>109</v>
      </c>
    </row>
    <row r="116" spans="69:81">
      <c r="BQ116" s="91" t="s">
        <v>90</v>
      </c>
      <c r="BR116" s="91">
        <f>BR91-BR63</f>
        <v>0</v>
      </c>
      <c r="BS116" s="91">
        <f t="shared" ref="BS116:CC116" si="6">BS91-BS63</f>
        <v>0</v>
      </c>
      <c r="BT116" s="91">
        <f t="shared" si="6"/>
        <v>0</v>
      </c>
      <c r="BU116" s="91">
        <f t="shared" si="6"/>
        <v>0</v>
      </c>
      <c r="BV116" s="91">
        <f t="shared" si="6"/>
        <v>0</v>
      </c>
      <c r="BW116" s="91">
        <f t="shared" si="6"/>
        <v>0</v>
      </c>
      <c r="BX116" s="91">
        <f t="shared" si="6"/>
        <v>0</v>
      </c>
      <c r="BY116" s="91">
        <f t="shared" si="6"/>
        <v>0</v>
      </c>
      <c r="BZ116" s="91">
        <f t="shared" si="6"/>
        <v>0</v>
      </c>
      <c r="CA116" s="91">
        <f t="shared" si="6"/>
        <v>0</v>
      </c>
      <c r="CB116" s="91">
        <f t="shared" si="6"/>
        <v>0</v>
      </c>
      <c r="CC116" s="91">
        <f t="shared" si="6"/>
        <v>0</v>
      </c>
    </row>
    <row r="117" spans="69:81">
      <c r="BQ117" s="91" t="s">
        <v>91</v>
      </c>
      <c r="BR117" s="91">
        <f t="shared" ref="BR117:CC133" si="7">BR92-BR64</f>
        <v>0</v>
      </c>
      <c r="BS117" s="91">
        <f t="shared" si="7"/>
        <v>0</v>
      </c>
      <c r="BT117" s="91">
        <f t="shared" si="7"/>
        <v>0</v>
      </c>
      <c r="BU117" s="91">
        <f t="shared" si="7"/>
        <v>0</v>
      </c>
      <c r="BV117" s="91">
        <f t="shared" si="7"/>
        <v>0</v>
      </c>
      <c r="BW117" s="91">
        <f t="shared" si="7"/>
        <v>0</v>
      </c>
      <c r="BX117" s="91">
        <f t="shared" si="7"/>
        <v>0</v>
      </c>
      <c r="BY117" s="91">
        <f t="shared" si="7"/>
        <v>0</v>
      </c>
      <c r="BZ117" s="91">
        <f t="shared" si="7"/>
        <v>0</v>
      </c>
      <c r="CA117" s="91">
        <f t="shared" si="7"/>
        <v>0</v>
      </c>
      <c r="CB117" s="91">
        <f t="shared" si="7"/>
        <v>0</v>
      </c>
      <c r="CC117" s="91">
        <f t="shared" si="7"/>
        <v>0</v>
      </c>
    </row>
    <row r="118" spans="69:81">
      <c r="BQ118" s="91" t="s">
        <v>92</v>
      </c>
      <c r="BR118" s="91">
        <f t="shared" si="7"/>
        <v>0</v>
      </c>
      <c r="BS118" s="91">
        <f t="shared" si="7"/>
        <v>0</v>
      </c>
      <c r="BT118" s="91">
        <f t="shared" si="7"/>
        <v>0</v>
      </c>
      <c r="BU118" s="91">
        <f t="shared" si="7"/>
        <v>0</v>
      </c>
      <c r="BV118" s="91">
        <f t="shared" si="7"/>
        <v>0</v>
      </c>
      <c r="BW118" s="91">
        <f t="shared" si="7"/>
        <v>0</v>
      </c>
      <c r="BX118" s="91">
        <f t="shared" si="7"/>
        <v>0</v>
      </c>
      <c r="BY118" s="91">
        <f t="shared" si="7"/>
        <v>0</v>
      </c>
      <c r="BZ118" s="91">
        <f t="shared" si="7"/>
        <v>0</v>
      </c>
      <c r="CA118" s="91">
        <f t="shared" si="7"/>
        <v>0</v>
      </c>
      <c r="CB118" s="91">
        <f t="shared" si="7"/>
        <v>0</v>
      </c>
      <c r="CC118" s="91">
        <f t="shared" si="7"/>
        <v>0</v>
      </c>
    </row>
    <row r="119" spans="69:81">
      <c r="BQ119" s="91" t="s">
        <v>93</v>
      </c>
      <c r="BR119" s="91">
        <f t="shared" si="7"/>
        <v>0</v>
      </c>
      <c r="BS119" s="91">
        <f t="shared" si="7"/>
        <v>0</v>
      </c>
      <c r="BT119" s="91">
        <f t="shared" si="7"/>
        <v>0</v>
      </c>
      <c r="BU119" s="91">
        <f t="shared" si="7"/>
        <v>0</v>
      </c>
      <c r="BV119" s="91">
        <f t="shared" si="7"/>
        <v>0</v>
      </c>
      <c r="BW119" s="91">
        <f t="shared" si="7"/>
        <v>0</v>
      </c>
      <c r="BX119" s="91">
        <f t="shared" si="7"/>
        <v>0</v>
      </c>
      <c r="BY119" s="91">
        <f t="shared" si="7"/>
        <v>0</v>
      </c>
      <c r="BZ119" s="91">
        <f t="shared" si="7"/>
        <v>0</v>
      </c>
      <c r="CA119" s="91">
        <f t="shared" si="7"/>
        <v>0</v>
      </c>
      <c r="CB119" s="91">
        <f t="shared" si="7"/>
        <v>0</v>
      </c>
      <c r="CC119" s="91">
        <f t="shared" si="7"/>
        <v>0</v>
      </c>
    </row>
    <row r="120" spans="69:81">
      <c r="BQ120" s="91" t="s">
        <v>94</v>
      </c>
      <c r="BR120" s="91">
        <f t="shared" si="7"/>
        <v>0</v>
      </c>
      <c r="BS120" s="91">
        <f t="shared" si="7"/>
        <v>0</v>
      </c>
      <c r="BT120" s="91">
        <f t="shared" si="7"/>
        <v>0</v>
      </c>
      <c r="BU120" s="91">
        <f t="shared" si="7"/>
        <v>0</v>
      </c>
      <c r="BV120" s="91">
        <f t="shared" si="7"/>
        <v>0</v>
      </c>
      <c r="BW120" s="91">
        <f t="shared" si="7"/>
        <v>0</v>
      </c>
      <c r="BX120" s="91">
        <f t="shared" si="7"/>
        <v>0</v>
      </c>
      <c r="BY120" s="91">
        <f t="shared" si="7"/>
        <v>0</v>
      </c>
      <c r="BZ120" s="91">
        <f t="shared" si="7"/>
        <v>0</v>
      </c>
      <c r="CA120" s="91">
        <f t="shared" si="7"/>
        <v>0</v>
      </c>
      <c r="CB120" s="91">
        <f t="shared" si="7"/>
        <v>0</v>
      </c>
      <c r="CC120" s="91">
        <f t="shared" si="7"/>
        <v>0</v>
      </c>
    </row>
    <row r="121" spans="69:81">
      <c r="BQ121" s="91" t="s">
        <v>95</v>
      </c>
      <c r="BR121" s="91">
        <f t="shared" si="7"/>
        <v>0</v>
      </c>
      <c r="BS121" s="91">
        <f t="shared" si="7"/>
        <v>0</v>
      </c>
      <c r="BT121" s="91">
        <f t="shared" si="7"/>
        <v>0</v>
      </c>
      <c r="BU121" s="91">
        <f t="shared" si="7"/>
        <v>0</v>
      </c>
      <c r="BV121" s="91">
        <f t="shared" si="7"/>
        <v>0</v>
      </c>
      <c r="BW121" s="91">
        <f t="shared" si="7"/>
        <v>0</v>
      </c>
      <c r="BX121" s="91">
        <f t="shared" si="7"/>
        <v>0</v>
      </c>
      <c r="BY121" s="91">
        <f t="shared" si="7"/>
        <v>0</v>
      </c>
      <c r="BZ121" s="91">
        <f t="shared" si="7"/>
        <v>0</v>
      </c>
      <c r="CA121" s="91">
        <f t="shared" si="7"/>
        <v>0</v>
      </c>
      <c r="CB121" s="91">
        <f t="shared" si="7"/>
        <v>0</v>
      </c>
      <c r="CC121" s="91">
        <f t="shared" si="7"/>
        <v>0</v>
      </c>
    </row>
    <row r="122" spans="69:81">
      <c r="BQ122" s="91" t="s">
        <v>96</v>
      </c>
      <c r="BR122" s="91">
        <f t="shared" si="7"/>
        <v>0</v>
      </c>
      <c r="BS122" s="91">
        <f t="shared" si="7"/>
        <v>0</v>
      </c>
      <c r="BT122" s="91">
        <f t="shared" si="7"/>
        <v>0</v>
      </c>
      <c r="BU122" s="91">
        <f t="shared" si="7"/>
        <v>0</v>
      </c>
      <c r="BV122" s="91">
        <f t="shared" si="7"/>
        <v>0</v>
      </c>
      <c r="BW122" s="91">
        <f t="shared" si="7"/>
        <v>0</v>
      </c>
      <c r="BX122" s="91">
        <f t="shared" si="7"/>
        <v>0</v>
      </c>
      <c r="BY122" s="91">
        <f t="shared" si="7"/>
        <v>0</v>
      </c>
      <c r="BZ122" s="91">
        <f t="shared" si="7"/>
        <v>0</v>
      </c>
      <c r="CA122" s="91">
        <f t="shared" si="7"/>
        <v>0</v>
      </c>
      <c r="CB122" s="91">
        <f t="shared" si="7"/>
        <v>0</v>
      </c>
      <c r="CC122" s="91">
        <f t="shared" si="7"/>
        <v>0</v>
      </c>
    </row>
    <row r="123" spans="69:81">
      <c r="BQ123" s="91" t="s">
        <v>97</v>
      </c>
      <c r="BR123" s="91">
        <f t="shared" si="7"/>
        <v>0</v>
      </c>
      <c r="BS123" s="91">
        <f t="shared" si="7"/>
        <v>0</v>
      </c>
      <c r="BT123" s="91">
        <f t="shared" si="7"/>
        <v>0</v>
      </c>
      <c r="BU123" s="91">
        <f t="shared" si="7"/>
        <v>0</v>
      </c>
      <c r="BV123" s="91">
        <f t="shared" si="7"/>
        <v>0</v>
      </c>
      <c r="BW123" s="91">
        <f t="shared" si="7"/>
        <v>0</v>
      </c>
      <c r="BX123" s="91">
        <f t="shared" si="7"/>
        <v>0</v>
      </c>
      <c r="BY123" s="91">
        <f t="shared" si="7"/>
        <v>0</v>
      </c>
      <c r="BZ123" s="91">
        <f t="shared" si="7"/>
        <v>0</v>
      </c>
      <c r="CA123" s="91">
        <f t="shared" si="7"/>
        <v>0</v>
      </c>
      <c r="CB123" s="91">
        <f t="shared" si="7"/>
        <v>0</v>
      </c>
      <c r="CC123" s="91">
        <f t="shared" si="7"/>
        <v>0</v>
      </c>
    </row>
    <row r="124" spans="69:81">
      <c r="BQ124" s="91" t="s">
        <v>98</v>
      </c>
      <c r="BR124" s="91">
        <f t="shared" si="7"/>
        <v>0</v>
      </c>
      <c r="BS124" s="91">
        <f t="shared" si="7"/>
        <v>0</v>
      </c>
      <c r="BT124" s="91">
        <f t="shared" si="7"/>
        <v>0</v>
      </c>
      <c r="BU124" s="91">
        <f t="shared" si="7"/>
        <v>0</v>
      </c>
      <c r="BV124" s="91">
        <f t="shared" si="7"/>
        <v>0</v>
      </c>
      <c r="BW124" s="91">
        <f t="shared" si="7"/>
        <v>0</v>
      </c>
      <c r="BX124" s="91">
        <f t="shared" si="7"/>
        <v>0</v>
      </c>
      <c r="BY124" s="91">
        <f t="shared" si="7"/>
        <v>0</v>
      </c>
      <c r="BZ124" s="91">
        <f t="shared" si="7"/>
        <v>0</v>
      </c>
      <c r="CA124" s="91">
        <f t="shared" si="7"/>
        <v>0</v>
      </c>
      <c r="CB124" s="91">
        <f t="shared" si="7"/>
        <v>0</v>
      </c>
      <c r="CC124" s="91">
        <f t="shared" si="7"/>
        <v>0</v>
      </c>
    </row>
    <row r="125" spans="69:81">
      <c r="BQ125" s="91" t="s">
        <v>99</v>
      </c>
      <c r="BR125" s="91">
        <f t="shared" si="7"/>
        <v>0</v>
      </c>
      <c r="BS125" s="91">
        <f t="shared" si="7"/>
        <v>0</v>
      </c>
      <c r="BT125" s="91">
        <f t="shared" si="7"/>
        <v>0</v>
      </c>
      <c r="BU125" s="91">
        <f t="shared" si="7"/>
        <v>0</v>
      </c>
      <c r="BV125" s="91">
        <f t="shared" si="7"/>
        <v>0</v>
      </c>
      <c r="BW125" s="91">
        <f t="shared" si="7"/>
        <v>0</v>
      </c>
      <c r="BX125" s="91">
        <f t="shared" si="7"/>
        <v>0</v>
      </c>
      <c r="BY125" s="91">
        <f t="shared" si="7"/>
        <v>0</v>
      </c>
      <c r="BZ125" s="91">
        <f t="shared" si="7"/>
        <v>0</v>
      </c>
      <c r="CA125" s="91">
        <f t="shared" si="7"/>
        <v>0</v>
      </c>
      <c r="CB125" s="91">
        <f t="shared" si="7"/>
        <v>0</v>
      </c>
      <c r="CC125" s="91">
        <f t="shared" si="7"/>
        <v>0</v>
      </c>
    </row>
    <row r="126" spans="69:81">
      <c r="BQ126" s="91" t="s">
        <v>100</v>
      </c>
      <c r="BR126" s="91">
        <f t="shared" si="7"/>
        <v>0</v>
      </c>
      <c r="BS126" s="91">
        <f t="shared" si="7"/>
        <v>0</v>
      </c>
      <c r="BT126" s="91">
        <f t="shared" si="7"/>
        <v>0</v>
      </c>
      <c r="BU126" s="91">
        <f t="shared" si="7"/>
        <v>0</v>
      </c>
      <c r="BV126" s="91">
        <f t="shared" si="7"/>
        <v>0</v>
      </c>
      <c r="BW126" s="91">
        <f t="shared" si="7"/>
        <v>0</v>
      </c>
      <c r="BX126" s="91">
        <f t="shared" si="7"/>
        <v>0</v>
      </c>
      <c r="BY126" s="91">
        <f t="shared" si="7"/>
        <v>0</v>
      </c>
      <c r="BZ126" s="91">
        <f t="shared" si="7"/>
        <v>0</v>
      </c>
      <c r="CA126" s="91">
        <f t="shared" si="7"/>
        <v>0</v>
      </c>
      <c r="CB126" s="91">
        <f t="shared" si="7"/>
        <v>0</v>
      </c>
      <c r="CC126" s="91">
        <f t="shared" si="7"/>
        <v>0</v>
      </c>
    </row>
    <row r="127" spans="69:81">
      <c r="BQ127" s="91" t="s">
        <v>101</v>
      </c>
      <c r="BR127" s="91">
        <f t="shared" si="7"/>
        <v>0</v>
      </c>
      <c r="BS127" s="91">
        <f t="shared" si="7"/>
        <v>0</v>
      </c>
      <c r="BT127" s="91">
        <f t="shared" si="7"/>
        <v>0</v>
      </c>
      <c r="BU127" s="91">
        <f t="shared" si="7"/>
        <v>0</v>
      </c>
      <c r="BV127" s="91">
        <f t="shared" si="7"/>
        <v>0</v>
      </c>
      <c r="BW127" s="91">
        <f t="shared" si="7"/>
        <v>0</v>
      </c>
      <c r="BX127" s="91">
        <f t="shared" si="7"/>
        <v>0</v>
      </c>
      <c r="BY127" s="91">
        <f t="shared" si="7"/>
        <v>0</v>
      </c>
      <c r="BZ127" s="91">
        <f t="shared" si="7"/>
        <v>0</v>
      </c>
      <c r="CA127" s="91">
        <f t="shared" si="7"/>
        <v>0</v>
      </c>
      <c r="CB127" s="91">
        <f t="shared" si="7"/>
        <v>0</v>
      </c>
      <c r="CC127" s="91">
        <f t="shared" si="7"/>
        <v>0</v>
      </c>
    </row>
    <row r="128" spans="69:81">
      <c r="BQ128" s="91" t="s">
        <v>102</v>
      </c>
      <c r="BR128" s="91">
        <f t="shared" si="7"/>
        <v>0</v>
      </c>
      <c r="BS128" s="91">
        <f t="shared" si="7"/>
        <v>0</v>
      </c>
      <c r="BT128" s="91">
        <f t="shared" si="7"/>
        <v>0</v>
      </c>
      <c r="BU128" s="91">
        <f t="shared" si="7"/>
        <v>0</v>
      </c>
      <c r="BV128" s="91">
        <f t="shared" si="7"/>
        <v>0</v>
      </c>
      <c r="BW128" s="91">
        <f t="shared" si="7"/>
        <v>0</v>
      </c>
      <c r="BX128" s="91">
        <f t="shared" si="7"/>
        <v>0</v>
      </c>
      <c r="BY128" s="91">
        <f t="shared" si="7"/>
        <v>0</v>
      </c>
      <c r="BZ128" s="91">
        <f t="shared" si="7"/>
        <v>0</v>
      </c>
      <c r="CA128" s="91">
        <f t="shared" si="7"/>
        <v>0</v>
      </c>
      <c r="CB128" s="91">
        <f t="shared" si="7"/>
        <v>0</v>
      </c>
      <c r="CC128" s="91">
        <f t="shared" si="7"/>
        <v>0</v>
      </c>
    </row>
    <row r="129" spans="69:82">
      <c r="BQ129" s="91" t="s">
        <v>103</v>
      </c>
      <c r="BR129" s="91">
        <f t="shared" si="7"/>
        <v>0</v>
      </c>
      <c r="BS129" s="91">
        <f t="shared" si="7"/>
        <v>0</v>
      </c>
      <c r="BT129" s="91">
        <f t="shared" si="7"/>
        <v>0</v>
      </c>
      <c r="BU129" s="91">
        <f t="shared" si="7"/>
        <v>0</v>
      </c>
      <c r="BV129" s="91">
        <f t="shared" si="7"/>
        <v>0</v>
      </c>
      <c r="BW129" s="91">
        <f t="shared" si="7"/>
        <v>0</v>
      </c>
      <c r="BX129" s="91">
        <f t="shared" si="7"/>
        <v>0</v>
      </c>
      <c r="BY129" s="91">
        <f t="shared" si="7"/>
        <v>0</v>
      </c>
      <c r="BZ129" s="91">
        <f t="shared" si="7"/>
        <v>0</v>
      </c>
      <c r="CA129" s="91">
        <f t="shared" si="7"/>
        <v>0</v>
      </c>
      <c r="CB129" s="91">
        <f t="shared" si="7"/>
        <v>0</v>
      </c>
      <c r="CC129" s="91">
        <f t="shared" si="7"/>
        <v>0</v>
      </c>
    </row>
    <row r="130" spans="69:82">
      <c r="BQ130" s="91" t="s">
        <v>104</v>
      </c>
      <c r="BR130" s="91">
        <f t="shared" si="7"/>
        <v>0</v>
      </c>
      <c r="BS130" s="91">
        <f t="shared" si="7"/>
        <v>0</v>
      </c>
      <c r="BT130" s="91">
        <f t="shared" si="7"/>
        <v>0</v>
      </c>
      <c r="BU130" s="91">
        <f t="shared" si="7"/>
        <v>0</v>
      </c>
      <c r="BV130" s="91">
        <f t="shared" si="7"/>
        <v>0</v>
      </c>
      <c r="BW130" s="91">
        <f t="shared" si="7"/>
        <v>0</v>
      </c>
      <c r="BX130" s="91">
        <f t="shared" si="7"/>
        <v>0</v>
      </c>
      <c r="BY130" s="91">
        <f t="shared" si="7"/>
        <v>0</v>
      </c>
      <c r="BZ130" s="91">
        <f t="shared" si="7"/>
        <v>0</v>
      </c>
      <c r="CA130" s="91">
        <f t="shared" si="7"/>
        <v>0</v>
      </c>
      <c r="CB130" s="91">
        <f t="shared" si="7"/>
        <v>0</v>
      </c>
      <c r="CC130" s="91">
        <f t="shared" si="7"/>
        <v>0</v>
      </c>
    </row>
    <row r="131" spans="69:82">
      <c r="BQ131" s="91" t="s">
        <v>105</v>
      </c>
      <c r="BR131" s="91">
        <f t="shared" si="7"/>
        <v>0</v>
      </c>
      <c r="BS131" s="91">
        <f t="shared" si="7"/>
        <v>0</v>
      </c>
      <c r="BT131" s="91">
        <f t="shared" si="7"/>
        <v>0</v>
      </c>
      <c r="BU131" s="91">
        <f t="shared" si="7"/>
        <v>0</v>
      </c>
      <c r="BV131" s="91">
        <f t="shared" si="7"/>
        <v>0</v>
      </c>
      <c r="BW131" s="91">
        <f t="shared" si="7"/>
        <v>0</v>
      </c>
      <c r="BX131" s="91">
        <f t="shared" si="7"/>
        <v>0</v>
      </c>
      <c r="BY131" s="91">
        <f t="shared" si="7"/>
        <v>0</v>
      </c>
      <c r="BZ131" s="91">
        <f t="shared" si="7"/>
        <v>0</v>
      </c>
      <c r="CA131" s="91">
        <f t="shared" si="7"/>
        <v>0</v>
      </c>
      <c r="CB131" s="91">
        <f t="shared" si="7"/>
        <v>0</v>
      </c>
      <c r="CC131" s="91">
        <f t="shared" si="7"/>
        <v>0</v>
      </c>
    </row>
    <row r="132" spans="69:82">
      <c r="BQ132" s="91" t="s">
        <v>106</v>
      </c>
      <c r="BR132" s="91">
        <f t="shared" si="7"/>
        <v>0</v>
      </c>
      <c r="BS132" s="91">
        <f t="shared" si="7"/>
        <v>0</v>
      </c>
      <c r="BT132" s="91">
        <f t="shared" si="7"/>
        <v>0</v>
      </c>
      <c r="BU132" s="91">
        <f t="shared" si="7"/>
        <v>0</v>
      </c>
      <c r="BV132" s="91">
        <f t="shared" si="7"/>
        <v>0</v>
      </c>
      <c r="BW132" s="91">
        <f t="shared" si="7"/>
        <v>0</v>
      </c>
      <c r="BX132" s="91">
        <f t="shared" si="7"/>
        <v>0</v>
      </c>
      <c r="BY132" s="91">
        <f t="shared" si="7"/>
        <v>0</v>
      </c>
      <c r="BZ132" s="91">
        <f t="shared" si="7"/>
        <v>0</v>
      </c>
      <c r="CA132" s="91">
        <f t="shared" si="7"/>
        <v>0</v>
      </c>
      <c r="CB132" s="91">
        <f t="shared" si="7"/>
        <v>0</v>
      </c>
      <c r="CC132" s="91">
        <f t="shared" si="7"/>
        <v>0</v>
      </c>
    </row>
    <row r="133" spans="69:82">
      <c r="BQ133" s="91" t="s">
        <v>107</v>
      </c>
      <c r="BR133" s="91">
        <f t="shared" si="7"/>
        <v>0</v>
      </c>
      <c r="BS133" s="91">
        <f t="shared" si="7"/>
        <v>0</v>
      </c>
      <c r="BT133" s="91">
        <f t="shared" si="7"/>
        <v>0</v>
      </c>
      <c r="BU133" s="91">
        <f t="shared" si="7"/>
        <v>0</v>
      </c>
      <c r="BV133" s="91">
        <f t="shared" si="7"/>
        <v>0</v>
      </c>
      <c r="BW133" s="91">
        <f t="shared" si="7"/>
        <v>0</v>
      </c>
      <c r="BX133" s="91">
        <f t="shared" si="7"/>
        <v>0</v>
      </c>
      <c r="BY133" s="91">
        <f t="shared" si="7"/>
        <v>0</v>
      </c>
      <c r="BZ133" s="91">
        <f t="shared" si="7"/>
        <v>0</v>
      </c>
      <c r="CA133" s="91">
        <f t="shared" si="7"/>
        <v>0</v>
      </c>
      <c r="CB133" s="91">
        <f t="shared" si="7"/>
        <v>0</v>
      </c>
      <c r="CC133" s="91">
        <f t="shared" si="7"/>
        <v>0</v>
      </c>
    </row>
    <row r="136" spans="69:82">
      <c r="BR136" s="91" t="s">
        <v>53</v>
      </c>
      <c r="BS136" s="91" t="s">
        <v>54</v>
      </c>
      <c r="BT136" s="91" t="s">
        <v>55</v>
      </c>
      <c r="BU136" s="90" t="s">
        <v>56</v>
      </c>
      <c r="BV136" s="91" t="s">
        <v>57</v>
      </c>
      <c r="BW136" s="91" t="s">
        <v>58</v>
      </c>
      <c r="BX136" s="91" t="s">
        <v>59</v>
      </c>
      <c r="BY136" s="91" t="s">
        <v>52</v>
      </c>
      <c r="BZ136" s="91" t="s">
        <v>60</v>
      </c>
      <c r="CA136" s="91" t="s">
        <v>61</v>
      </c>
      <c r="CB136" s="91" t="s">
        <v>62</v>
      </c>
      <c r="CC136" s="91" t="s">
        <v>66</v>
      </c>
      <c r="CD136" s="91" t="s">
        <v>63</v>
      </c>
    </row>
    <row r="137" spans="69:82">
      <c r="BQ137" s="91" t="s">
        <v>90</v>
      </c>
      <c r="BR137" s="91">
        <v>100.4</v>
      </c>
      <c r="BS137" s="91">
        <v>170.08</v>
      </c>
      <c r="BT137" s="91">
        <v>115.56</v>
      </c>
      <c r="BU137" s="90">
        <v>140.1</v>
      </c>
      <c r="BV137" s="91">
        <v>136558.20000000001</v>
      </c>
      <c r="BW137" s="91">
        <v>2179.56</v>
      </c>
      <c r="BX137" s="91">
        <v>90.68</v>
      </c>
      <c r="BY137" s="91">
        <v>91.73</v>
      </c>
      <c r="BZ137" s="91">
        <v>15.81</v>
      </c>
      <c r="CA137" s="91">
        <v>16.84</v>
      </c>
      <c r="CB137" s="91">
        <v>18.78</v>
      </c>
      <c r="CC137" s="91">
        <v>101.66</v>
      </c>
      <c r="CD137" s="91">
        <v>157.31</v>
      </c>
    </row>
    <row r="138" spans="69:82">
      <c r="BQ138" s="91" t="s">
        <v>91</v>
      </c>
      <c r="BR138" s="91">
        <v>100.03</v>
      </c>
      <c r="BS138" s="91">
        <v>169.81</v>
      </c>
      <c r="BT138" s="91">
        <v>115.17</v>
      </c>
      <c r="BU138" s="90">
        <v>140.02000000000001</v>
      </c>
      <c r="BV138" s="91">
        <v>136365.42000000001</v>
      </c>
      <c r="BW138" s="91">
        <v>2162.14</v>
      </c>
      <c r="BX138" s="91">
        <v>91.08</v>
      </c>
      <c r="BY138" s="91">
        <v>91.85</v>
      </c>
      <c r="BZ138" s="91">
        <v>15.79</v>
      </c>
      <c r="CA138" s="91">
        <v>16.899999999999999</v>
      </c>
      <c r="CB138" s="91">
        <v>18.760000000000002</v>
      </c>
      <c r="CC138" s="91">
        <v>101.8</v>
      </c>
      <c r="CD138" s="91">
        <v>157.5</v>
      </c>
    </row>
    <row r="139" spans="69:82">
      <c r="BQ139" s="91" t="s">
        <v>92</v>
      </c>
      <c r="BR139" s="91">
        <v>99.69</v>
      </c>
      <c r="BS139" s="91">
        <v>170.09</v>
      </c>
      <c r="BT139" s="91">
        <v>114.97</v>
      </c>
      <c r="BU139" s="90">
        <v>140.04</v>
      </c>
      <c r="BV139" s="91">
        <v>136172.07</v>
      </c>
      <c r="BW139" s="91">
        <v>2165.67</v>
      </c>
      <c r="BX139" s="91">
        <v>91.57</v>
      </c>
      <c r="BY139" s="91">
        <v>92.15</v>
      </c>
      <c r="BZ139" s="91">
        <v>15.82</v>
      </c>
      <c r="CA139" s="91">
        <v>17</v>
      </c>
      <c r="CB139" s="91">
        <v>18.77</v>
      </c>
      <c r="CC139" s="91">
        <v>102.06</v>
      </c>
      <c r="CD139" s="91">
        <v>157.80000000000001</v>
      </c>
    </row>
    <row r="140" spans="69:82">
      <c r="BQ140" s="91" t="s">
        <v>93</v>
      </c>
      <c r="BR140" s="91">
        <v>99.36</v>
      </c>
      <c r="BS140" s="91">
        <v>170.54</v>
      </c>
      <c r="BT140" s="91">
        <v>114.93</v>
      </c>
      <c r="BU140" s="90">
        <v>140.04</v>
      </c>
      <c r="BV140" s="91">
        <v>136074.51</v>
      </c>
      <c r="BW140" s="91">
        <v>2150.86</v>
      </c>
      <c r="BX140" s="91">
        <v>92.23</v>
      </c>
      <c r="BY140" s="91">
        <v>92.55</v>
      </c>
      <c r="BZ140" s="91">
        <v>15.85</v>
      </c>
      <c r="CA140" s="91">
        <v>17.04</v>
      </c>
      <c r="CB140" s="91">
        <v>18.77</v>
      </c>
      <c r="CC140" s="91">
        <v>101.99</v>
      </c>
      <c r="CD140" s="91">
        <v>157.49</v>
      </c>
    </row>
    <row r="141" spans="69:82">
      <c r="BQ141" s="91" t="s">
        <v>94</v>
      </c>
      <c r="BR141" s="91">
        <v>98.26</v>
      </c>
      <c r="BS141" s="91">
        <v>169.31</v>
      </c>
      <c r="BT141" s="91">
        <v>115.2</v>
      </c>
      <c r="BU141" s="90">
        <v>140.27000000000001</v>
      </c>
      <c r="BV141" s="91">
        <v>136442.06</v>
      </c>
      <c r="BW141" s="91">
        <v>2157.91</v>
      </c>
      <c r="BX141" s="91">
        <v>92.26</v>
      </c>
      <c r="BY141" s="91">
        <v>92.05</v>
      </c>
      <c r="BZ141" s="91">
        <v>15.84</v>
      </c>
      <c r="CA141" s="91">
        <v>16.96</v>
      </c>
      <c r="CB141" s="91">
        <v>18.809999999999999</v>
      </c>
      <c r="CC141" s="91">
        <v>101.12</v>
      </c>
      <c r="CD141" s="91">
        <v>156.22999999999999</v>
      </c>
    </row>
    <row r="142" spans="69:82">
      <c r="BQ142" s="91" t="s">
        <v>95</v>
      </c>
      <c r="BR142" s="91">
        <v>97.94</v>
      </c>
      <c r="BS142" s="91">
        <v>168.51</v>
      </c>
      <c r="BT142" s="91">
        <v>115.21</v>
      </c>
      <c r="BU142" s="90">
        <v>140.31</v>
      </c>
      <c r="BV142" s="91">
        <v>135109.81</v>
      </c>
      <c r="BW142" s="91">
        <v>2120.7600000000002</v>
      </c>
      <c r="BX142" s="91">
        <v>91.39</v>
      </c>
      <c r="BY142" s="91">
        <v>91.04</v>
      </c>
      <c r="BZ142" s="91">
        <v>15.84</v>
      </c>
      <c r="CA142" s="91">
        <v>16.940000000000001</v>
      </c>
      <c r="CB142" s="91">
        <v>18.809999999999999</v>
      </c>
      <c r="CC142" s="91">
        <v>101.13</v>
      </c>
      <c r="CD142" s="91">
        <v>156.93</v>
      </c>
    </row>
    <row r="143" spans="69:82">
      <c r="BQ143" s="91" t="s">
        <v>96</v>
      </c>
      <c r="BR143" s="91">
        <v>98.13</v>
      </c>
      <c r="BS143" s="91">
        <v>168.57</v>
      </c>
      <c r="BT143" s="91">
        <v>115.22</v>
      </c>
      <c r="BU143" s="90">
        <v>140.33000000000001</v>
      </c>
      <c r="BV143" s="91">
        <v>136631.62</v>
      </c>
      <c r="BW143" s="91">
        <v>2129.39</v>
      </c>
      <c r="BX143" s="91">
        <v>91.57</v>
      </c>
      <c r="BY143" s="91">
        <v>91.14</v>
      </c>
      <c r="BZ143" s="91">
        <v>15.88</v>
      </c>
      <c r="CA143" s="91">
        <v>17</v>
      </c>
      <c r="CB143" s="91">
        <v>18.8</v>
      </c>
      <c r="CC143" s="91">
        <v>101.35</v>
      </c>
      <c r="CD143" s="91">
        <v>156.94</v>
      </c>
    </row>
    <row r="144" spans="69:82">
      <c r="BQ144" s="91" t="s">
        <v>97</v>
      </c>
      <c r="BR144" s="91">
        <v>98.56</v>
      </c>
      <c r="BS144" s="91">
        <v>167.94</v>
      </c>
      <c r="BT144" s="91">
        <v>115.48</v>
      </c>
      <c r="BU144" s="90">
        <v>140.34</v>
      </c>
      <c r="BV144" s="91">
        <v>137234.04</v>
      </c>
      <c r="BW144" s="91">
        <v>2114.9699999999998</v>
      </c>
      <c r="BX144" s="91">
        <v>90.53</v>
      </c>
      <c r="BY144" s="91">
        <v>91.09</v>
      </c>
      <c r="BZ144" s="91">
        <v>15.87</v>
      </c>
      <c r="CA144" s="91">
        <v>16.940000000000001</v>
      </c>
      <c r="CB144" s="91">
        <v>18.809999999999999</v>
      </c>
      <c r="CC144" s="91">
        <v>101.24</v>
      </c>
      <c r="CD144" s="91">
        <v>156.66</v>
      </c>
    </row>
    <row r="145" spans="69:84">
      <c r="BQ145" s="91" t="s">
        <v>98</v>
      </c>
      <c r="BR145" s="91">
        <v>98.22</v>
      </c>
      <c r="BS145" s="91">
        <v>168.04</v>
      </c>
      <c r="BT145" s="91">
        <v>115.73</v>
      </c>
      <c r="BU145" s="90">
        <v>140.47999999999999</v>
      </c>
      <c r="BV145" s="91">
        <v>138124.4</v>
      </c>
      <c r="BW145" s="91">
        <v>2151.65</v>
      </c>
      <c r="BX145" s="91">
        <v>91.29</v>
      </c>
      <c r="BY145" s="91">
        <v>91.08</v>
      </c>
      <c r="BZ145" s="91">
        <v>15.89</v>
      </c>
      <c r="CA145" s="91">
        <v>17.04</v>
      </c>
      <c r="CB145" s="91">
        <v>18.84</v>
      </c>
      <c r="CC145" s="91">
        <v>100.73</v>
      </c>
      <c r="CD145" s="91">
        <v>155.99</v>
      </c>
    </row>
    <row r="146" spans="69:84">
      <c r="BQ146" s="91" t="s">
        <v>99</v>
      </c>
      <c r="BR146" s="91">
        <v>99.33</v>
      </c>
      <c r="BS146" s="91">
        <v>168.15</v>
      </c>
      <c r="BT146" s="91">
        <v>115.61</v>
      </c>
      <c r="BU146" s="90">
        <v>140.44</v>
      </c>
      <c r="BV146" s="91">
        <v>139499.98000000001</v>
      </c>
      <c r="BW146" s="91">
        <v>2162.88</v>
      </c>
      <c r="BX146" s="91">
        <v>91.78</v>
      </c>
      <c r="BY146" s="91">
        <v>91.49</v>
      </c>
      <c r="BZ146" s="91">
        <v>15.85</v>
      </c>
      <c r="CA146" s="91">
        <v>16.97</v>
      </c>
      <c r="CB146" s="91">
        <v>18.82</v>
      </c>
      <c r="CC146" s="91">
        <v>101.12</v>
      </c>
      <c r="CD146" s="91">
        <v>156.82</v>
      </c>
    </row>
    <row r="147" spans="69:84">
      <c r="BQ147" s="91" t="s">
        <v>100</v>
      </c>
      <c r="BR147" s="91">
        <v>99.57</v>
      </c>
      <c r="BS147" s="91">
        <v>167.73</v>
      </c>
      <c r="BT147" s="91">
        <v>115.58</v>
      </c>
      <c r="BU147" s="90">
        <v>140.41999999999999</v>
      </c>
      <c r="BV147" s="91">
        <v>137567.26999999999</v>
      </c>
      <c r="BW147" s="91">
        <v>2124.1</v>
      </c>
      <c r="BX147" s="91">
        <v>91.73</v>
      </c>
      <c r="BY147" s="91">
        <v>91.41</v>
      </c>
      <c r="BZ147" s="91">
        <v>15.93</v>
      </c>
      <c r="CA147" s="91">
        <v>16.95</v>
      </c>
      <c r="CB147" s="91">
        <v>18.829999999999998</v>
      </c>
      <c r="CC147" s="91">
        <v>101</v>
      </c>
      <c r="CD147" s="91">
        <v>156.63</v>
      </c>
    </row>
    <row r="148" spans="69:84">
      <c r="BQ148" s="91" t="s">
        <v>101</v>
      </c>
      <c r="BR148" s="91">
        <v>99.44</v>
      </c>
      <c r="BS148" s="91">
        <v>167.87</v>
      </c>
      <c r="BT148" s="91">
        <v>115.44</v>
      </c>
      <c r="BU148" s="90">
        <v>140.43</v>
      </c>
      <c r="BV148" s="91">
        <v>135924.97</v>
      </c>
      <c r="BW148" s="91">
        <v>2091.39</v>
      </c>
      <c r="BX148" s="91">
        <v>92.03</v>
      </c>
      <c r="BY148" s="91">
        <v>90.36</v>
      </c>
      <c r="BZ148" s="91">
        <v>15.91</v>
      </c>
      <c r="CA148" s="91">
        <v>16.91</v>
      </c>
      <c r="CB148" s="91">
        <v>18.829999999999998</v>
      </c>
      <c r="CC148" s="91">
        <v>100.98</v>
      </c>
      <c r="CD148" s="91">
        <v>156.80000000000001</v>
      </c>
    </row>
    <row r="149" spans="69:84">
      <c r="BQ149" s="91" t="s">
        <v>102</v>
      </c>
      <c r="BR149" s="91">
        <v>99.27</v>
      </c>
      <c r="BS149" s="91">
        <v>168.15</v>
      </c>
      <c r="BT149" s="91">
        <v>114.99</v>
      </c>
      <c r="BU149" s="90">
        <v>140.36000000000001</v>
      </c>
      <c r="BV149" s="91">
        <v>135041.16</v>
      </c>
      <c r="BW149" s="91">
        <v>2065.35</v>
      </c>
      <c r="BX149" s="91">
        <v>91.69</v>
      </c>
      <c r="BY149" s="91">
        <v>90.44</v>
      </c>
      <c r="BZ149" s="91">
        <v>15.86</v>
      </c>
      <c r="CA149" s="91">
        <v>16.79</v>
      </c>
      <c r="CB149" s="91">
        <v>18.79</v>
      </c>
      <c r="CC149" s="91">
        <v>101.74</v>
      </c>
      <c r="CD149" s="91">
        <v>158.01</v>
      </c>
    </row>
    <row r="150" spans="69:84">
      <c r="BQ150" s="91" t="s">
        <v>103</v>
      </c>
      <c r="BR150" s="91">
        <v>99.47</v>
      </c>
      <c r="BS150" s="91">
        <v>167.97</v>
      </c>
      <c r="BT150" s="91">
        <v>115.23</v>
      </c>
      <c r="BU150" s="90">
        <v>140.31</v>
      </c>
      <c r="BV150" s="91">
        <v>136085.13</v>
      </c>
      <c r="BW150" s="91">
        <v>2080.31</v>
      </c>
      <c r="BX150" s="91">
        <v>92.42</v>
      </c>
      <c r="BY150" s="91">
        <v>90.52</v>
      </c>
      <c r="BZ150" s="91">
        <v>15.86</v>
      </c>
      <c r="CA150" s="91">
        <v>16.739999999999998</v>
      </c>
      <c r="CB150" s="91">
        <v>18.8</v>
      </c>
      <c r="CC150" s="91">
        <v>101.73</v>
      </c>
      <c r="CD150" s="91">
        <v>157.08000000000001</v>
      </c>
    </row>
    <row r="151" spans="69:84">
      <c r="BQ151" s="91" t="s">
        <v>104</v>
      </c>
      <c r="BR151" s="91">
        <v>99.42</v>
      </c>
      <c r="BS151" s="91">
        <v>167.97</v>
      </c>
      <c r="BT151" s="91">
        <v>114.97</v>
      </c>
      <c r="BU151" s="90">
        <v>140.32</v>
      </c>
      <c r="BV151" s="91">
        <v>134755.51999999999</v>
      </c>
      <c r="BW151" s="91">
        <v>2052.09</v>
      </c>
      <c r="BX151" s="91">
        <v>92.75</v>
      </c>
      <c r="BY151" s="91">
        <v>90.78</v>
      </c>
      <c r="BZ151" s="91">
        <v>15.82</v>
      </c>
      <c r="CA151" s="91">
        <v>16.79</v>
      </c>
      <c r="CB151" s="91">
        <v>18.79</v>
      </c>
      <c r="CC151" s="91">
        <v>101.84</v>
      </c>
      <c r="CD151" s="91">
        <v>157.35</v>
      </c>
    </row>
    <row r="152" spans="69:84">
      <c r="BQ152" s="91" t="s">
        <v>105</v>
      </c>
      <c r="BR152" s="91">
        <v>99.43</v>
      </c>
      <c r="BS152" s="91">
        <v>167.74</v>
      </c>
      <c r="BT152" s="91">
        <v>115.15</v>
      </c>
      <c r="BU152" s="90">
        <v>140.35</v>
      </c>
      <c r="BV152" s="91">
        <v>133599.1</v>
      </c>
      <c r="BW152" s="91">
        <v>2047.49</v>
      </c>
      <c r="BX152" s="91">
        <v>92.94</v>
      </c>
      <c r="BY152" s="91">
        <v>90.71</v>
      </c>
      <c r="BZ152" s="91">
        <v>15.85</v>
      </c>
      <c r="CA152" s="91">
        <v>16.84</v>
      </c>
      <c r="CB152" s="91">
        <v>18.809999999999999</v>
      </c>
      <c r="CC152" s="91">
        <v>101.61</v>
      </c>
      <c r="CD152" s="91">
        <v>156.82</v>
      </c>
    </row>
    <row r="153" spans="69:84">
      <c r="BQ153" s="91" t="s">
        <v>106</v>
      </c>
      <c r="BR153" s="91">
        <v>99.42</v>
      </c>
      <c r="BS153" s="91">
        <v>168.2</v>
      </c>
      <c r="BT153" s="91">
        <v>114.76</v>
      </c>
      <c r="BU153" s="90">
        <v>140.36000000000001</v>
      </c>
      <c r="BV153" s="91">
        <v>133681.13</v>
      </c>
      <c r="BW153" s="91">
        <v>2038.62</v>
      </c>
      <c r="BX153" s="91">
        <v>93.87</v>
      </c>
      <c r="BY153" s="91">
        <v>91.26</v>
      </c>
      <c r="BZ153" s="91">
        <v>15.77</v>
      </c>
      <c r="CA153" s="91">
        <v>16.84</v>
      </c>
      <c r="CB153" s="91">
        <v>18.8</v>
      </c>
      <c r="CC153" s="91">
        <v>101.73</v>
      </c>
      <c r="CD153" s="91">
        <v>157.22</v>
      </c>
    </row>
    <row r="154" spans="69:84">
      <c r="BQ154" s="91" t="s">
        <v>107</v>
      </c>
      <c r="BR154" s="91">
        <v>99.85</v>
      </c>
      <c r="BS154" s="91">
        <v>169.53</v>
      </c>
      <c r="BT154" s="91">
        <v>115.07</v>
      </c>
      <c r="BU154" s="90">
        <v>140.35</v>
      </c>
      <c r="BV154" s="91">
        <v>132122.85999999999</v>
      </c>
      <c r="BW154" s="91">
        <v>2005.66</v>
      </c>
      <c r="BX154" s="91">
        <v>94.18</v>
      </c>
      <c r="BY154" s="91">
        <v>92.04</v>
      </c>
      <c r="BZ154" s="91">
        <v>15.74</v>
      </c>
      <c r="CA154" s="91">
        <v>16.96</v>
      </c>
      <c r="CB154" s="91">
        <v>18.78</v>
      </c>
      <c r="CC154" s="91">
        <v>102.02</v>
      </c>
      <c r="CD154" s="91">
        <v>157.63</v>
      </c>
    </row>
    <row r="158" spans="69:84">
      <c r="BQ158" s="91" t="s">
        <v>90</v>
      </c>
      <c r="BR158" s="91">
        <f>BR137-BR29</f>
        <v>0</v>
      </c>
      <c r="BS158" s="91">
        <f t="shared" ref="BS158:CD158" si="8">BS137-BS29</f>
        <v>0</v>
      </c>
      <c r="BT158" s="91">
        <f t="shared" si="8"/>
        <v>0</v>
      </c>
      <c r="BU158" s="91">
        <f t="shared" si="8"/>
        <v>0</v>
      </c>
      <c r="BV158" s="91">
        <f t="shared" si="8"/>
        <v>0</v>
      </c>
      <c r="BW158" s="91">
        <f t="shared" si="8"/>
        <v>0</v>
      </c>
      <c r="BX158" s="91">
        <f t="shared" si="8"/>
        <v>0</v>
      </c>
      <c r="BY158" s="91">
        <f t="shared" si="8"/>
        <v>0</v>
      </c>
      <c r="BZ158" s="91">
        <f t="shared" si="8"/>
        <v>0</v>
      </c>
      <c r="CA158" s="91">
        <f t="shared" si="8"/>
        <v>0</v>
      </c>
      <c r="CB158" s="91">
        <f t="shared" si="8"/>
        <v>0</v>
      </c>
      <c r="CC158" s="91">
        <f t="shared" si="8"/>
        <v>-55.650000000000006</v>
      </c>
      <c r="CD158" s="91">
        <f t="shared" si="8"/>
        <v>55.650000000000006</v>
      </c>
      <c r="CE158" s="91">
        <f>CD158+CC158</f>
        <v>0</v>
      </c>
      <c r="CF158" s="91" t="s">
        <v>113</v>
      </c>
    </row>
    <row r="159" spans="69:84">
      <c r="BQ159" s="91" t="s">
        <v>91</v>
      </c>
      <c r="BR159" s="91">
        <f t="shared" ref="BR159:CD159" si="9">BR138-BR30</f>
        <v>0</v>
      </c>
      <c r="BS159" s="91">
        <f t="shared" si="9"/>
        <v>0</v>
      </c>
      <c r="BT159" s="91">
        <f t="shared" si="9"/>
        <v>0</v>
      </c>
      <c r="BU159" s="91">
        <f t="shared" si="9"/>
        <v>0</v>
      </c>
      <c r="BV159" s="91">
        <f t="shared" si="9"/>
        <v>0</v>
      </c>
      <c r="BW159" s="91">
        <f t="shared" si="9"/>
        <v>0</v>
      </c>
      <c r="BX159" s="91">
        <f t="shared" si="9"/>
        <v>0</v>
      </c>
      <c r="BY159" s="91">
        <f t="shared" si="9"/>
        <v>0</v>
      </c>
      <c r="BZ159" s="91">
        <f t="shared" si="9"/>
        <v>0</v>
      </c>
      <c r="CA159" s="91">
        <f t="shared" si="9"/>
        <v>0</v>
      </c>
      <c r="CB159" s="91">
        <f t="shared" si="9"/>
        <v>0</v>
      </c>
      <c r="CC159" s="91">
        <f t="shared" si="9"/>
        <v>-55.7</v>
      </c>
      <c r="CD159" s="91">
        <f t="shared" si="9"/>
        <v>55.7</v>
      </c>
      <c r="CE159" s="91">
        <f t="shared" ref="CE159:CE175" si="10">CD159+CC159</f>
        <v>0</v>
      </c>
    </row>
    <row r="160" spans="69:84">
      <c r="BQ160" s="91" t="s">
        <v>92</v>
      </c>
      <c r="BR160" s="91">
        <f t="shared" ref="BR160:CD160" si="11">BR139-BR31</f>
        <v>0</v>
      </c>
      <c r="BS160" s="91">
        <f t="shared" si="11"/>
        <v>0</v>
      </c>
      <c r="BT160" s="91">
        <f t="shared" si="11"/>
        <v>0</v>
      </c>
      <c r="BU160" s="91">
        <f t="shared" si="11"/>
        <v>0</v>
      </c>
      <c r="BV160" s="91">
        <f t="shared" si="11"/>
        <v>0</v>
      </c>
      <c r="BW160" s="91">
        <f t="shared" si="11"/>
        <v>0</v>
      </c>
      <c r="BX160" s="91">
        <f t="shared" si="11"/>
        <v>0</v>
      </c>
      <c r="BY160" s="91">
        <f t="shared" si="11"/>
        <v>0</v>
      </c>
      <c r="BZ160" s="91">
        <f t="shared" si="11"/>
        <v>0</v>
      </c>
      <c r="CA160" s="91">
        <f t="shared" si="11"/>
        <v>0</v>
      </c>
      <c r="CB160" s="91">
        <f t="shared" si="11"/>
        <v>0</v>
      </c>
      <c r="CC160" s="91">
        <f t="shared" si="11"/>
        <v>-55.740000000000009</v>
      </c>
      <c r="CD160" s="91">
        <f t="shared" si="11"/>
        <v>55.740000000000009</v>
      </c>
      <c r="CE160" s="91">
        <f t="shared" si="10"/>
        <v>0</v>
      </c>
    </row>
    <row r="161" spans="69:83">
      <c r="BQ161" s="91" t="s">
        <v>93</v>
      </c>
      <c r="BR161" s="91">
        <f t="shared" ref="BR161:CD161" si="12">BR140-BR32</f>
        <v>0</v>
      </c>
      <c r="BS161" s="91">
        <f t="shared" si="12"/>
        <v>0</v>
      </c>
      <c r="BT161" s="91">
        <f t="shared" si="12"/>
        <v>0</v>
      </c>
      <c r="BU161" s="91">
        <f t="shared" si="12"/>
        <v>0</v>
      </c>
      <c r="BV161" s="91">
        <f t="shared" si="12"/>
        <v>0</v>
      </c>
      <c r="BW161" s="91">
        <f t="shared" si="12"/>
        <v>0</v>
      </c>
      <c r="BX161" s="91">
        <f t="shared" si="12"/>
        <v>0</v>
      </c>
      <c r="BY161" s="91">
        <f t="shared" si="12"/>
        <v>0</v>
      </c>
      <c r="BZ161" s="91">
        <f t="shared" si="12"/>
        <v>0</v>
      </c>
      <c r="CA161" s="91">
        <f t="shared" si="12"/>
        <v>0</v>
      </c>
      <c r="CB161" s="91">
        <f t="shared" si="12"/>
        <v>0</v>
      </c>
      <c r="CC161" s="91">
        <f t="shared" si="12"/>
        <v>-55.500000000000014</v>
      </c>
      <c r="CD161" s="91">
        <f t="shared" si="12"/>
        <v>55.500000000000014</v>
      </c>
      <c r="CE161" s="91">
        <f t="shared" si="10"/>
        <v>0</v>
      </c>
    </row>
    <row r="162" spans="69:83">
      <c r="BQ162" s="91" t="s">
        <v>94</v>
      </c>
      <c r="BR162" s="91">
        <f t="shared" ref="BR162:CD162" si="13">BR141-BR33</f>
        <v>0</v>
      </c>
      <c r="BS162" s="91">
        <f t="shared" si="13"/>
        <v>0</v>
      </c>
      <c r="BT162" s="91">
        <f t="shared" si="13"/>
        <v>0</v>
      </c>
      <c r="BU162" s="91">
        <f t="shared" si="13"/>
        <v>0</v>
      </c>
      <c r="BV162" s="91">
        <f t="shared" si="13"/>
        <v>0</v>
      </c>
      <c r="BW162" s="91">
        <f t="shared" si="13"/>
        <v>0</v>
      </c>
      <c r="BX162" s="91">
        <f t="shared" si="13"/>
        <v>0</v>
      </c>
      <c r="BY162" s="91">
        <f t="shared" si="13"/>
        <v>0</v>
      </c>
      <c r="BZ162" s="91">
        <f t="shared" si="13"/>
        <v>0</v>
      </c>
      <c r="CA162" s="91">
        <f t="shared" si="13"/>
        <v>0</v>
      </c>
      <c r="CB162" s="91">
        <f t="shared" si="13"/>
        <v>0</v>
      </c>
      <c r="CC162" s="91">
        <f t="shared" si="13"/>
        <v>-55.109999999999985</v>
      </c>
      <c r="CD162" s="91">
        <f t="shared" si="13"/>
        <v>55.109999999999985</v>
      </c>
      <c r="CE162" s="91">
        <f t="shared" si="10"/>
        <v>0</v>
      </c>
    </row>
    <row r="163" spans="69:83">
      <c r="BQ163" s="91" t="s">
        <v>95</v>
      </c>
      <c r="BR163" s="91">
        <f t="shared" ref="BR163:CD163" si="14">BR142-BR34</f>
        <v>0</v>
      </c>
      <c r="BS163" s="91">
        <f t="shared" si="14"/>
        <v>0</v>
      </c>
      <c r="BT163" s="91">
        <f t="shared" si="14"/>
        <v>0</v>
      </c>
      <c r="BU163" s="91">
        <f t="shared" si="14"/>
        <v>0</v>
      </c>
      <c r="BV163" s="91">
        <f t="shared" si="14"/>
        <v>0</v>
      </c>
      <c r="BW163" s="91">
        <f t="shared" si="14"/>
        <v>0</v>
      </c>
      <c r="BX163" s="91">
        <f t="shared" si="14"/>
        <v>0</v>
      </c>
      <c r="BY163" s="91">
        <f t="shared" si="14"/>
        <v>0</v>
      </c>
      <c r="BZ163" s="91">
        <f t="shared" si="14"/>
        <v>0</v>
      </c>
      <c r="CA163" s="91">
        <f t="shared" si="14"/>
        <v>0</v>
      </c>
      <c r="CB163" s="91">
        <f t="shared" si="14"/>
        <v>0</v>
      </c>
      <c r="CC163" s="91">
        <f t="shared" si="14"/>
        <v>-55.800000000000011</v>
      </c>
      <c r="CD163" s="91">
        <f t="shared" si="14"/>
        <v>55.800000000000011</v>
      </c>
      <c r="CE163" s="91">
        <f t="shared" si="10"/>
        <v>0</v>
      </c>
    </row>
    <row r="164" spans="69:83">
      <c r="BQ164" s="91" t="s">
        <v>96</v>
      </c>
      <c r="BR164" s="91">
        <f t="shared" ref="BR164:CD164" si="15">BR143-BR35</f>
        <v>0</v>
      </c>
      <c r="BS164" s="91">
        <f t="shared" si="15"/>
        <v>0</v>
      </c>
      <c r="BT164" s="91">
        <f t="shared" si="15"/>
        <v>0</v>
      </c>
      <c r="BU164" s="91">
        <f t="shared" si="15"/>
        <v>0</v>
      </c>
      <c r="BV164" s="91">
        <f t="shared" si="15"/>
        <v>0</v>
      </c>
      <c r="BW164" s="91">
        <f t="shared" si="15"/>
        <v>0</v>
      </c>
      <c r="BX164" s="91">
        <f t="shared" si="15"/>
        <v>0</v>
      </c>
      <c r="BY164" s="91">
        <f t="shared" si="15"/>
        <v>0</v>
      </c>
      <c r="BZ164" s="91">
        <f t="shared" si="15"/>
        <v>0</v>
      </c>
      <c r="CA164" s="91">
        <f t="shared" si="15"/>
        <v>0</v>
      </c>
      <c r="CB164" s="91">
        <f t="shared" si="15"/>
        <v>0</v>
      </c>
      <c r="CC164" s="91">
        <f t="shared" si="15"/>
        <v>-55.59</v>
      </c>
      <c r="CD164" s="91">
        <f t="shared" si="15"/>
        <v>55.59</v>
      </c>
      <c r="CE164" s="91">
        <f t="shared" si="10"/>
        <v>0</v>
      </c>
    </row>
    <row r="165" spans="69:83">
      <c r="BQ165" s="91" t="s">
        <v>97</v>
      </c>
      <c r="BR165" s="91">
        <f t="shared" ref="BR165:CD165" si="16">BR144-BR36</f>
        <v>0</v>
      </c>
      <c r="BS165" s="91">
        <f t="shared" si="16"/>
        <v>0</v>
      </c>
      <c r="BT165" s="91">
        <f t="shared" si="16"/>
        <v>0</v>
      </c>
      <c r="BU165" s="91">
        <f t="shared" si="16"/>
        <v>0</v>
      </c>
      <c r="BV165" s="91">
        <f t="shared" si="16"/>
        <v>0</v>
      </c>
      <c r="BW165" s="91">
        <f t="shared" si="16"/>
        <v>0</v>
      </c>
      <c r="BX165" s="91">
        <f t="shared" si="16"/>
        <v>0</v>
      </c>
      <c r="BY165" s="91">
        <f t="shared" si="16"/>
        <v>0</v>
      </c>
      <c r="BZ165" s="91">
        <f t="shared" si="16"/>
        <v>0</v>
      </c>
      <c r="CA165" s="91">
        <f t="shared" si="16"/>
        <v>0</v>
      </c>
      <c r="CB165" s="91">
        <f t="shared" si="16"/>
        <v>0</v>
      </c>
      <c r="CC165" s="91">
        <f t="shared" si="16"/>
        <v>-55.42</v>
      </c>
      <c r="CD165" s="91">
        <f t="shared" si="16"/>
        <v>55.42</v>
      </c>
      <c r="CE165" s="91">
        <f t="shared" si="10"/>
        <v>0</v>
      </c>
    </row>
    <row r="166" spans="69:83">
      <c r="BQ166" s="91" t="s">
        <v>98</v>
      </c>
      <c r="BR166" s="91">
        <f t="shared" ref="BR166:CD166" si="17">BR145-BR37</f>
        <v>0</v>
      </c>
      <c r="BS166" s="91">
        <f t="shared" si="17"/>
        <v>0</v>
      </c>
      <c r="BT166" s="91">
        <f t="shared" si="17"/>
        <v>0</v>
      </c>
      <c r="BU166" s="91">
        <f t="shared" si="17"/>
        <v>0</v>
      </c>
      <c r="BV166" s="91">
        <f t="shared" si="17"/>
        <v>0</v>
      </c>
      <c r="BW166" s="91">
        <f t="shared" si="17"/>
        <v>0</v>
      </c>
      <c r="BX166" s="91">
        <f t="shared" si="17"/>
        <v>0</v>
      </c>
      <c r="BY166" s="91">
        <f t="shared" si="17"/>
        <v>0</v>
      </c>
      <c r="BZ166" s="91">
        <f t="shared" si="17"/>
        <v>0</v>
      </c>
      <c r="CA166" s="91">
        <f t="shared" si="17"/>
        <v>0</v>
      </c>
      <c r="CB166" s="91">
        <f t="shared" si="17"/>
        <v>0</v>
      </c>
      <c r="CC166" s="91">
        <f t="shared" si="17"/>
        <v>-55.260000000000005</v>
      </c>
      <c r="CD166" s="91">
        <f t="shared" si="17"/>
        <v>55.260000000000005</v>
      </c>
      <c r="CE166" s="91">
        <f t="shared" si="10"/>
        <v>0</v>
      </c>
    </row>
    <row r="167" spans="69:83">
      <c r="BQ167" s="91" t="s">
        <v>99</v>
      </c>
      <c r="BR167" s="91">
        <f t="shared" ref="BR167:CD167" si="18">BR146-BR38</f>
        <v>0</v>
      </c>
      <c r="BS167" s="91">
        <f t="shared" si="18"/>
        <v>0</v>
      </c>
      <c r="BT167" s="91">
        <f t="shared" si="18"/>
        <v>0</v>
      </c>
      <c r="BU167" s="91">
        <f t="shared" si="18"/>
        <v>0</v>
      </c>
      <c r="BV167" s="91">
        <f t="shared" si="18"/>
        <v>0</v>
      </c>
      <c r="BW167" s="91">
        <f t="shared" si="18"/>
        <v>0</v>
      </c>
      <c r="BX167" s="91">
        <f t="shared" si="18"/>
        <v>0</v>
      </c>
      <c r="BY167" s="91">
        <f t="shared" si="18"/>
        <v>0</v>
      </c>
      <c r="BZ167" s="91">
        <f t="shared" si="18"/>
        <v>0</v>
      </c>
      <c r="CA167" s="91">
        <f t="shared" si="18"/>
        <v>0</v>
      </c>
      <c r="CB167" s="91">
        <f t="shared" si="18"/>
        <v>0</v>
      </c>
      <c r="CC167" s="91">
        <f t="shared" si="18"/>
        <v>-55.699999999999989</v>
      </c>
      <c r="CD167" s="91">
        <f t="shared" si="18"/>
        <v>55.699999999999989</v>
      </c>
      <c r="CE167" s="91">
        <f t="shared" si="10"/>
        <v>0</v>
      </c>
    </row>
    <row r="168" spans="69:83">
      <c r="BQ168" s="91" t="s">
        <v>100</v>
      </c>
      <c r="BR168" s="91">
        <f t="shared" ref="BR168:CD168" si="19">BR147-BR39</f>
        <v>0</v>
      </c>
      <c r="BS168" s="91">
        <f t="shared" si="19"/>
        <v>0</v>
      </c>
      <c r="BT168" s="91">
        <f t="shared" si="19"/>
        <v>0</v>
      </c>
      <c r="BU168" s="91">
        <f t="shared" si="19"/>
        <v>0</v>
      </c>
      <c r="BV168" s="91">
        <f t="shared" si="19"/>
        <v>0</v>
      </c>
      <c r="BW168" s="91">
        <f t="shared" si="19"/>
        <v>0</v>
      </c>
      <c r="BX168" s="91">
        <f t="shared" si="19"/>
        <v>0</v>
      </c>
      <c r="BY168" s="91">
        <f t="shared" si="19"/>
        <v>0</v>
      </c>
      <c r="BZ168" s="91">
        <f t="shared" si="19"/>
        <v>0</v>
      </c>
      <c r="CA168" s="91">
        <f t="shared" si="19"/>
        <v>0</v>
      </c>
      <c r="CB168" s="91">
        <f t="shared" si="19"/>
        <v>0</v>
      </c>
      <c r="CC168" s="91">
        <f t="shared" si="19"/>
        <v>-55.629999999999995</v>
      </c>
      <c r="CD168" s="91">
        <f t="shared" si="19"/>
        <v>55.629999999999995</v>
      </c>
      <c r="CE168" s="91">
        <f t="shared" si="10"/>
        <v>0</v>
      </c>
    </row>
    <row r="169" spans="69:83">
      <c r="BQ169" s="91" t="s">
        <v>101</v>
      </c>
      <c r="BR169" s="91">
        <f t="shared" ref="BR169:CD169" si="20">BR148-BR40</f>
        <v>0</v>
      </c>
      <c r="BS169" s="91">
        <f t="shared" si="20"/>
        <v>0</v>
      </c>
      <c r="BT169" s="91">
        <f t="shared" si="20"/>
        <v>0</v>
      </c>
      <c r="BU169" s="91">
        <f t="shared" si="20"/>
        <v>0</v>
      </c>
      <c r="BV169" s="91">
        <f t="shared" si="20"/>
        <v>0</v>
      </c>
      <c r="BW169" s="91">
        <f t="shared" si="20"/>
        <v>0</v>
      </c>
      <c r="BX169" s="91">
        <f t="shared" si="20"/>
        <v>0</v>
      </c>
      <c r="BY169" s="91">
        <f t="shared" si="20"/>
        <v>0</v>
      </c>
      <c r="BZ169" s="91">
        <f t="shared" si="20"/>
        <v>0</v>
      </c>
      <c r="CA169" s="91">
        <f t="shared" si="20"/>
        <v>0</v>
      </c>
      <c r="CB169" s="91">
        <f t="shared" si="20"/>
        <v>0</v>
      </c>
      <c r="CC169" s="91">
        <f t="shared" si="20"/>
        <v>-55.820000000000007</v>
      </c>
      <c r="CD169" s="91">
        <f t="shared" si="20"/>
        <v>55.820000000000007</v>
      </c>
      <c r="CE169" s="91">
        <f t="shared" si="10"/>
        <v>0</v>
      </c>
    </row>
    <row r="170" spans="69:83">
      <c r="BQ170" s="91" t="s">
        <v>102</v>
      </c>
      <c r="BR170" s="91">
        <f t="shared" ref="BR170:CD170" si="21">BR149-BR41</f>
        <v>0</v>
      </c>
      <c r="BS170" s="91">
        <f t="shared" si="21"/>
        <v>0</v>
      </c>
      <c r="BT170" s="91">
        <f t="shared" si="21"/>
        <v>0</v>
      </c>
      <c r="BU170" s="91">
        <f t="shared" si="21"/>
        <v>0</v>
      </c>
      <c r="BV170" s="91">
        <f t="shared" si="21"/>
        <v>0</v>
      </c>
      <c r="BW170" s="91">
        <f t="shared" si="21"/>
        <v>0</v>
      </c>
      <c r="BX170" s="91">
        <f t="shared" si="21"/>
        <v>0</v>
      </c>
      <c r="BY170" s="91">
        <f t="shared" si="21"/>
        <v>0</v>
      </c>
      <c r="BZ170" s="91">
        <f t="shared" si="21"/>
        <v>0</v>
      </c>
      <c r="CA170" s="91">
        <f t="shared" si="21"/>
        <v>0</v>
      </c>
      <c r="CB170" s="91">
        <f t="shared" si="21"/>
        <v>0</v>
      </c>
      <c r="CC170" s="91">
        <f t="shared" si="21"/>
        <v>-56.269999999999996</v>
      </c>
      <c r="CD170" s="91">
        <f t="shared" si="21"/>
        <v>56.269999999999996</v>
      </c>
      <c r="CE170" s="91">
        <f t="shared" si="10"/>
        <v>0</v>
      </c>
    </row>
    <row r="171" spans="69:83">
      <c r="BQ171" s="91" t="s">
        <v>103</v>
      </c>
      <c r="BR171" s="91">
        <f t="shared" ref="BR171:CD171" si="22">BR150-BR42</f>
        <v>0</v>
      </c>
      <c r="BS171" s="91">
        <f t="shared" si="22"/>
        <v>0</v>
      </c>
      <c r="BT171" s="91">
        <f t="shared" si="22"/>
        <v>0</v>
      </c>
      <c r="BU171" s="91">
        <f t="shared" si="22"/>
        <v>0</v>
      </c>
      <c r="BV171" s="91">
        <f t="shared" si="22"/>
        <v>0</v>
      </c>
      <c r="BW171" s="91">
        <f t="shared" si="22"/>
        <v>0</v>
      </c>
      <c r="BX171" s="91">
        <f t="shared" si="22"/>
        <v>0</v>
      </c>
      <c r="BY171" s="91">
        <f t="shared" si="22"/>
        <v>0</v>
      </c>
      <c r="BZ171" s="91">
        <f t="shared" si="22"/>
        <v>0</v>
      </c>
      <c r="CA171" s="91">
        <f t="shared" si="22"/>
        <v>0</v>
      </c>
      <c r="CB171" s="91">
        <f t="shared" si="22"/>
        <v>0</v>
      </c>
      <c r="CC171" s="91">
        <f t="shared" si="22"/>
        <v>-55.350000000000009</v>
      </c>
      <c r="CD171" s="91">
        <f t="shared" si="22"/>
        <v>55.350000000000009</v>
      </c>
      <c r="CE171" s="91">
        <f t="shared" si="10"/>
        <v>0</v>
      </c>
    </row>
    <row r="172" spans="69:83">
      <c r="BQ172" s="91" t="s">
        <v>104</v>
      </c>
      <c r="BR172" s="91">
        <f t="shared" ref="BR172:CD172" si="23">BR151-BR43</f>
        <v>0</v>
      </c>
      <c r="BS172" s="91">
        <f t="shared" si="23"/>
        <v>0</v>
      </c>
      <c r="BT172" s="91">
        <f t="shared" si="23"/>
        <v>0</v>
      </c>
      <c r="BU172" s="91">
        <f t="shared" si="23"/>
        <v>0</v>
      </c>
      <c r="BV172" s="91">
        <f t="shared" si="23"/>
        <v>0</v>
      </c>
      <c r="BW172" s="91">
        <f t="shared" si="23"/>
        <v>0</v>
      </c>
      <c r="BX172" s="91">
        <f t="shared" si="23"/>
        <v>0</v>
      </c>
      <c r="BY172" s="91">
        <f t="shared" si="23"/>
        <v>0</v>
      </c>
      <c r="BZ172" s="91">
        <f t="shared" si="23"/>
        <v>0</v>
      </c>
      <c r="CA172" s="91">
        <f t="shared" si="23"/>
        <v>0</v>
      </c>
      <c r="CB172" s="91">
        <f t="shared" si="23"/>
        <v>0</v>
      </c>
      <c r="CC172" s="91">
        <f t="shared" si="23"/>
        <v>-55.509999999999991</v>
      </c>
      <c r="CD172" s="91">
        <f t="shared" si="23"/>
        <v>55.509999999999991</v>
      </c>
      <c r="CE172" s="91">
        <f t="shared" si="10"/>
        <v>0</v>
      </c>
    </row>
    <row r="173" spans="69:83">
      <c r="BQ173" s="91" t="s">
        <v>105</v>
      </c>
      <c r="BR173" s="91">
        <f t="shared" ref="BR173:CD173" si="24">BR152-BR44</f>
        <v>0</v>
      </c>
      <c r="BS173" s="91">
        <f t="shared" si="24"/>
        <v>0</v>
      </c>
      <c r="BT173" s="91">
        <f t="shared" si="24"/>
        <v>0</v>
      </c>
      <c r="BU173" s="91">
        <f t="shared" si="24"/>
        <v>0</v>
      </c>
      <c r="BV173" s="91">
        <f t="shared" si="24"/>
        <v>0</v>
      </c>
      <c r="BW173" s="91">
        <f t="shared" si="24"/>
        <v>0</v>
      </c>
      <c r="BX173" s="91">
        <f t="shared" si="24"/>
        <v>0</v>
      </c>
      <c r="BY173" s="91">
        <f t="shared" si="24"/>
        <v>0</v>
      </c>
      <c r="BZ173" s="91">
        <f t="shared" si="24"/>
        <v>0</v>
      </c>
      <c r="CA173" s="91">
        <f t="shared" si="24"/>
        <v>0</v>
      </c>
      <c r="CB173" s="91">
        <f t="shared" si="24"/>
        <v>0</v>
      </c>
      <c r="CC173" s="91">
        <f t="shared" si="24"/>
        <v>-55.209999999999994</v>
      </c>
      <c r="CD173" s="91">
        <f t="shared" si="24"/>
        <v>55.209999999999994</v>
      </c>
      <c r="CE173" s="91">
        <f t="shared" si="10"/>
        <v>0</v>
      </c>
    </row>
    <row r="174" spans="69:83">
      <c r="BQ174" s="91" t="s">
        <v>106</v>
      </c>
      <c r="BR174" s="91">
        <f t="shared" ref="BR174:CD174" si="25">BR153-BR45</f>
        <v>0</v>
      </c>
      <c r="BS174" s="91">
        <f t="shared" si="25"/>
        <v>0</v>
      </c>
      <c r="BT174" s="91">
        <f t="shared" si="25"/>
        <v>0</v>
      </c>
      <c r="BU174" s="91">
        <f t="shared" si="25"/>
        <v>0</v>
      </c>
      <c r="BV174" s="91">
        <f t="shared" si="25"/>
        <v>0</v>
      </c>
      <c r="BW174" s="91">
        <f t="shared" si="25"/>
        <v>0</v>
      </c>
      <c r="BX174" s="91">
        <f t="shared" si="25"/>
        <v>0</v>
      </c>
      <c r="BY174" s="91">
        <f t="shared" si="25"/>
        <v>0</v>
      </c>
      <c r="BZ174" s="91">
        <f t="shared" si="25"/>
        <v>0</v>
      </c>
      <c r="CA174" s="91">
        <f t="shared" si="25"/>
        <v>0</v>
      </c>
      <c r="CB174" s="91">
        <f t="shared" si="25"/>
        <v>0</v>
      </c>
      <c r="CC174" s="91">
        <f t="shared" si="25"/>
        <v>-55.489999999999995</v>
      </c>
      <c r="CD174" s="91">
        <f t="shared" si="25"/>
        <v>55.489999999999995</v>
      </c>
      <c r="CE174" s="91">
        <f t="shared" si="10"/>
        <v>0</v>
      </c>
    </row>
    <row r="175" spans="69:83">
      <c r="BQ175" s="91" t="s">
        <v>107</v>
      </c>
      <c r="BR175" s="91">
        <f t="shared" ref="BR175:CD175" si="26">BR154-BR46</f>
        <v>0</v>
      </c>
      <c r="BS175" s="91">
        <f t="shared" si="26"/>
        <v>0</v>
      </c>
      <c r="BT175" s="91">
        <f t="shared" si="26"/>
        <v>0</v>
      </c>
      <c r="BU175" s="91">
        <f t="shared" si="26"/>
        <v>0</v>
      </c>
      <c r="BV175" s="91">
        <f t="shared" si="26"/>
        <v>0</v>
      </c>
      <c r="BW175" s="91">
        <f t="shared" si="26"/>
        <v>0</v>
      </c>
      <c r="BX175" s="91">
        <f t="shared" si="26"/>
        <v>0</v>
      </c>
      <c r="BY175" s="91">
        <f t="shared" si="26"/>
        <v>0</v>
      </c>
      <c r="BZ175" s="91">
        <f t="shared" si="26"/>
        <v>0</v>
      </c>
      <c r="CA175" s="91">
        <f t="shared" si="26"/>
        <v>0</v>
      </c>
      <c r="CB175" s="91">
        <f t="shared" si="26"/>
        <v>0</v>
      </c>
      <c r="CC175" s="91">
        <f t="shared" si="26"/>
        <v>-55.61</v>
      </c>
      <c r="CD175" s="91">
        <f t="shared" si="26"/>
        <v>55.61</v>
      </c>
      <c r="CE175" s="91">
        <f t="shared" si="10"/>
        <v>0</v>
      </c>
    </row>
  </sheetData>
  <mergeCells count="1">
    <mergeCell ref="BK4:BL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88"/>
  <sheetViews>
    <sheetView zoomScale="85" zoomScaleNormal="85" workbookViewId="0">
      <pane xSplit="2" ySplit="11" topLeftCell="BM12" activePane="bottomRight" state="frozen"/>
      <selection pane="topRight" activeCell="C1" sqref="C1"/>
      <selection pane="bottomLeft" activeCell="A12" sqref="A12"/>
      <selection pane="bottomRight" activeCell="BO31" sqref="BO31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9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9.5703125" style="20" customWidth="1"/>
    <col min="19" max="19" width="22" style="20" customWidth="1"/>
    <col min="20" max="20" width="11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11.140625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8.5703125" style="20" customWidth="1"/>
    <col min="60" max="61" width="21.7109375" style="20" customWidth="1"/>
    <col min="62" max="62" width="8" style="20" customWidth="1"/>
    <col min="63" max="64" width="21.7109375" style="20" customWidth="1"/>
    <col min="65" max="65" width="14.42578125" style="20" customWidth="1"/>
    <col min="66" max="66" width="18.5703125" style="20" customWidth="1"/>
    <col min="67" max="67" width="21.7109375" style="20" customWidth="1"/>
    <col min="68" max="68" width="7.7109375" style="20" customWidth="1"/>
    <col min="69" max="69" width="19.5703125" style="28" customWidth="1"/>
    <col min="70" max="70" width="19.42578125" style="28" customWidth="1"/>
    <col min="71" max="71" width="22.42578125" style="20" customWidth="1"/>
    <col min="72" max="72" width="10.7109375" style="19" customWidth="1"/>
    <col min="73" max="73" width="22.5703125" style="19" customWidth="1"/>
    <col min="74" max="74" width="14.140625" style="91" customWidth="1"/>
    <col min="75" max="75" width="19" style="91" customWidth="1"/>
    <col min="76" max="76" width="28.7109375" style="91" customWidth="1"/>
    <col min="77" max="77" width="23.42578125" style="91" customWidth="1"/>
    <col min="78" max="78" width="13.28515625" style="91" customWidth="1"/>
    <col min="79" max="79" width="13.28515625" style="90" customWidth="1"/>
    <col min="80" max="80" width="17.7109375" style="91" customWidth="1"/>
    <col min="81" max="90" width="13.28515625" style="91" customWidth="1"/>
    <col min="91" max="171" width="13.28515625" style="19" customWidth="1"/>
    <col min="172" max="16384" width="9.140625" style="20"/>
  </cols>
  <sheetData>
    <row r="1" spans="1:171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8"/>
      <c r="BT1" s="18"/>
      <c r="BU1" s="18"/>
      <c r="BV1" s="89"/>
      <c r="BW1" s="89"/>
      <c r="BX1" s="89"/>
      <c r="BY1" s="89"/>
      <c r="BZ1" s="89"/>
      <c r="CA1" s="89"/>
      <c r="CB1" s="90"/>
    </row>
    <row r="2" spans="1:171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8"/>
      <c r="BT2" s="18"/>
      <c r="BU2" s="18"/>
      <c r="BV2" s="89"/>
      <c r="BW2" s="89"/>
      <c r="BX2" s="89"/>
      <c r="BY2" s="89"/>
      <c r="BZ2" s="89"/>
      <c r="CA2" s="89"/>
      <c r="CB2" s="90"/>
    </row>
    <row r="3" spans="1:171" ht="15.95" customHeight="1">
      <c r="A3" s="30"/>
      <c r="B3" s="2" t="s">
        <v>114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120"/>
      <c r="BT3" s="120"/>
      <c r="BU3" s="47"/>
      <c r="BV3" s="93"/>
      <c r="BW3" s="93"/>
      <c r="BX3" s="93"/>
      <c r="BY3" s="93"/>
      <c r="BZ3" s="89"/>
      <c r="CA3" s="89"/>
      <c r="CB3" s="90"/>
    </row>
    <row r="4" spans="1:171" s="21" customFormat="1" ht="15.95" customHeight="1" thickBot="1">
      <c r="A4" s="31" t="s">
        <v>1</v>
      </c>
      <c r="B4" s="8"/>
      <c r="C4" s="9" t="s">
        <v>115</v>
      </c>
      <c r="D4" s="9"/>
      <c r="E4" s="10"/>
      <c r="F4" s="9" t="s">
        <v>116</v>
      </c>
      <c r="G4" s="9"/>
      <c r="H4" s="10"/>
      <c r="I4" s="9" t="s">
        <v>117</v>
      </c>
      <c r="J4" s="9"/>
      <c r="K4" s="9"/>
      <c r="L4" s="9" t="s">
        <v>118</v>
      </c>
      <c r="M4" s="9"/>
      <c r="N4" s="10"/>
      <c r="O4" s="9" t="s">
        <v>119</v>
      </c>
      <c r="P4" s="9"/>
      <c r="Q4" s="10"/>
      <c r="R4" s="9" t="s">
        <v>120</v>
      </c>
      <c r="S4" s="9"/>
      <c r="T4" s="9"/>
      <c r="U4" s="9" t="s">
        <v>121</v>
      </c>
      <c r="V4" s="9"/>
      <c r="W4" s="9"/>
      <c r="X4" s="9" t="s">
        <v>122</v>
      </c>
      <c r="Y4" s="9"/>
      <c r="Z4" s="10"/>
      <c r="AA4" s="9" t="s">
        <v>123</v>
      </c>
      <c r="AB4" s="9"/>
      <c r="AC4" s="10"/>
      <c r="AD4" s="9" t="s">
        <v>124</v>
      </c>
      <c r="AE4" s="9"/>
      <c r="AF4" s="10"/>
      <c r="AG4" s="9" t="s">
        <v>125</v>
      </c>
      <c r="AH4" s="9"/>
      <c r="AI4" s="10"/>
      <c r="AJ4" s="9" t="s">
        <v>126</v>
      </c>
      <c r="AK4" s="9"/>
      <c r="AL4" s="10"/>
      <c r="AM4" s="9" t="s">
        <v>137</v>
      </c>
      <c r="AN4" s="9"/>
      <c r="AO4" s="10"/>
      <c r="AP4" s="9" t="s">
        <v>138</v>
      </c>
      <c r="AQ4" s="9"/>
      <c r="AR4" s="10"/>
      <c r="AS4" s="9" t="s">
        <v>129</v>
      </c>
      <c r="AT4" s="9"/>
      <c r="AU4" s="10"/>
      <c r="AV4" s="9" t="s">
        <v>130</v>
      </c>
      <c r="AW4" s="9"/>
      <c r="AX4" s="10"/>
      <c r="AY4" s="9" t="s">
        <v>131</v>
      </c>
      <c r="AZ4" s="9"/>
      <c r="BA4" s="9"/>
      <c r="BB4" s="9" t="s">
        <v>132</v>
      </c>
      <c r="BC4" s="9"/>
      <c r="BD4" s="9"/>
      <c r="BE4" s="9" t="s">
        <v>133</v>
      </c>
      <c r="BF4" s="9"/>
      <c r="BG4" s="9"/>
      <c r="BH4" s="9" t="s">
        <v>134</v>
      </c>
      <c r="BI4" s="9"/>
      <c r="BJ4" s="9"/>
      <c r="BK4" s="9" t="s">
        <v>135</v>
      </c>
      <c r="BL4" s="9"/>
      <c r="BM4" s="9"/>
      <c r="BN4" s="187" t="s">
        <v>136</v>
      </c>
      <c r="BO4" s="187"/>
      <c r="BP4" s="9"/>
      <c r="BQ4" s="187" t="s">
        <v>2</v>
      </c>
      <c r="BR4" s="187"/>
      <c r="BS4" s="121"/>
      <c r="BT4" s="122"/>
      <c r="BU4" s="120"/>
      <c r="BV4" s="92"/>
      <c r="BW4" s="92"/>
      <c r="BX4" s="92"/>
      <c r="BY4" s="92"/>
      <c r="BZ4" s="92"/>
      <c r="CA4" s="93"/>
      <c r="CB4" s="90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</row>
    <row r="5" spans="1:171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3"/>
      <c r="BT5" s="123"/>
      <c r="BU5" s="47"/>
      <c r="BV5" s="93"/>
      <c r="BW5" s="93"/>
      <c r="BX5" s="93"/>
      <c r="BY5" s="93"/>
      <c r="BZ5" s="93"/>
      <c r="CA5" s="93"/>
      <c r="CB5" s="90"/>
    </row>
    <row r="6" spans="1:171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6"/>
      <c r="BQ6" s="12"/>
      <c r="BR6" s="12" t="s">
        <v>3</v>
      </c>
      <c r="BS6" s="123"/>
      <c r="BT6" s="123"/>
      <c r="BU6" s="47"/>
      <c r="BV6" s="93"/>
      <c r="BW6" s="93"/>
      <c r="BX6" s="93"/>
      <c r="BY6" s="93"/>
      <c r="BZ6" s="93"/>
      <c r="CA6" s="93"/>
      <c r="CB6" s="90"/>
    </row>
    <row r="7" spans="1:171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3"/>
      <c r="BT7" s="123"/>
      <c r="BU7" s="123"/>
      <c r="BV7" s="96"/>
      <c r="BW7" s="96"/>
      <c r="BX7" s="96"/>
      <c r="BY7" s="96"/>
      <c r="BZ7" s="96"/>
      <c r="CA7" s="96"/>
      <c r="CB7" s="90"/>
    </row>
    <row r="8" spans="1:171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3"/>
      <c r="BT8" s="123"/>
      <c r="BU8" s="123"/>
      <c r="BV8" s="96"/>
      <c r="BW8" s="96"/>
      <c r="BX8" s="96"/>
      <c r="BY8" s="96"/>
      <c r="BZ8" s="96"/>
      <c r="CA8" s="96"/>
      <c r="CB8" s="90"/>
    </row>
    <row r="9" spans="1:171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3"/>
      <c r="BT9" s="123"/>
      <c r="BU9" s="123"/>
      <c r="BV9" s="96"/>
      <c r="BW9" s="96"/>
      <c r="BX9" s="96"/>
      <c r="BY9" s="96"/>
      <c r="BZ9" s="96"/>
      <c r="CA9" s="96"/>
      <c r="CB9" s="97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</row>
    <row r="10" spans="1:171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3"/>
      <c r="BT10" s="123"/>
      <c r="BU10" s="123"/>
      <c r="BV10" s="93"/>
      <c r="BW10" s="96"/>
      <c r="BX10" s="96"/>
      <c r="BY10" s="96"/>
      <c r="BZ10" s="96"/>
      <c r="CA10" s="96"/>
      <c r="CB10" s="99"/>
    </row>
    <row r="11" spans="1:171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43"/>
      <c r="BR11" s="43"/>
      <c r="BS11" s="123"/>
      <c r="BT11" s="123"/>
      <c r="BU11" s="47"/>
      <c r="BV11" s="93"/>
      <c r="BW11" s="93"/>
      <c r="BX11" s="93"/>
      <c r="BY11" s="93"/>
      <c r="BZ11" s="93"/>
      <c r="CA11" s="93"/>
      <c r="CB11" s="90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3"/>
      <c r="BT12" s="123"/>
      <c r="BU12" s="47"/>
      <c r="BV12" s="93"/>
      <c r="BW12" s="93"/>
      <c r="BX12" s="93"/>
      <c r="BY12" s="93"/>
      <c r="BZ12" s="93"/>
      <c r="CA12" s="93"/>
      <c r="CB12" s="90"/>
    </row>
    <row r="13" spans="1:171" ht="15.95" customHeight="1">
      <c r="A13" s="32">
        <v>1</v>
      </c>
      <c r="B13" s="3" t="s">
        <v>5</v>
      </c>
      <c r="C13" s="41">
        <v>103.35</v>
      </c>
      <c r="D13" s="52">
        <v>98.27</v>
      </c>
      <c r="E13" s="6"/>
      <c r="F13" s="41">
        <v>103.8</v>
      </c>
      <c r="G13" s="52">
        <v>97.69</v>
      </c>
      <c r="H13" s="6"/>
      <c r="I13" s="41">
        <v>103.95</v>
      </c>
      <c r="J13" s="52">
        <v>97.74</v>
      </c>
      <c r="K13" s="6"/>
      <c r="L13" s="41">
        <v>103.87</v>
      </c>
      <c r="M13" s="52">
        <v>98.15</v>
      </c>
      <c r="N13" s="6"/>
      <c r="O13" s="41">
        <v>103.23</v>
      </c>
      <c r="P13" s="52">
        <v>98.79</v>
      </c>
      <c r="Q13" s="6"/>
      <c r="R13" s="41">
        <v>102.52</v>
      </c>
      <c r="S13" s="52">
        <v>99.21</v>
      </c>
      <c r="T13" s="6"/>
      <c r="U13" s="41">
        <v>102.1</v>
      </c>
      <c r="V13" s="52">
        <v>99.44</v>
      </c>
      <c r="W13" s="6"/>
      <c r="X13" s="41">
        <v>101.46</v>
      </c>
      <c r="Y13" s="52">
        <v>99.63</v>
      </c>
      <c r="Z13" s="6"/>
      <c r="AA13" s="41">
        <v>101.57</v>
      </c>
      <c r="AB13" s="52">
        <v>99.43</v>
      </c>
      <c r="AC13" s="6"/>
      <c r="AD13" s="41">
        <v>101.66</v>
      </c>
      <c r="AE13" s="52">
        <v>99.7</v>
      </c>
      <c r="AF13" s="6"/>
      <c r="AG13" s="41">
        <v>101.75</v>
      </c>
      <c r="AH13" s="52">
        <v>99.74</v>
      </c>
      <c r="AI13" s="6"/>
      <c r="AJ13" s="41">
        <v>102.32</v>
      </c>
      <c r="AK13" s="52">
        <v>98.95</v>
      </c>
      <c r="AL13" s="6"/>
      <c r="AM13" s="41">
        <v>102.05</v>
      </c>
      <c r="AN13" s="52">
        <v>99.09</v>
      </c>
      <c r="AO13" s="6"/>
      <c r="AP13" s="41">
        <v>102.41</v>
      </c>
      <c r="AQ13" s="52">
        <v>98.91</v>
      </c>
      <c r="AR13" s="6"/>
      <c r="AS13" s="41">
        <v>102.53</v>
      </c>
      <c r="AT13" s="52">
        <v>98.73</v>
      </c>
      <c r="AU13" s="6"/>
      <c r="AV13" s="41">
        <v>102.49</v>
      </c>
      <c r="AW13" s="52">
        <v>98.9</v>
      </c>
      <c r="AX13" s="6"/>
      <c r="AY13" s="41">
        <v>102.47</v>
      </c>
      <c r="AZ13" s="52">
        <v>98.7</v>
      </c>
      <c r="BA13" s="6"/>
      <c r="BB13" s="41">
        <v>102.35</v>
      </c>
      <c r="BC13" s="52">
        <v>98.92</v>
      </c>
      <c r="BD13" s="6"/>
      <c r="BE13" s="41">
        <v>102.18</v>
      </c>
      <c r="BF13" s="63">
        <v>98.97</v>
      </c>
      <c r="BG13" s="63"/>
      <c r="BH13" s="41">
        <v>102.36</v>
      </c>
      <c r="BI13" s="63">
        <v>98.66</v>
      </c>
      <c r="BJ13" s="63"/>
      <c r="BK13" s="41">
        <v>102.64</v>
      </c>
      <c r="BL13" s="63">
        <v>98.41</v>
      </c>
      <c r="BM13" s="63"/>
      <c r="BN13" s="41">
        <v>102.53</v>
      </c>
      <c r="BO13" s="63">
        <v>98.86</v>
      </c>
      <c r="BP13" s="38"/>
      <c r="BQ13" s="41">
        <f>(C13+F13+I13+L13+O13+R13+U13+X13+AA13+AD13+AG13+AJ13+AM13+AP13+AS13+AV13+AY13+BB13+BE13+BH13+BK13+BN13)/22</f>
        <v>102.52681818181819</v>
      </c>
      <c r="BR13" s="63">
        <f>(D13+G13+J13+M13+P13+S13+V13+Y13+AB13+AE13+AH13+AK13+AN13+AQ13+AT13+AW13+AZ13+BC13+BF13+BI13+BL13+BO13)/22</f>
        <v>98.858636363636379</v>
      </c>
      <c r="BS13" s="124"/>
      <c r="BT13" s="124"/>
      <c r="BU13" s="124"/>
      <c r="BV13" s="93"/>
      <c r="BW13" s="93"/>
      <c r="BX13" s="93"/>
      <c r="BY13" s="101"/>
      <c r="BZ13" s="101"/>
      <c r="CA13" s="93"/>
      <c r="CB13" s="90"/>
    </row>
    <row r="14" spans="1:171" s="23" customFormat="1" ht="15.95" customHeight="1">
      <c r="A14" s="32">
        <v>2</v>
      </c>
      <c r="B14" s="3" t="s">
        <v>6</v>
      </c>
      <c r="C14" s="41">
        <v>0.60060000000000002</v>
      </c>
      <c r="D14" s="52">
        <v>169.09</v>
      </c>
      <c r="E14" s="6"/>
      <c r="F14" s="41">
        <v>0.6008</v>
      </c>
      <c r="G14" s="52">
        <v>168.78</v>
      </c>
      <c r="H14" s="6"/>
      <c r="I14" s="41">
        <v>0.60229999999999995</v>
      </c>
      <c r="J14" s="52">
        <v>168.68</v>
      </c>
      <c r="K14" s="6"/>
      <c r="L14" s="41">
        <v>0.60309999999999997</v>
      </c>
      <c r="M14" s="52">
        <v>169.06</v>
      </c>
      <c r="N14" s="6"/>
      <c r="O14" s="41">
        <v>0.60340000000000005</v>
      </c>
      <c r="P14" s="52">
        <v>169.01</v>
      </c>
      <c r="Q14" s="6"/>
      <c r="R14" s="41">
        <v>0.59830000000000005</v>
      </c>
      <c r="S14" s="52">
        <v>169.99</v>
      </c>
      <c r="T14" s="6"/>
      <c r="U14" s="41">
        <v>0.59770000000000001</v>
      </c>
      <c r="V14" s="52">
        <v>169.88</v>
      </c>
      <c r="W14" s="6"/>
      <c r="X14" s="41">
        <v>0.59619999999999995</v>
      </c>
      <c r="Y14" s="52">
        <v>169.54</v>
      </c>
      <c r="Z14" s="6"/>
      <c r="AA14" s="41">
        <v>0.59650000000000003</v>
      </c>
      <c r="AB14" s="52">
        <v>169.3</v>
      </c>
      <c r="AC14" s="6"/>
      <c r="AD14" s="41">
        <v>0.59809999999999997</v>
      </c>
      <c r="AE14" s="52">
        <v>169.45</v>
      </c>
      <c r="AF14" s="6"/>
      <c r="AG14" s="41">
        <v>0.59789999999999999</v>
      </c>
      <c r="AH14" s="52">
        <v>169.75</v>
      </c>
      <c r="AI14" s="6"/>
      <c r="AJ14" s="41">
        <v>0.59560000000000002</v>
      </c>
      <c r="AK14" s="52">
        <v>169.99</v>
      </c>
      <c r="AL14" s="6"/>
      <c r="AM14" s="41">
        <v>0.59419999999999995</v>
      </c>
      <c r="AN14" s="52">
        <v>170.17</v>
      </c>
      <c r="AO14" s="6"/>
      <c r="AP14" s="41">
        <v>0.59609999999999996</v>
      </c>
      <c r="AQ14" s="52">
        <v>169.92</v>
      </c>
      <c r="AR14" s="6"/>
      <c r="AS14" s="41">
        <v>0.59489999999999998</v>
      </c>
      <c r="AT14" s="52">
        <v>170.15</v>
      </c>
      <c r="AU14" s="6"/>
      <c r="AV14" s="41">
        <v>0.59440000000000004</v>
      </c>
      <c r="AW14" s="52">
        <v>170.52</v>
      </c>
      <c r="AX14" s="6"/>
      <c r="AY14" s="41">
        <v>0.5948</v>
      </c>
      <c r="AZ14" s="52">
        <v>170.01</v>
      </c>
      <c r="BA14" s="6"/>
      <c r="BB14" s="41">
        <v>0.59560000000000002</v>
      </c>
      <c r="BC14" s="52">
        <v>170</v>
      </c>
      <c r="BD14" s="6"/>
      <c r="BE14" s="41">
        <v>0.59450000000000003</v>
      </c>
      <c r="BF14" s="63">
        <v>170.09</v>
      </c>
      <c r="BG14" s="63"/>
      <c r="BH14" s="41">
        <v>0.59379999999999999</v>
      </c>
      <c r="BI14" s="63">
        <v>170.06</v>
      </c>
      <c r="BJ14" s="63"/>
      <c r="BK14" s="41">
        <v>0.59470000000000001</v>
      </c>
      <c r="BL14" s="63">
        <v>169.84</v>
      </c>
      <c r="BM14" s="63"/>
      <c r="BN14" s="41">
        <v>0.59470000000000001</v>
      </c>
      <c r="BO14" s="63">
        <v>170.44</v>
      </c>
      <c r="BP14" s="38"/>
      <c r="BQ14" s="41">
        <f t="shared" ref="BQ14:BR25" si="0">(C14+F14+I14+L14+O14+R14+U14+X14+AA14+AD14+AG14+AJ14+AM14+AP14+AS14+AV14+AY14+BB14+BE14+BH14+BK14+BN14)/22</f>
        <v>0.59719090909090899</v>
      </c>
      <c r="BR14" s="63">
        <f t="shared" si="0"/>
        <v>169.71454545454546</v>
      </c>
      <c r="BS14" s="124"/>
      <c r="BT14" s="124"/>
      <c r="BU14" s="124"/>
      <c r="BV14" s="93"/>
      <c r="BW14" s="93"/>
      <c r="BX14" s="93"/>
      <c r="BY14" s="101"/>
      <c r="BZ14" s="101"/>
      <c r="CA14" s="93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19"/>
      <c r="CN14" s="19"/>
      <c r="CO14" s="19"/>
      <c r="CP14" s="19"/>
      <c r="CQ14" s="19"/>
      <c r="CR14" s="19"/>
      <c r="CS14" s="19"/>
    </row>
    <row r="15" spans="1:171" ht="15.95" customHeight="1">
      <c r="A15" s="32">
        <v>3</v>
      </c>
      <c r="B15" s="3" t="s">
        <v>7</v>
      </c>
      <c r="C15" s="41">
        <v>0.88280000000000003</v>
      </c>
      <c r="D15" s="52">
        <v>115.05</v>
      </c>
      <c r="E15" s="6"/>
      <c r="F15" s="41">
        <v>0.88390000000000002</v>
      </c>
      <c r="G15" s="52">
        <v>114.73</v>
      </c>
      <c r="H15" s="6"/>
      <c r="I15" s="41">
        <v>0.88729999999999998</v>
      </c>
      <c r="J15" s="52">
        <v>114.5</v>
      </c>
      <c r="K15" s="6"/>
      <c r="L15" s="41">
        <v>0.89229999999999998</v>
      </c>
      <c r="M15" s="52">
        <v>114.26</v>
      </c>
      <c r="N15" s="6"/>
      <c r="O15" s="41">
        <v>0.89049999999999996</v>
      </c>
      <c r="P15" s="52">
        <v>114.53</v>
      </c>
      <c r="Q15" s="6"/>
      <c r="R15" s="41">
        <v>0.8861</v>
      </c>
      <c r="S15" s="52">
        <v>114.78</v>
      </c>
      <c r="T15" s="6"/>
      <c r="U15" s="41">
        <v>0.8841</v>
      </c>
      <c r="V15" s="52">
        <v>114.84</v>
      </c>
      <c r="W15" s="6"/>
      <c r="X15" s="41">
        <v>0.87770000000000004</v>
      </c>
      <c r="Y15" s="52">
        <v>115.17</v>
      </c>
      <c r="Z15" s="6"/>
      <c r="AA15" s="41">
        <v>0.87590000000000001</v>
      </c>
      <c r="AB15" s="52">
        <v>115.3</v>
      </c>
      <c r="AC15" s="6"/>
      <c r="AD15" s="41">
        <v>0.87909999999999999</v>
      </c>
      <c r="AE15" s="52">
        <v>115.29</v>
      </c>
      <c r="AF15" s="6"/>
      <c r="AG15" s="41">
        <v>0.88080000000000003</v>
      </c>
      <c r="AH15" s="52">
        <v>115.22</v>
      </c>
      <c r="AI15" s="6"/>
      <c r="AJ15" s="41">
        <v>0.87880000000000003</v>
      </c>
      <c r="AK15" s="52">
        <v>115.21</v>
      </c>
      <c r="AL15" s="6"/>
      <c r="AM15" s="41">
        <v>0.87829999999999997</v>
      </c>
      <c r="AN15" s="52">
        <v>115.13</v>
      </c>
      <c r="AO15" s="6"/>
      <c r="AP15" s="41">
        <v>0.8821</v>
      </c>
      <c r="AQ15" s="52">
        <v>114.83</v>
      </c>
      <c r="AR15" s="6"/>
      <c r="AS15" s="41">
        <v>0.88219999999999998</v>
      </c>
      <c r="AT15" s="52">
        <v>114.74</v>
      </c>
      <c r="AU15" s="6"/>
      <c r="AV15" s="41">
        <v>0.88419999999999999</v>
      </c>
      <c r="AW15" s="52">
        <v>114.64</v>
      </c>
      <c r="AX15" s="6"/>
      <c r="AY15" s="41">
        <v>0.88109999999999999</v>
      </c>
      <c r="AZ15" s="52">
        <v>114.78</v>
      </c>
      <c r="BA15" s="6"/>
      <c r="BB15" s="41">
        <v>0.88239999999999996</v>
      </c>
      <c r="BC15" s="52">
        <v>114.73</v>
      </c>
      <c r="BD15" s="6"/>
      <c r="BE15" s="41">
        <v>0.88029999999999997</v>
      </c>
      <c r="BF15" s="63">
        <v>114.87</v>
      </c>
      <c r="BG15" s="63"/>
      <c r="BH15" s="41">
        <v>0.87749999999999995</v>
      </c>
      <c r="BI15" s="63">
        <v>115.08</v>
      </c>
      <c r="BJ15" s="63"/>
      <c r="BK15" s="41">
        <v>0.87939999999999996</v>
      </c>
      <c r="BL15" s="63">
        <v>114.86</v>
      </c>
      <c r="BM15" s="63"/>
      <c r="BN15" s="41">
        <v>0.88170000000000004</v>
      </c>
      <c r="BO15" s="63">
        <v>114.96</v>
      </c>
      <c r="BP15" s="38"/>
      <c r="BQ15" s="41">
        <f t="shared" si="0"/>
        <v>0.8822045454545453</v>
      </c>
      <c r="BR15" s="63">
        <f t="shared" si="0"/>
        <v>114.88636363636361</v>
      </c>
      <c r="BS15" s="124"/>
      <c r="BT15" s="124"/>
      <c r="BU15" s="124"/>
      <c r="BV15" s="93"/>
      <c r="BW15" s="93"/>
      <c r="BX15" s="93"/>
      <c r="BY15" s="101"/>
      <c r="BZ15" s="101"/>
      <c r="CA15" s="93"/>
      <c r="CB15" s="90"/>
    </row>
    <row r="16" spans="1:171" ht="15.95" customHeight="1">
      <c r="A16" s="32">
        <v>4</v>
      </c>
      <c r="B16" s="3" t="s">
        <v>8</v>
      </c>
      <c r="C16" s="41">
        <v>0.72509999999999997</v>
      </c>
      <c r="D16" s="52">
        <v>140.05000000000001</v>
      </c>
      <c r="E16" s="6"/>
      <c r="F16" s="41">
        <v>0.72519999999999996</v>
      </c>
      <c r="G16" s="52">
        <v>139.83000000000001</v>
      </c>
      <c r="H16" s="6"/>
      <c r="I16" s="41">
        <v>0.72650000000000003</v>
      </c>
      <c r="J16" s="52">
        <v>139.87</v>
      </c>
      <c r="K16" s="6"/>
      <c r="L16" s="41">
        <v>0.72970000000000002</v>
      </c>
      <c r="M16" s="52">
        <v>139.82</v>
      </c>
      <c r="N16" s="6"/>
      <c r="O16" s="41">
        <v>0.72909999999999997</v>
      </c>
      <c r="P16" s="52">
        <v>139.88999999999999</v>
      </c>
      <c r="Q16" s="6"/>
      <c r="R16" s="41">
        <v>0.72640000000000005</v>
      </c>
      <c r="S16" s="52">
        <v>139.97999999999999</v>
      </c>
      <c r="T16" s="6"/>
      <c r="U16" s="41">
        <v>0.72519999999999996</v>
      </c>
      <c r="V16" s="52">
        <v>139.96</v>
      </c>
      <c r="W16" s="6"/>
      <c r="X16" s="41">
        <v>0.72130000000000005</v>
      </c>
      <c r="Y16" s="52">
        <v>140.08000000000001</v>
      </c>
      <c r="Z16" s="6"/>
      <c r="AA16" s="41">
        <v>0.72019999999999995</v>
      </c>
      <c r="AB16" s="52">
        <v>140.15</v>
      </c>
      <c r="AC16" s="6"/>
      <c r="AD16" s="41">
        <v>0.72340000000000004</v>
      </c>
      <c r="AE16" s="52">
        <v>140.13999999999999</v>
      </c>
      <c r="AF16" s="6"/>
      <c r="AG16" s="41">
        <v>0.72470000000000001</v>
      </c>
      <c r="AH16" s="52">
        <v>140.1</v>
      </c>
      <c r="AI16" s="6"/>
      <c r="AJ16" s="41">
        <v>0.72260000000000002</v>
      </c>
      <c r="AK16" s="52">
        <v>140.09</v>
      </c>
      <c r="AL16" s="6"/>
      <c r="AM16" s="41">
        <v>0.72150000000000003</v>
      </c>
      <c r="AN16" s="52">
        <v>140.09</v>
      </c>
      <c r="AO16" s="6"/>
      <c r="AP16" s="41">
        <v>0.72360000000000002</v>
      </c>
      <c r="AQ16" s="52">
        <v>140.01</v>
      </c>
      <c r="AR16" s="6"/>
      <c r="AS16" s="41">
        <v>0.72350000000000003</v>
      </c>
      <c r="AT16" s="52">
        <v>139.94</v>
      </c>
      <c r="AU16" s="6"/>
      <c r="AV16" s="41">
        <v>0.72450000000000003</v>
      </c>
      <c r="AW16" s="52">
        <v>139.94999999999999</v>
      </c>
      <c r="AX16" s="6"/>
      <c r="AY16" s="41">
        <v>0.72230000000000005</v>
      </c>
      <c r="AZ16" s="52">
        <v>140.02000000000001</v>
      </c>
      <c r="BA16" s="6"/>
      <c r="BB16" s="41">
        <v>0.72330000000000005</v>
      </c>
      <c r="BC16" s="52">
        <v>139.99</v>
      </c>
      <c r="BD16" s="6"/>
      <c r="BE16" s="41">
        <v>0.72240000000000004</v>
      </c>
      <c r="BF16" s="63">
        <v>139.97999999999999</v>
      </c>
      <c r="BG16" s="63"/>
      <c r="BH16" s="41">
        <v>0.72089999999999999</v>
      </c>
      <c r="BI16" s="63">
        <v>140.03</v>
      </c>
      <c r="BJ16" s="63"/>
      <c r="BK16" s="41">
        <v>0.72109999999999996</v>
      </c>
      <c r="BL16" s="63">
        <v>140.07</v>
      </c>
      <c r="BM16" s="63"/>
      <c r="BN16" s="41">
        <v>0.72340000000000004</v>
      </c>
      <c r="BO16" s="63">
        <v>140.08000000000001</v>
      </c>
      <c r="BP16" s="38"/>
      <c r="BQ16" s="41">
        <f t="shared" si="0"/>
        <v>0.72390454545454552</v>
      </c>
      <c r="BR16" s="63">
        <f t="shared" si="0"/>
        <v>140.00545454545451</v>
      </c>
      <c r="BS16" s="124"/>
      <c r="BT16" s="124"/>
      <c r="BU16" s="124"/>
      <c r="BV16" s="93"/>
      <c r="BW16" s="93"/>
      <c r="BX16" s="93"/>
      <c r="BY16" s="101"/>
      <c r="BZ16" s="101"/>
      <c r="CA16" s="93"/>
      <c r="CB16" s="90"/>
    </row>
    <row r="17" spans="1:171" ht="15.95" customHeight="1">
      <c r="A17" s="32">
        <v>5</v>
      </c>
      <c r="B17" s="3" t="s">
        <v>9</v>
      </c>
      <c r="C17" s="41">
        <v>1287.3499999999999</v>
      </c>
      <c r="D17" s="83">
        <v>130746.48</v>
      </c>
      <c r="E17" s="6"/>
      <c r="F17" s="41">
        <v>1283.3499999999999</v>
      </c>
      <c r="G17" s="83">
        <v>130140.51</v>
      </c>
      <c r="H17" s="6"/>
      <c r="I17" s="41">
        <v>1285.8</v>
      </c>
      <c r="J17" s="83">
        <v>130632.46</v>
      </c>
      <c r="K17" s="6"/>
      <c r="L17" s="41">
        <v>1292.2</v>
      </c>
      <c r="M17" s="83">
        <v>131743.01999999999</v>
      </c>
      <c r="N17" s="6"/>
      <c r="O17" s="41">
        <v>1298.8</v>
      </c>
      <c r="P17" s="83">
        <v>132458.12</v>
      </c>
      <c r="Q17" s="6"/>
      <c r="R17" s="41">
        <v>1312.78</v>
      </c>
      <c r="S17" s="83">
        <v>133521.21</v>
      </c>
      <c r="T17" s="6"/>
      <c r="U17" s="41">
        <v>1309.8</v>
      </c>
      <c r="V17" s="83">
        <v>132981.54</v>
      </c>
      <c r="W17" s="6"/>
      <c r="X17" s="41">
        <v>1321.85</v>
      </c>
      <c r="Y17" s="83">
        <v>133622.51</v>
      </c>
      <c r="Z17" s="6"/>
      <c r="AA17" s="41">
        <v>1317.75</v>
      </c>
      <c r="AB17" s="83">
        <v>133076.28</v>
      </c>
      <c r="AC17" s="6"/>
      <c r="AD17" s="41">
        <v>1324.35</v>
      </c>
      <c r="AE17" s="83">
        <v>134226.18</v>
      </c>
      <c r="AF17" s="6"/>
      <c r="AG17" s="41">
        <v>1311.26</v>
      </c>
      <c r="AH17" s="83">
        <v>133076.5</v>
      </c>
      <c r="AI17" s="6"/>
      <c r="AJ17" s="41">
        <v>1298.55</v>
      </c>
      <c r="AK17" s="83">
        <v>131471.69</v>
      </c>
      <c r="AL17" s="6"/>
      <c r="AM17" s="41">
        <v>1299.0999999999999</v>
      </c>
      <c r="AN17" s="83">
        <v>131363.37</v>
      </c>
      <c r="AO17" s="6"/>
      <c r="AP17" s="41">
        <v>1294.8</v>
      </c>
      <c r="AQ17" s="83">
        <v>131150.29</v>
      </c>
      <c r="AR17" s="6"/>
      <c r="AS17" s="41">
        <v>1287.75</v>
      </c>
      <c r="AT17" s="83">
        <v>130350.88</v>
      </c>
      <c r="AU17" s="6"/>
      <c r="AV17" s="41">
        <v>1290.46</v>
      </c>
      <c r="AW17" s="83">
        <v>130801.83</v>
      </c>
      <c r="AX17" s="6"/>
      <c r="AY17" s="41">
        <v>1284</v>
      </c>
      <c r="AZ17" s="83">
        <v>129854.93</v>
      </c>
      <c r="BA17" s="24"/>
      <c r="BB17" s="41">
        <v>1283.68</v>
      </c>
      <c r="BC17" s="83">
        <v>129962.17</v>
      </c>
      <c r="BD17" s="24"/>
      <c r="BE17" s="41">
        <v>1294.5999999999999</v>
      </c>
      <c r="BF17" s="63">
        <v>130914.81</v>
      </c>
      <c r="BG17" s="63"/>
      <c r="BH17" s="41">
        <v>1301.1400000000001</v>
      </c>
      <c r="BI17" s="63">
        <v>131398.06</v>
      </c>
      <c r="BJ17" s="63"/>
      <c r="BK17" s="41">
        <v>1290.2</v>
      </c>
      <c r="BL17" s="63">
        <v>130317.46</v>
      </c>
      <c r="BM17" s="63"/>
      <c r="BN17" s="41">
        <v>1292.5999999999999</v>
      </c>
      <c r="BO17" s="63">
        <v>131014.7</v>
      </c>
      <c r="BP17" s="39"/>
      <c r="BQ17" s="41">
        <f t="shared" si="0"/>
        <v>1298.2804545454544</v>
      </c>
      <c r="BR17" s="63">
        <f t="shared" si="0"/>
        <v>131582.95454545456</v>
      </c>
      <c r="BS17" s="125"/>
      <c r="BT17" s="124"/>
      <c r="BU17" s="124"/>
      <c r="BV17" s="93"/>
      <c r="BW17" s="93"/>
      <c r="BX17" s="93"/>
      <c r="BY17" s="101"/>
      <c r="BZ17" s="101"/>
      <c r="CA17" s="93"/>
      <c r="CB17" s="90"/>
    </row>
    <row r="18" spans="1:171" ht="15.95" customHeight="1">
      <c r="A18" s="32">
        <v>6</v>
      </c>
      <c r="B18" s="3" t="s">
        <v>10</v>
      </c>
      <c r="C18" s="41">
        <v>19.82</v>
      </c>
      <c r="D18" s="52">
        <v>2012.97</v>
      </c>
      <c r="E18" s="6"/>
      <c r="F18" s="41">
        <v>19.850000000000001</v>
      </c>
      <c r="G18" s="52">
        <v>2012.93</v>
      </c>
      <c r="H18" s="6"/>
      <c r="I18" s="41">
        <v>19.850000000000001</v>
      </c>
      <c r="J18" s="52">
        <v>2016.69</v>
      </c>
      <c r="K18" s="6"/>
      <c r="L18" s="41">
        <v>19.95</v>
      </c>
      <c r="M18" s="52">
        <v>2033.95</v>
      </c>
      <c r="N18" s="6"/>
      <c r="O18" s="41">
        <v>19.82</v>
      </c>
      <c r="P18" s="52">
        <v>2021.34</v>
      </c>
      <c r="Q18" s="6"/>
      <c r="R18" s="41">
        <v>20.149999999999999</v>
      </c>
      <c r="S18" s="52">
        <v>2049.4299999999998</v>
      </c>
      <c r="T18" s="6"/>
      <c r="U18" s="41">
        <v>19.920000000000002</v>
      </c>
      <c r="V18" s="52">
        <v>2022.44</v>
      </c>
      <c r="W18" s="6"/>
      <c r="X18" s="41">
        <v>20.260000000000002</v>
      </c>
      <c r="Y18" s="52">
        <v>2048.0300000000002</v>
      </c>
      <c r="Z18" s="6"/>
      <c r="AA18" s="41">
        <v>20.03</v>
      </c>
      <c r="AB18" s="52">
        <v>2022.78</v>
      </c>
      <c r="AC18" s="6"/>
      <c r="AD18" s="41">
        <v>19.850000000000001</v>
      </c>
      <c r="AE18" s="52">
        <v>2011.85</v>
      </c>
      <c r="AF18" s="6"/>
      <c r="AG18" s="41">
        <v>19.829999999999998</v>
      </c>
      <c r="AH18" s="52">
        <v>2012.5</v>
      </c>
      <c r="AI18" s="6"/>
      <c r="AJ18" s="41">
        <v>19.510000000000002</v>
      </c>
      <c r="AK18" s="52">
        <v>1975.29</v>
      </c>
      <c r="AL18" s="6"/>
      <c r="AM18" s="41">
        <v>19.59</v>
      </c>
      <c r="AN18" s="52">
        <v>1980.92</v>
      </c>
      <c r="AO18" s="6"/>
      <c r="AP18" s="41">
        <v>19.579999999999998</v>
      </c>
      <c r="AQ18" s="52">
        <v>1983.26</v>
      </c>
      <c r="AR18" s="6"/>
      <c r="AS18" s="41">
        <v>19.34</v>
      </c>
      <c r="AT18" s="52">
        <v>1957.67</v>
      </c>
      <c r="AU18" s="6"/>
      <c r="AV18" s="41">
        <v>19.43</v>
      </c>
      <c r="AW18" s="52">
        <v>1969.44</v>
      </c>
      <c r="AX18" s="6"/>
      <c r="AY18" s="41">
        <v>19.43</v>
      </c>
      <c r="AZ18" s="52">
        <v>1965.02</v>
      </c>
      <c r="BA18" s="6"/>
      <c r="BB18" s="41">
        <v>19.309999999999999</v>
      </c>
      <c r="BC18" s="52">
        <v>1954.98</v>
      </c>
      <c r="BD18" s="6"/>
      <c r="BE18" s="41">
        <v>19.57</v>
      </c>
      <c r="BF18" s="63">
        <v>1978.99</v>
      </c>
      <c r="BG18" s="63"/>
      <c r="BH18" s="41">
        <v>19.59</v>
      </c>
      <c r="BI18" s="63">
        <v>1978.33</v>
      </c>
      <c r="BJ18" s="63"/>
      <c r="BK18" s="41">
        <v>19.350000000000001</v>
      </c>
      <c r="BL18" s="63">
        <v>1954.46</v>
      </c>
      <c r="BM18" s="63"/>
      <c r="BN18" s="41">
        <v>19.350000000000001</v>
      </c>
      <c r="BO18" s="63">
        <v>1961.27</v>
      </c>
      <c r="BP18" s="38"/>
      <c r="BQ18" s="41">
        <f t="shared" si="0"/>
        <v>19.699090909090906</v>
      </c>
      <c r="BR18" s="63">
        <f t="shared" si="0"/>
        <v>1996.57</v>
      </c>
      <c r="BS18" s="124"/>
      <c r="BT18" s="124"/>
      <c r="BU18" s="124"/>
      <c r="BV18" s="93"/>
      <c r="BW18" s="93"/>
      <c r="BX18" s="93"/>
      <c r="BY18" s="101"/>
      <c r="BZ18" s="101"/>
      <c r="CA18" s="93"/>
      <c r="CB18" s="90"/>
    </row>
    <row r="19" spans="1:171" ht="15.95" customHeight="1">
      <c r="A19" s="32">
        <v>7</v>
      </c>
      <c r="B19" s="3" t="s">
        <v>27</v>
      </c>
      <c r="C19" s="41">
        <v>1.0805</v>
      </c>
      <c r="D19" s="52">
        <v>94</v>
      </c>
      <c r="E19" s="6"/>
      <c r="F19" s="41">
        <v>1.0814999999999999</v>
      </c>
      <c r="G19" s="52">
        <v>93.76</v>
      </c>
      <c r="H19" s="6"/>
      <c r="I19" s="41">
        <v>1.0839000000000001</v>
      </c>
      <c r="J19" s="52">
        <v>93.73</v>
      </c>
      <c r="K19" s="6"/>
      <c r="L19" s="41">
        <v>1.0818000000000001</v>
      </c>
      <c r="M19" s="52">
        <v>94.24</v>
      </c>
      <c r="N19" s="6"/>
      <c r="O19" s="41">
        <v>1.0767</v>
      </c>
      <c r="P19" s="52">
        <v>94.72</v>
      </c>
      <c r="Q19" s="6"/>
      <c r="R19" s="41">
        <v>1.0710999999999999</v>
      </c>
      <c r="S19" s="52">
        <v>94.96</v>
      </c>
      <c r="T19" s="6"/>
      <c r="U19" s="41">
        <v>1.0666</v>
      </c>
      <c r="V19" s="52">
        <v>95.19</v>
      </c>
      <c r="W19" s="6"/>
      <c r="X19" s="41">
        <v>1.0586</v>
      </c>
      <c r="Y19" s="52">
        <v>95.49</v>
      </c>
      <c r="Z19" s="6"/>
      <c r="AA19" s="41">
        <v>1.0633999999999999</v>
      </c>
      <c r="AB19" s="52">
        <v>94.97</v>
      </c>
      <c r="AC19" s="6"/>
      <c r="AD19" s="41">
        <v>1.0643</v>
      </c>
      <c r="AE19" s="52">
        <v>95.23</v>
      </c>
      <c r="AF19" s="6"/>
      <c r="AG19" s="41">
        <v>1.0647</v>
      </c>
      <c r="AH19" s="52">
        <v>95.32</v>
      </c>
      <c r="AI19" s="6"/>
      <c r="AJ19" s="41">
        <v>1.0703</v>
      </c>
      <c r="AK19" s="52">
        <v>94.59</v>
      </c>
      <c r="AL19" s="6"/>
      <c r="AM19" s="41">
        <v>1.0684</v>
      </c>
      <c r="AN19" s="52">
        <v>94.65</v>
      </c>
      <c r="AO19" s="6"/>
      <c r="AP19" s="41">
        <v>1.0720000000000001</v>
      </c>
      <c r="AQ19" s="52">
        <v>94.48</v>
      </c>
      <c r="AR19" s="6"/>
      <c r="AS19" s="41">
        <v>1.0719000000000001</v>
      </c>
      <c r="AT19" s="52">
        <v>94.43</v>
      </c>
      <c r="AU19" s="6"/>
      <c r="AV19" s="41">
        <v>1.0688</v>
      </c>
      <c r="AW19" s="52">
        <v>94.83</v>
      </c>
      <c r="AX19" s="6"/>
      <c r="AY19" s="41">
        <v>1.0778000000000001</v>
      </c>
      <c r="AZ19" s="52">
        <v>93.83</v>
      </c>
      <c r="BA19" s="6"/>
      <c r="BB19" s="41">
        <v>1.0777000000000001</v>
      </c>
      <c r="BC19" s="52">
        <v>93.94</v>
      </c>
      <c r="BD19" s="6"/>
      <c r="BE19" s="41">
        <v>1.0781000000000001</v>
      </c>
      <c r="BF19" s="63">
        <v>93.8</v>
      </c>
      <c r="BG19" s="63"/>
      <c r="BH19" s="41">
        <v>1.0765</v>
      </c>
      <c r="BI19" s="63">
        <v>93.81</v>
      </c>
      <c r="BJ19" s="63"/>
      <c r="BK19" s="41">
        <v>1.0798000000000001</v>
      </c>
      <c r="BL19" s="63">
        <v>93.54</v>
      </c>
      <c r="BM19" s="63"/>
      <c r="BN19" s="41">
        <v>1.0784</v>
      </c>
      <c r="BO19" s="63">
        <v>93.99</v>
      </c>
      <c r="BP19" s="38"/>
      <c r="BQ19" s="41">
        <f t="shared" si="0"/>
        <v>1.0733090909090905</v>
      </c>
      <c r="BR19" s="63">
        <f t="shared" si="0"/>
        <v>94.431818181818187</v>
      </c>
      <c r="BS19" s="124"/>
      <c r="BT19" s="124"/>
      <c r="BU19" s="124"/>
      <c r="BV19" s="93"/>
      <c r="BW19" s="93"/>
      <c r="BX19" s="93"/>
      <c r="BY19" s="101"/>
      <c r="BZ19" s="101"/>
      <c r="CA19" s="93"/>
      <c r="CB19" s="90"/>
    </row>
    <row r="20" spans="1:171" ht="15.95" customHeight="1">
      <c r="A20" s="32">
        <v>8</v>
      </c>
      <c r="B20" s="3" t="s">
        <v>28</v>
      </c>
      <c r="C20" s="41">
        <v>1.1057999999999999</v>
      </c>
      <c r="D20" s="52">
        <v>91.85</v>
      </c>
      <c r="E20" s="6"/>
      <c r="F20" s="41">
        <v>1.1014999999999999</v>
      </c>
      <c r="G20" s="52">
        <v>92.06</v>
      </c>
      <c r="H20" s="6"/>
      <c r="I20" s="41">
        <v>1.1006</v>
      </c>
      <c r="J20" s="52">
        <v>92.31</v>
      </c>
      <c r="K20" s="6"/>
      <c r="L20" s="41">
        <v>1.1019000000000001</v>
      </c>
      <c r="M20" s="52">
        <v>92.52</v>
      </c>
      <c r="N20" s="6"/>
      <c r="O20" s="41">
        <v>1.099</v>
      </c>
      <c r="P20" s="52">
        <v>92.8</v>
      </c>
      <c r="Q20" s="6"/>
      <c r="R20" s="41">
        <v>1.0931</v>
      </c>
      <c r="S20" s="52">
        <v>93.05</v>
      </c>
      <c r="T20" s="6"/>
      <c r="U20" s="41">
        <v>1.0934999999999999</v>
      </c>
      <c r="V20" s="52">
        <v>92.85</v>
      </c>
      <c r="W20" s="6"/>
      <c r="X20" s="41">
        <v>1.0883</v>
      </c>
      <c r="Y20" s="52">
        <v>92.89</v>
      </c>
      <c r="Z20" s="6"/>
      <c r="AA20" s="41">
        <v>1.0925</v>
      </c>
      <c r="AB20" s="52">
        <v>92.44</v>
      </c>
      <c r="AC20" s="6"/>
      <c r="AD20" s="41">
        <v>1.0978000000000001</v>
      </c>
      <c r="AE20" s="52">
        <v>92.32</v>
      </c>
      <c r="AF20" s="6"/>
      <c r="AG20" s="41">
        <v>1.099</v>
      </c>
      <c r="AH20" s="52">
        <v>92.35</v>
      </c>
      <c r="AI20" s="6"/>
      <c r="AJ20" s="41">
        <v>1.0999000000000001</v>
      </c>
      <c r="AK20" s="52">
        <v>92.05</v>
      </c>
      <c r="AL20" s="6"/>
      <c r="AM20" s="41">
        <v>1.1002000000000001</v>
      </c>
      <c r="AN20" s="52">
        <v>91.91</v>
      </c>
      <c r="AO20" s="6"/>
      <c r="AP20" s="41">
        <v>1.1003000000000001</v>
      </c>
      <c r="AQ20" s="52">
        <v>92.06</v>
      </c>
      <c r="AR20" s="6"/>
      <c r="AS20" s="41">
        <v>1.1014999999999999</v>
      </c>
      <c r="AT20" s="52">
        <v>91.9</v>
      </c>
      <c r="AU20" s="6"/>
      <c r="AV20" s="41">
        <v>1.1015999999999999</v>
      </c>
      <c r="AW20" s="52">
        <v>92.01</v>
      </c>
      <c r="AX20" s="6"/>
      <c r="AY20" s="41">
        <v>1.1032999999999999</v>
      </c>
      <c r="AZ20" s="52">
        <v>91.66</v>
      </c>
      <c r="BA20" s="6"/>
      <c r="BB20" s="41">
        <v>1.1021000000000001</v>
      </c>
      <c r="BC20" s="52">
        <v>91.86</v>
      </c>
      <c r="BD20" s="6"/>
      <c r="BE20" s="41">
        <v>1.1025</v>
      </c>
      <c r="BF20" s="63">
        <v>91.72</v>
      </c>
      <c r="BG20" s="63"/>
      <c r="BH20" s="41">
        <v>1.1020000000000001</v>
      </c>
      <c r="BI20" s="63">
        <v>91.64</v>
      </c>
      <c r="BJ20" s="63"/>
      <c r="BK20" s="41">
        <v>1.0983000000000001</v>
      </c>
      <c r="BL20" s="63">
        <v>91.97</v>
      </c>
      <c r="BM20" s="63"/>
      <c r="BN20" s="41">
        <v>1.0955999999999999</v>
      </c>
      <c r="BO20" s="63">
        <v>92.51</v>
      </c>
      <c r="BP20" s="38"/>
      <c r="BQ20" s="41">
        <f t="shared" si="0"/>
        <v>1.0991045454545458</v>
      </c>
      <c r="BR20" s="63">
        <f t="shared" si="0"/>
        <v>92.215000000000018</v>
      </c>
      <c r="BS20" s="124"/>
      <c r="BT20" s="124"/>
      <c r="BU20" s="124"/>
      <c r="BV20" s="93"/>
      <c r="BW20" s="93"/>
      <c r="BX20" s="93"/>
      <c r="BY20" s="101"/>
      <c r="BZ20" s="101"/>
      <c r="CA20" s="93"/>
      <c r="CB20" s="90"/>
    </row>
    <row r="21" spans="1:171" ht="15.95" customHeight="1">
      <c r="A21" s="32">
        <v>9</v>
      </c>
      <c r="B21" s="3" t="s">
        <v>13</v>
      </c>
      <c r="C21" s="41">
        <v>6.4499000000000004</v>
      </c>
      <c r="D21" s="52">
        <v>15.75</v>
      </c>
      <c r="E21" s="6"/>
      <c r="F21" s="41">
        <v>6.4615999999999998</v>
      </c>
      <c r="G21" s="52">
        <v>15.69</v>
      </c>
      <c r="H21" s="6"/>
      <c r="I21" s="41">
        <v>6.5069999999999997</v>
      </c>
      <c r="J21" s="52">
        <v>15.61</v>
      </c>
      <c r="K21" s="6"/>
      <c r="L21" s="41">
        <v>6.5304000000000002</v>
      </c>
      <c r="M21" s="52">
        <v>15.61</v>
      </c>
      <c r="N21" s="6"/>
      <c r="O21" s="41">
        <v>6.5429000000000004</v>
      </c>
      <c r="P21" s="52">
        <v>15.59</v>
      </c>
      <c r="Q21" s="6"/>
      <c r="R21" s="41">
        <v>6.5103</v>
      </c>
      <c r="S21" s="52">
        <v>15.62</v>
      </c>
      <c r="T21" s="6"/>
      <c r="U21" s="41">
        <v>6.5229999999999997</v>
      </c>
      <c r="V21" s="52">
        <v>15.56</v>
      </c>
      <c r="W21" s="6"/>
      <c r="X21" s="41">
        <v>6.5315000000000003</v>
      </c>
      <c r="Y21" s="52">
        <v>15.48</v>
      </c>
      <c r="Z21" s="6"/>
      <c r="AA21" s="41">
        <v>6.5324</v>
      </c>
      <c r="AB21" s="52">
        <v>15.46</v>
      </c>
      <c r="AC21" s="6"/>
      <c r="AD21" s="41">
        <v>6.5666000000000002</v>
      </c>
      <c r="AE21" s="52">
        <v>15.43</v>
      </c>
      <c r="AF21" s="6"/>
      <c r="AG21" s="41">
        <v>6.5763999999999996</v>
      </c>
      <c r="AH21" s="52">
        <v>15.43</v>
      </c>
      <c r="AI21" s="6"/>
      <c r="AJ21" s="41">
        <v>6.5674000000000001</v>
      </c>
      <c r="AK21" s="52">
        <v>15.42</v>
      </c>
      <c r="AL21" s="6"/>
      <c r="AM21" s="41">
        <v>6.5629</v>
      </c>
      <c r="AN21" s="52">
        <v>15.41</v>
      </c>
      <c r="AO21" s="6"/>
      <c r="AP21" s="41">
        <v>6.5926</v>
      </c>
      <c r="AQ21" s="52">
        <v>15.36</v>
      </c>
      <c r="AR21" s="6"/>
      <c r="AS21" s="41">
        <v>6.5858999999999996</v>
      </c>
      <c r="AT21" s="52">
        <v>15.37</v>
      </c>
      <c r="AU21" s="6"/>
      <c r="AV21" s="41">
        <v>6.5930999999999997</v>
      </c>
      <c r="AW21" s="52">
        <v>15.37</v>
      </c>
      <c r="AX21" s="6"/>
      <c r="AY21" s="41">
        <v>6.5561999999999996</v>
      </c>
      <c r="AZ21" s="52">
        <v>15.43</v>
      </c>
      <c r="BA21" s="6"/>
      <c r="BB21" s="41">
        <v>6.5602</v>
      </c>
      <c r="BC21" s="52">
        <v>15.43</v>
      </c>
      <c r="BD21" s="6"/>
      <c r="BE21" s="41">
        <v>6.5682999999999998</v>
      </c>
      <c r="BF21" s="63">
        <v>15.4</v>
      </c>
      <c r="BG21" s="63"/>
      <c r="BH21" s="41">
        <v>6.5294999999999996</v>
      </c>
      <c r="BI21" s="63">
        <v>15.47</v>
      </c>
      <c r="BJ21" s="63"/>
      <c r="BK21" s="41">
        <v>6.5237999999999996</v>
      </c>
      <c r="BL21" s="63">
        <v>15.48</v>
      </c>
      <c r="BM21" s="63"/>
      <c r="BN21" s="41">
        <v>6.5594000000000001</v>
      </c>
      <c r="BO21" s="63">
        <v>15.45</v>
      </c>
      <c r="BP21" s="38"/>
      <c r="BQ21" s="41">
        <f t="shared" si="0"/>
        <v>6.5423318181818191</v>
      </c>
      <c r="BR21" s="63">
        <f t="shared" si="0"/>
        <v>15.491818181818184</v>
      </c>
      <c r="BS21" s="124"/>
      <c r="BT21" s="124"/>
      <c r="BU21" s="124"/>
      <c r="BV21" s="93"/>
      <c r="BW21" s="93"/>
      <c r="BX21" s="93"/>
      <c r="BY21" s="101"/>
      <c r="BZ21" s="101"/>
      <c r="CA21" s="93"/>
      <c r="CB21" s="90"/>
    </row>
    <row r="22" spans="1:171" ht="15.95" customHeight="1">
      <c r="A22" s="32">
        <v>10</v>
      </c>
      <c r="B22" s="3" t="s">
        <v>14</v>
      </c>
      <c r="C22" s="41">
        <v>5.9661999999999997</v>
      </c>
      <c r="D22" s="52">
        <v>17.02</v>
      </c>
      <c r="E22" s="6"/>
      <c r="F22" s="41">
        <v>5.9709000000000003</v>
      </c>
      <c r="G22" s="52">
        <v>16.98</v>
      </c>
      <c r="H22" s="6"/>
      <c r="I22" s="41">
        <v>5.9805000000000001</v>
      </c>
      <c r="J22" s="52">
        <v>16.989999999999998</v>
      </c>
      <c r="K22" s="6"/>
      <c r="L22" s="41">
        <v>5.9897</v>
      </c>
      <c r="M22" s="52">
        <v>17.02</v>
      </c>
      <c r="N22" s="6"/>
      <c r="O22" s="41">
        <v>5.9981999999999998</v>
      </c>
      <c r="P22" s="52">
        <v>17</v>
      </c>
      <c r="Q22" s="6"/>
      <c r="R22" s="41">
        <v>5.9729999999999999</v>
      </c>
      <c r="S22" s="52">
        <v>17.03</v>
      </c>
      <c r="T22" s="6"/>
      <c r="U22" s="41">
        <v>5.9675000000000002</v>
      </c>
      <c r="V22" s="52">
        <v>17.010000000000002</v>
      </c>
      <c r="W22" s="6"/>
      <c r="X22" s="41">
        <v>5.9185999999999996</v>
      </c>
      <c r="Y22" s="52">
        <v>17.079999999999998</v>
      </c>
      <c r="Z22" s="6"/>
      <c r="AA22" s="41">
        <v>5.9307999999999996</v>
      </c>
      <c r="AB22" s="52">
        <v>17.03</v>
      </c>
      <c r="AC22" s="6"/>
      <c r="AD22" s="41">
        <v>5.9649000000000001</v>
      </c>
      <c r="AE22" s="52">
        <v>16.989999999999998</v>
      </c>
      <c r="AF22" s="6"/>
      <c r="AG22" s="41">
        <v>5.9660000000000002</v>
      </c>
      <c r="AH22" s="52">
        <v>17.010000000000002</v>
      </c>
      <c r="AI22" s="6"/>
      <c r="AJ22" s="41">
        <v>5.9561000000000002</v>
      </c>
      <c r="AK22" s="52">
        <v>17</v>
      </c>
      <c r="AL22" s="6"/>
      <c r="AM22" s="41">
        <v>5.9622999999999999</v>
      </c>
      <c r="AN22" s="52">
        <v>16.96</v>
      </c>
      <c r="AO22" s="6"/>
      <c r="AP22" s="41">
        <v>5.9829999999999997</v>
      </c>
      <c r="AQ22" s="52">
        <v>16.93</v>
      </c>
      <c r="AR22" s="6"/>
      <c r="AS22" s="41">
        <v>5.9721000000000002</v>
      </c>
      <c r="AT22" s="52">
        <v>16.95</v>
      </c>
      <c r="AU22" s="6"/>
      <c r="AV22" s="41">
        <v>5.9890999999999996</v>
      </c>
      <c r="AW22" s="52">
        <v>16.920000000000002</v>
      </c>
      <c r="AX22" s="6"/>
      <c r="AY22" s="41">
        <v>5.9730999999999996</v>
      </c>
      <c r="AZ22" s="52">
        <v>16.93</v>
      </c>
      <c r="BA22" s="6"/>
      <c r="BB22" s="41">
        <v>5.9832999999999998</v>
      </c>
      <c r="BC22" s="83">
        <v>16.920000000000002</v>
      </c>
      <c r="BD22" s="6"/>
      <c r="BE22" s="41">
        <v>5.9851000000000001</v>
      </c>
      <c r="BF22" s="63">
        <v>16.899999999999999</v>
      </c>
      <c r="BG22" s="63"/>
      <c r="BH22" s="41">
        <v>5.9993999999999996</v>
      </c>
      <c r="BI22" s="63">
        <v>16.829999999999998</v>
      </c>
      <c r="BJ22" s="63"/>
      <c r="BK22" s="41">
        <v>5.9805000000000001</v>
      </c>
      <c r="BL22" s="63">
        <v>16.89</v>
      </c>
      <c r="BM22" s="63"/>
      <c r="BN22" s="41">
        <v>5.9676</v>
      </c>
      <c r="BO22" s="63">
        <v>16.98</v>
      </c>
      <c r="BP22" s="38"/>
      <c r="BQ22" s="41">
        <f t="shared" si="0"/>
        <v>5.971722727272728</v>
      </c>
      <c r="BR22" s="63">
        <f t="shared" si="0"/>
        <v>16.971363636363638</v>
      </c>
      <c r="BS22" s="124"/>
      <c r="BT22" s="124"/>
      <c r="BU22" s="124"/>
      <c r="BV22" s="93"/>
      <c r="BW22" s="93"/>
      <c r="BX22" s="93"/>
      <c r="BY22" s="101"/>
      <c r="BZ22" s="101"/>
      <c r="CA22" s="93"/>
      <c r="CB22" s="90"/>
    </row>
    <row r="23" spans="1:171" ht="15.95" customHeight="1">
      <c r="A23" s="32">
        <v>11</v>
      </c>
      <c r="B23" s="3" t="s">
        <v>15</v>
      </c>
      <c r="C23" s="41">
        <v>5.4130000000000003</v>
      </c>
      <c r="D23" s="52">
        <v>18.760000000000002</v>
      </c>
      <c r="E23" s="6"/>
      <c r="F23" s="41">
        <v>5.4131</v>
      </c>
      <c r="G23" s="52">
        <v>18.73</v>
      </c>
      <c r="H23" s="6"/>
      <c r="I23" s="41">
        <v>5.423</v>
      </c>
      <c r="J23" s="52">
        <v>18.73</v>
      </c>
      <c r="K23" s="6"/>
      <c r="L23" s="41">
        <v>5.4457000000000004</v>
      </c>
      <c r="M23" s="52">
        <v>18.72</v>
      </c>
      <c r="N23" s="6"/>
      <c r="O23" s="41">
        <v>5.4424000000000001</v>
      </c>
      <c r="P23" s="52">
        <v>18.739999999999998</v>
      </c>
      <c r="Q23" s="6"/>
      <c r="R23" s="41">
        <v>5.4226999999999999</v>
      </c>
      <c r="S23" s="52">
        <v>18.760000000000002</v>
      </c>
      <c r="T23" s="6"/>
      <c r="U23" s="41">
        <v>5.4134000000000002</v>
      </c>
      <c r="V23" s="52">
        <v>18.75</v>
      </c>
      <c r="W23" s="6"/>
      <c r="X23" s="41">
        <v>5.3826999999999998</v>
      </c>
      <c r="Y23" s="52">
        <v>18.78</v>
      </c>
      <c r="Z23" s="6"/>
      <c r="AA23" s="41">
        <v>5.3747999999999996</v>
      </c>
      <c r="AB23" s="52">
        <v>18.79</v>
      </c>
      <c r="AC23" s="6"/>
      <c r="AD23" s="41">
        <v>5.3996000000000004</v>
      </c>
      <c r="AE23" s="52">
        <v>18.77</v>
      </c>
      <c r="AF23" s="6"/>
      <c r="AG23" s="41">
        <v>5.4081999999999999</v>
      </c>
      <c r="AH23" s="52">
        <v>18.77</v>
      </c>
      <c r="AI23" s="6"/>
      <c r="AJ23" s="41">
        <v>5.3940999999999999</v>
      </c>
      <c r="AK23" s="52">
        <v>18.77</v>
      </c>
      <c r="AL23" s="6"/>
      <c r="AM23" s="41">
        <v>5.3860000000000001</v>
      </c>
      <c r="AN23" s="52">
        <v>18.77</v>
      </c>
      <c r="AO23" s="6"/>
      <c r="AP23" s="41">
        <v>5.4016999999999999</v>
      </c>
      <c r="AQ23" s="52">
        <v>18.75</v>
      </c>
      <c r="AR23" s="6"/>
      <c r="AS23" s="41">
        <v>5.4006999999999996</v>
      </c>
      <c r="AT23" s="52">
        <v>18.739999999999998</v>
      </c>
      <c r="AU23" s="6"/>
      <c r="AV23" s="41">
        <v>5.4082999999999997</v>
      </c>
      <c r="AW23" s="52">
        <v>18.739999999999998</v>
      </c>
      <c r="AX23" s="6"/>
      <c r="AY23" s="41">
        <v>5.3924000000000003</v>
      </c>
      <c r="AZ23" s="52">
        <v>18.75</v>
      </c>
      <c r="BA23" s="6"/>
      <c r="BB23" s="41">
        <v>5.3997000000000002</v>
      </c>
      <c r="BC23" s="52">
        <v>18.75</v>
      </c>
      <c r="BD23" s="6"/>
      <c r="BE23" s="41">
        <v>5.3912000000000004</v>
      </c>
      <c r="BF23" s="63">
        <v>18.760000000000002</v>
      </c>
      <c r="BG23" s="63"/>
      <c r="BH23" s="41">
        <v>5.3798000000000004</v>
      </c>
      <c r="BI23" s="63">
        <v>18.77</v>
      </c>
      <c r="BJ23" s="63"/>
      <c r="BK23" s="41">
        <v>5.3807</v>
      </c>
      <c r="BL23" s="63">
        <v>18.77</v>
      </c>
      <c r="BM23" s="63"/>
      <c r="BN23" s="41">
        <v>5.3982999999999999</v>
      </c>
      <c r="BO23" s="63">
        <v>18.78</v>
      </c>
      <c r="BP23" s="38"/>
      <c r="BQ23" s="41">
        <f t="shared" si="0"/>
        <v>5.4032499999999999</v>
      </c>
      <c r="BR23" s="63">
        <f t="shared" si="0"/>
        <v>18.756818181818179</v>
      </c>
      <c r="BS23" s="124"/>
      <c r="BT23" s="124"/>
      <c r="BU23" s="124"/>
      <c r="BV23" s="93"/>
      <c r="BW23" s="93"/>
      <c r="BX23" s="93"/>
      <c r="BY23" s="101"/>
      <c r="BZ23" s="101"/>
      <c r="CA23" s="93"/>
      <c r="CB23" s="90"/>
    </row>
    <row r="24" spans="1:171" ht="15.95" customHeight="1">
      <c r="A24" s="32">
        <v>12</v>
      </c>
      <c r="B24" s="3" t="s">
        <v>29</v>
      </c>
      <c r="C24" s="41">
        <v>0.64698999999999995</v>
      </c>
      <c r="D24" s="52">
        <v>156.97999999999999</v>
      </c>
      <c r="E24" s="6"/>
      <c r="F24" s="41">
        <v>0.64715</v>
      </c>
      <c r="G24" s="52">
        <v>156.69999999999999</v>
      </c>
      <c r="H24" s="6"/>
      <c r="I24" s="41">
        <v>0.64741000000000004</v>
      </c>
      <c r="J24" s="52">
        <v>156.93</v>
      </c>
      <c r="K24" s="6"/>
      <c r="L24" s="41">
        <v>0.64815</v>
      </c>
      <c r="M24" s="52">
        <v>157.30000000000001</v>
      </c>
      <c r="N24" s="6"/>
      <c r="O24" s="41">
        <v>0.64927000000000001</v>
      </c>
      <c r="P24" s="52">
        <v>157.08000000000001</v>
      </c>
      <c r="Q24" s="6"/>
      <c r="R24" s="41">
        <v>0.64863000000000004</v>
      </c>
      <c r="S24" s="52">
        <v>156.81</v>
      </c>
      <c r="T24" s="6"/>
      <c r="U24" s="41">
        <v>0.64695000000000003</v>
      </c>
      <c r="V24" s="52">
        <v>156.93</v>
      </c>
      <c r="W24" s="6"/>
      <c r="X24" s="41">
        <v>0.64583999999999997</v>
      </c>
      <c r="Y24" s="52">
        <v>156.52000000000001</v>
      </c>
      <c r="Z24" s="6"/>
      <c r="AA24" s="41">
        <v>0.64429999999999998</v>
      </c>
      <c r="AB24" s="52">
        <v>156.74</v>
      </c>
      <c r="AC24" s="52"/>
      <c r="AD24" s="41">
        <v>0.64407000000000003</v>
      </c>
      <c r="AE24" s="52">
        <v>157.36000000000001</v>
      </c>
      <c r="AF24" s="6"/>
      <c r="AG24" s="41">
        <v>0.64532</v>
      </c>
      <c r="AH24" s="52">
        <v>157.27000000000001</v>
      </c>
      <c r="AI24" s="6"/>
      <c r="AJ24" s="41">
        <v>0.64598</v>
      </c>
      <c r="AK24" s="52">
        <v>156.72999999999999</v>
      </c>
      <c r="AL24" s="6"/>
      <c r="AM24" s="41">
        <v>0.64515</v>
      </c>
      <c r="AN24" s="52">
        <v>156.74</v>
      </c>
      <c r="AO24" s="6"/>
      <c r="AP24" s="41">
        <v>0.64468999999999999</v>
      </c>
      <c r="AQ24" s="52">
        <v>157.11000000000001</v>
      </c>
      <c r="AR24" s="6"/>
      <c r="AS24" s="41">
        <v>0.64563999999999999</v>
      </c>
      <c r="AT24" s="52">
        <v>156.78</v>
      </c>
      <c r="AU24" s="6"/>
      <c r="AV24" s="41">
        <v>0.64617000000000002</v>
      </c>
      <c r="AW24" s="52">
        <v>156.86000000000001</v>
      </c>
      <c r="AX24" s="6"/>
      <c r="AY24" s="41">
        <v>0.64554</v>
      </c>
      <c r="AZ24" s="52">
        <v>156.66999999999999</v>
      </c>
      <c r="BA24" s="52"/>
      <c r="BB24" s="41">
        <v>0.64495999999999998</v>
      </c>
      <c r="BC24" s="52">
        <v>156.97</v>
      </c>
      <c r="BD24" s="6"/>
      <c r="BE24" s="41">
        <v>0.64556999999999998</v>
      </c>
      <c r="BF24" s="63">
        <v>156.63999999999999</v>
      </c>
      <c r="BG24" s="63"/>
      <c r="BH24" s="41">
        <v>0.64497000000000004</v>
      </c>
      <c r="BI24" s="63">
        <v>156.58000000000001</v>
      </c>
      <c r="BJ24" s="63"/>
      <c r="BK24" s="41">
        <v>0.64439999999999997</v>
      </c>
      <c r="BL24" s="63">
        <v>156.74</v>
      </c>
      <c r="BM24" s="63"/>
      <c r="BN24" s="41">
        <v>0.64490999999999998</v>
      </c>
      <c r="BO24" s="63">
        <v>157.16999999999999</v>
      </c>
      <c r="BP24" s="38"/>
      <c r="BQ24" s="41">
        <f t="shared" si="0"/>
        <v>0.64600272727272723</v>
      </c>
      <c r="BR24" s="63">
        <f t="shared" si="0"/>
        <v>156.89136363636362</v>
      </c>
      <c r="BS24" s="124"/>
      <c r="BT24" s="124"/>
      <c r="BU24" s="124"/>
      <c r="BV24" s="93"/>
      <c r="BW24" s="93"/>
      <c r="BX24" s="93"/>
      <c r="BY24" s="101"/>
      <c r="BZ24" s="101"/>
      <c r="CA24" s="93"/>
      <c r="CB24" s="90"/>
    </row>
    <row r="25" spans="1:171" s="21" customFormat="1" ht="15.95" customHeight="1" thickBot="1">
      <c r="A25" s="35">
        <v>13</v>
      </c>
      <c r="B25" s="4" t="s">
        <v>17</v>
      </c>
      <c r="C25" s="42">
        <v>1</v>
      </c>
      <c r="D25" s="84">
        <v>101.56</v>
      </c>
      <c r="E25" s="84"/>
      <c r="F25" s="42">
        <v>1</v>
      </c>
      <c r="G25" s="84">
        <v>101.41</v>
      </c>
      <c r="H25" s="8"/>
      <c r="I25" s="42">
        <v>1</v>
      </c>
      <c r="J25" s="84">
        <v>101.6</v>
      </c>
      <c r="K25" s="8"/>
      <c r="L25" s="42">
        <v>1</v>
      </c>
      <c r="M25" s="84">
        <v>101.95</v>
      </c>
      <c r="N25" s="8"/>
      <c r="O25" s="42">
        <v>1</v>
      </c>
      <c r="P25" s="84">
        <v>101.99</v>
      </c>
      <c r="Q25" s="8"/>
      <c r="R25" s="42">
        <v>1</v>
      </c>
      <c r="S25" s="84">
        <v>101.71</v>
      </c>
      <c r="T25" s="84"/>
      <c r="U25" s="42">
        <v>1</v>
      </c>
      <c r="V25" s="84">
        <v>101.53</v>
      </c>
      <c r="W25" s="8"/>
      <c r="X25" s="42">
        <v>1</v>
      </c>
      <c r="Y25" s="84">
        <v>101.09</v>
      </c>
      <c r="Z25" s="8"/>
      <c r="AA25" s="42">
        <v>1</v>
      </c>
      <c r="AB25" s="84">
        <v>100.99</v>
      </c>
      <c r="AC25" s="8"/>
      <c r="AD25" s="42">
        <v>1</v>
      </c>
      <c r="AE25" s="84">
        <v>101.35</v>
      </c>
      <c r="AF25" s="8"/>
      <c r="AG25" s="42">
        <v>1</v>
      </c>
      <c r="AH25" s="84">
        <v>101.49</v>
      </c>
      <c r="AI25" s="8"/>
      <c r="AJ25" s="42">
        <v>1</v>
      </c>
      <c r="AK25" s="84">
        <v>101.25</v>
      </c>
      <c r="AL25" s="8"/>
      <c r="AM25" s="42">
        <v>1</v>
      </c>
      <c r="AN25" s="84">
        <v>101.12</v>
      </c>
      <c r="AO25" s="8"/>
      <c r="AP25" s="42">
        <v>1</v>
      </c>
      <c r="AQ25" s="84">
        <v>101.29</v>
      </c>
      <c r="AR25" s="8"/>
      <c r="AS25" s="42">
        <v>1</v>
      </c>
      <c r="AT25" s="84">
        <v>101.22</v>
      </c>
      <c r="AU25" s="8"/>
      <c r="AV25" s="42">
        <v>1</v>
      </c>
      <c r="AW25" s="84">
        <v>101.36</v>
      </c>
      <c r="AX25" s="8"/>
      <c r="AY25" s="42">
        <v>1</v>
      </c>
      <c r="AZ25" s="84">
        <v>101.13</v>
      </c>
      <c r="BA25" s="8"/>
      <c r="BB25" s="42">
        <v>1</v>
      </c>
      <c r="BC25" s="84">
        <v>101.24</v>
      </c>
      <c r="BD25" s="84"/>
      <c r="BE25" s="42">
        <v>1</v>
      </c>
      <c r="BF25" s="64">
        <v>101.12</v>
      </c>
      <c r="BG25" s="64"/>
      <c r="BH25" s="42">
        <v>1</v>
      </c>
      <c r="BI25" s="64">
        <v>100.99</v>
      </c>
      <c r="BJ25" s="64"/>
      <c r="BK25" s="42">
        <v>1</v>
      </c>
      <c r="BL25" s="64">
        <v>101.01</v>
      </c>
      <c r="BM25" s="64"/>
      <c r="BN25" s="42">
        <v>1</v>
      </c>
      <c r="BO25" s="64">
        <v>101.36</v>
      </c>
      <c r="BP25" s="40"/>
      <c r="BQ25" s="42">
        <f t="shared" si="0"/>
        <v>1</v>
      </c>
      <c r="BR25" s="64">
        <f t="shared" si="0"/>
        <v>101.35272727272728</v>
      </c>
      <c r="BS25" s="124"/>
      <c r="BT25" s="124"/>
      <c r="BU25" s="124"/>
      <c r="BV25" s="93"/>
      <c r="BW25" s="93"/>
      <c r="BX25" s="93"/>
      <c r="BY25" s="101"/>
      <c r="BZ25" s="101"/>
      <c r="CA25" s="93"/>
      <c r="CB25" s="90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ht="15.95" customHeight="1" thickTop="1">
      <c r="A26" s="32"/>
      <c r="B26" s="5"/>
      <c r="C26" s="6"/>
      <c r="D26" s="6"/>
      <c r="E26" s="6"/>
      <c r="F26" s="6"/>
      <c r="G26" s="52"/>
      <c r="H26" s="52"/>
      <c r="I26" s="6"/>
      <c r="J26" s="52"/>
      <c r="K26" s="6"/>
      <c r="L26" s="52"/>
      <c r="M26" s="52"/>
      <c r="N26" s="6"/>
      <c r="O26" s="52"/>
      <c r="P26" s="52"/>
      <c r="Q26" s="6"/>
      <c r="R26" s="6"/>
      <c r="S26" s="6"/>
      <c r="T26" s="6"/>
      <c r="U26" s="52"/>
      <c r="V26" s="52"/>
      <c r="W26" s="6"/>
      <c r="X26" s="52"/>
      <c r="Y26" s="52"/>
      <c r="Z26" s="6"/>
      <c r="AA26" s="52"/>
      <c r="AB26" s="52"/>
      <c r="AC26" s="6"/>
      <c r="AD26" s="6"/>
      <c r="AE26" s="6"/>
      <c r="AF26" s="6"/>
      <c r="AG26" s="52"/>
      <c r="AH26" s="52"/>
      <c r="AI26" s="6"/>
      <c r="AJ26" s="52"/>
      <c r="AK26" s="52"/>
      <c r="AL26" s="6"/>
      <c r="AM26" s="6"/>
      <c r="AN26" s="6"/>
      <c r="AO26" s="6"/>
      <c r="AP26" s="52"/>
      <c r="AQ26" s="52"/>
      <c r="AR26" s="52"/>
      <c r="AS26" s="6"/>
      <c r="AT26" s="6"/>
      <c r="AU26" s="6"/>
      <c r="AV26" s="6"/>
      <c r="AW26" s="6"/>
      <c r="AX26" s="6"/>
      <c r="AY26" s="52"/>
      <c r="AZ26" s="56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16"/>
      <c r="BM26" s="6"/>
      <c r="BN26" s="6"/>
      <c r="BO26" s="6"/>
      <c r="BP26" s="6"/>
      <c r="BQ26" s="6"/>
      <c r="BR26" s="6"/>
      <c r="BS26" s="47"/>
      <c r="BT26" s="47"/>
      <c r="BU26" s="47"/>
      <c r="BV26" s="93"/>
      <c r="BW26" s="93"/>
      <c r="BX26" s="93"/>
      <c r="BY26" s="101"/>
      <c r="BZ26" s="101"/>
      <c r="CA26" s="93"/>
      <c r="CB26" s="90"/>
    </row>
    <row r="27" spans="1:171" ht="15.95" customHeight="1">
      <c r="A27" s="32"/>
      <c r="B27" s="5"/>
      <c r="C27" s="52"/>
      <c r="D27" s="6"/>
      <c r="E27" s="6"/>
      <c r="F27" s="6"/>
      <c r="G27" s="6"/>
      <c r="H27" s="6"/>
      <c r="I27" s="6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6"/>
      <c r="AN27" s="6"/>
      <c r="AO27" s="6"/>
      <c r="AP27" s="52"/>
      <c r="AQ27" s="52"/>
      <c r="AR27" s="52"/>
      <c r="AS27" s="52"/>
      <c r="AT27" s="52"/>
      <c r="AU27" s="6"/>
      <c r="AV27" s="52"/>
      <c r="AW27" s="52"/>
      <c r="AX27" s="6"/>
      <c r="AY27" s="52"/>
      <c r="AZ27" s="56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16"/>
      <c r="BN27" s="16"/>
      <c r="BO27" s="16"/>
      <c r="BP27" s="16"/>
      <c r="BQ27" s="16"/>
      <c r="BR27" s="16"/>
      <c r="BS27" s="47"/>
      <c r="BT27" s="47"/>
      <c r="BU27" s="47"/>
      <c r="BV27" s="93"/>
      <c r="BW27" s="93" t="s">
        <v>24</v>
      </c>
      <c r="BX27" s="93"/>
      <c r="BY27" s="101"/>
      <c r="BZ27" s="101"/>
      <c r="CA27" s="93"/>
      <c r="CB27" s="90"/>
    </row>
    <row r="28" spans="1:171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57"/>
      <c r="BU28" s="57"/>
      <c r="BV28" s="104"/>
      <c r="BW28" s="104"/>
      <c r="BX28" s="104" t="s">
        <v>5</v>
      </c>
      <c r="BY28" s="104" t="s">
        <v>6</v>
      </c>
      <c r="BZ28" s="104" t="s">
        <v>7</v>
      </c>
      <c r="CA28" s="104" t="s">
        <v>8</v>
      </c>
      <c r="CB28" s="105" t="s">
        <v>9</v>
      </c>
      <c r="CC28" s="105" t="s">
        <v>10</v>
      </c>
      <c r="CD28" s="105" t="s">
        <v>11</v>
      </c>
      <c r="CE28" s="105" t="s">
        <v>12</v>
      </c>
      <c r="CF28" s="105" t="s">
        <v>13</v>
      </c>
      <c r="CG28" s="105" t="s">
        <v>14</v>
      </c>
      <c r="CH28" s="105" t="s">
        <v>15</v>
      </c>
      <c r="CI28" s="105" t="s">
        <v>16</v>
      </c>
      <c r="CJ28" s="105" t="s">
        <v>17</v>
      </c>
      <c r="CK28" s="105"/>
      <c r="CL28" s="105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</row>
    <row r="29" spans="1:171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57"/>
      <c r="BU29" s="57"/>
      <c r="BV29" s="104">
        <v>1</v>
      </c>
      <c r="BW29" s="104" t="s">
        <v>115</v>
      </c>
      <c r="BX29" s="104">
        <v>98.27</v>
      </c>
      <c r="BY29" s="104">
        <v>169.09</v>
      </c>
      <c r="BZ29" s="104">
        <v>115.05</v>
      </c>
      <c r="CA29" s="104">
        <v>140.05000000000001</v>
      </c>
      <c r="CB29" s="104">
        <v>130746.48</v>
      </c>
      <c r="CC29" s="104">
        <v>2012.97</v>
      </c>
      <c r="CD29" s="104">
        <v>94</v>
      </c>
      <c r="CE29" s="104">
        <v>91.85</v>
      </c>
      <c r="CF29" s="104">
        <v>15.75</v>
      </c>
      <c r="CG29" s="104">
        <v>17.02</v>
      </c>
      <c r="CH29" s="104">
        <v>18.760000000000002</v>
      </c>
      <c r="CI29" s="104">
        <v>156.97999999999999</v>
      </c>
      <c r="CJ29" s="104">
        <v>101.56</v>
      </c>
      <c r="CK29" s="90"/>
      <c r="CL29" s="9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</row>
    <row r="30" spans="1:171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57"/>
      <c r="BU30" s="57"/>
      <c r="BV30" s="104">
        <v>2</v>
      </c>
      <c r="BW30" s="104" t="s">
        <v>116</v>
      </c>
      <c r="BX30" s="104">
        <v>97.69</v>
      </c>
      <c r="BY30" s="104">
        <v>168.78</v>
      </c>
      <c r="BZ30" s="104">
        <v>114.73</v>
      </c>
      <c r="CA30" s="104">
        <v>139.83000000000001</v>
      </c>
      <c r="CB30" s="104">
        <v>130140.51</v>
      </c>
      <c r="CC30" s="104">
        <v>2012.93</v>
      </c>
      <c r="CD30" s="104">
        <v>93.76</v>
      </c>
      <c r="CE30" s="104">
        <v>92.06</v>
      </c>
      <c r="CF30" s="104">
        <v>15.69</v>
      </c>
      <c r="CG30" s="104">
        <v>16.98</v>
      </c>
      <c r="CH30" s="104">
        <v>18.73</v>
      </c>
      <c r="CI30" s="104">
        <v>156.69999999999999</v>
      </c>
      <c r="CJ30" s="104">
        <v>101.41</v>
      </c>
      <c r="CK30" s="90"/>
      <c r="CL30" s="9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</row>
    <row r="31" spans="1:171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57"/>
      <c r="BU31" s="57"/>
      <c r="BV31" s="104">
        <v>3</v>
      </c>
      <c r="BW31" s="104" t="s">
        <v>117</v>
      </c>
      <c r="BX31" s="104">
        <v>97.74</v>
      </c>
      <c r="BY31" s="104">
        <v>168.68</v>
      </c>
      <c r="BZ31" s="104">
        <v>114.5</v>
      </c>
      <c r="CA31" s="104">
        <v>139.87</v>
      </c>
      <c r="CB31" s="104">
        <v>130632.46</v>
      </c>
      <c r="CC31" s="104">
        <v>2016.69</v>
      </c>
      <c r="CD31" s="104">
        <v>93.73</v>
      </c>
      <c r="CE31" s="104">
        <v>92.31</v>
      </c>
      <c r="CF31" s="104">
        <v>15.61</v>
      </c>
      <c r="CG31" s="104">
        <v>16.989999999999998</v>
      </c>
      <c r="CH31" s="104">
        <v>18.73</v>
      </c>
      <c r="CI31" s="104">
        <v>156.93</v>
      </c>
      <c r="CJ31" s="104">
        <v>101.6</v>
      </c>
      <c r="CK31" s="90"/>
      <c r="CL31" s="9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</row>
    <row r="32" spans="1:171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57"/>
      <c r="BU32" s="57"/>
      <c r="BV32" s="104">
        <v>4</v>
      </c>
      <c r="BW32" s="104" t="s">
        <v>118</v>
      </c>
      <c r="BX32" s="104">
        <v>98.15</v>
      </c>
      <c r="BY32" s="104">
        <v>169.06</v>
      </c>
      <c r="BZ32" s="104">
        <v>114.26</v>
      </c>
      <c r="CA32" s="104">
        <v>139.82</v>
      </c>
      <c r="CB32" s="104">
        <v>131743.01999999999</v>
      </c>
      <c r="CC32" s="104">
        <v>2033.95</v>
      </c>
      <c r="CD32" s="104">
        <v>94.24</v>
      </c>
      <c r="CE32" s="104">
        <v>92.52</v>
      </c>
      <c r="CF32" s="104">
        <v>15.61</v>
      </c>
      <c r="CG32" s="104">
        <v>17.02</v>
      </c>
      <c r="CH32" s="104">
        <v>18.72</v>
      </c>
      <c r="CI32" s="104">
        <v>157.30000000000001</v>
      </c>
      <c r="CJ32" s="104">
        <v>101.95</v>
      </c>
      <c r="CK32" s="90"/>
      <c r="CL32" s="9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</row>
    <row r="33" spans="1:171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57"/>
      <c r="BU33" s="57"/>
      <c r="BV33" s="104">
        <v>5</v>
      </c>
      <c r="BW33" s="104" t="s">
        <v>119</v>
      </c>
      <c r="BX33" s="104">
        <v>98.79</v>
      </c>
      <c r="BY33" s="104">
        <v>169.01</v>
      </c>
      <c r="BZ33" s="104">
        <v>114.53</v>
      </c>
      <c r="CA33" s="104">
        <v>139.88999999999999</v>
      </c>
      <c r="CB33" s="104">
        <v>132458.12</v>
      </c>
      <c r="CC33" s="104">
        <v>2021.34</v>
      </c>
      <c r="CD33" s="104">
        <v>94.72</v>
      </c>
      <c r="CE33" s="104">
        <v>92.8</v>
      </c>
      <c r="CF33" s="104">
        <v>15.59</v>
      </c>
      <c r="CG33" s="104">
        <v>17</v>
      </c>
      <c r="CH33" s="104">
        <v>18.739999999999998</v>
      </c>
      <c r="CI33" s="104">
        <v>157.08000000000001</v>
      </c>
      <c r="CJ33" s="104">
        <v>101.99</v>
      </c>
      <c r="CK33" s="104"/>
      <c r="CL33" s="104"/>
      <c r="CM33" s="57"/>
      <c r="CN33" s="57"/>
      <c r="CO33" s="57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9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</row>
    <row r="34" spans="1:171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57"/>
      <c r="BU34" s="57"/>
      <c r="BV34" s="104">
        <v>6</v>
      </c>
      <c r="BW34" s="104" t="s">
        <v>120</v>
      </c>
      <c r="BX34" s="104">
        <v>99.21</v>
      </c>
      <c r="BY34" s="104">
        <v>169.99</v>
      </c>
      <c r="BZ34" s="104">
        <v>114.78</v>
      </c>
      <c r="CA34" s="104">
        <v>139.97999999999999</v>
      </c>
      <c r="CB34" s="104">
        <v>133521.21</v>
      </c>
      <c r="CC34" s="104">
        <v>2049.4299999999998</v>
      </c>
      <c r="CD34" s="104">
        <v>94.96</v>
      </c>
      <c r="CE34" s="104">
        <v>93.05</v>
      </c>
      <c r="CF34" s="104">
        <v>15.62</v>
      </c>
      <c r="CG34" s="104">
        <v>17.03</v>
      </c>
      <c r="CH34" s="104">
        <v>18.760000000000002</v>
      </c>
      <c r="CI34" s="104">
        <v>156.81</v>
      </c>
      <c r="CJ34" s="104">
        <v>101.71</v>
      </c>
      <c r="CK34" s="104"/>
      <c r="CL34" s="104"/>
      <c r="CM34" s="57"/>
      <c r="CN34" s="57"/>
      <c r="CO34" s="57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9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</row>
    <row r="35" spans="1:171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57"/>
      <c r="BU35" s="57"/>
      <c r="BV35" s="104">
        <v>7</v>
      </c>
      <c r="BW35" s="104" t="s">
        <v>121</v>
      </c>
      <c r="BX35" s="104">
        <v>99.44</v>
      </c>
      <c r="BY35" s="104">
        <v>169.88</v>
      </c>
      <c r="BZ35" s="104">
        <v>114.84</v>
      </c>
      <c r="CA35" s="104">
        <v>139.96</v>
      </c>
      <c r="CB35" s="104">
        <v>132981.54</v>
      </c>
      <c r="CC35" s="104">
        <v>2022.44</v>
      </c>
      <c r="CD35" s="104">
        <v>95.19</v>
      </c>
      <c r="CE35" s="104">
        <v>92.85</v>
      </c>
      <c r="CF35" s="104">
        <v>15.56</v>
      </c>
      <c r="CG35" s="104">
        <v>17.010000000000002</v>
      </c>
      <c r="CH35" s="104">
        <v>18.75</v>
      </c>
      <c r="CI35" s="104">
        <v>156.93</v>
      </c>
      <c r="CJ35" s="104">
        <v>101.53</v>
      </c>
      <c r="CK35" s="104"/>
      <c r="CL35" s="104"/>
      <c r="CM35" s="57"/>
      <c r="CN35" s="57"/>
      <c r="CO35" s="57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9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</row>
    <row r="36" spans="1:171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56"/>
      <c r="BR36" s="56"/>
      <c r="BS36" s="57"/>
      <c r="BT36" s="57"/>
      <c r="BU36" s="57"/>
      <c r="BV36" s="104">
        <v>8</v>
      </c>
      <c r="BW36" s="104" t="s">
        <v>122</v>
      </c>
      <c r="BX36" s="104">
        <v>99.63</v>
      </c>
      <c r="BY36" s="104">
        <v>169.54</v>
      </c>
      <c r="BZ36" s="104">
        <v>115.17</v>
      </c>
      <c r="CA36" s="104">
        <v>140.08000000000001</v>
      </c>
      <c r="CB36" s="104">
        <v>133622.51</v>
      </c>
      <c r="CC36" s="104">
        <v>2048.0300000000002</v>
      </c>
      <c r="CD36" s="104">
        <v>95.49</v>
      </c>
      <c r="CE36" s="104">
        <v>92.89</v>
      </c>
      <c r="CF36" s="104">
        <v>15.48</v>
      </c>
      <c r="CG36" s="104">
        <v>17.079999999999998</v>
      </c>
      <c r="CH36" s="104">
        <v>18.78</v>
      </c>
      <c r="CI36" s="104">
        <v>156.52000000000001</v>
      </c>
      <c r="CJ36" s="104">
        <v>101.09</v>
      </c>
      <c r="CK36" s="104"/>
      <c r="CL36" s="104"/>
      <c r="CM36" s="57"/>
      <c r="CN36" s="57"/>
      <c r="CO36" s="57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9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</row>
    <row r="37" spans="1:171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49"/>
      <c r="BT37" s="49"/>
      <c r="BU37" s="53"/>
      <c r="BV37" s="104">
        <v>9</v>
      </c>
      <c r="BW37" s="105" t="s">
        <v>123</v>
      </c>
      <c r="BX37" s="105">
        <v>99.43</v>
      </c>
      <c r="BY37" s="104">
        <v>169.3</v>
      </c>
      <c r="BZ37" s="104">
        <v>115.3</v>
      </c>
      <c r="CA37" s="104">
        <v>140.15</v>
      </c>
      <c r="CB37" s="104">
        <v>133076.28</v>
      </c>
      <c r="CC37" s="104">
        <v>2022.78</v>
      </c>
      <c r="CD37" s="104">
        <v>94.97</v>
      </c>
      <c r="CE37" s="104">
        <v>92.44</v>
      </c>
      <c r="CF37" s="104">
        <v>15.46</v>
      </c>
      <c r="CG37" s="104">
        <v>17.03</v>
      </c>
      <c r="CH37" s="104">
        <v>18.79</v>
      </c>
      <c r="CI37" s="104">
        <v>156.74</v>
      </c>
      <c r="CJ37" s="104">
        <v>100.99</v>
      </c>
      <c r="CK37" s="104"/>
      <c r="CL37" s="104"/>
      <c r="CM37" s="57"/>
      <c r="CN37" s="57"/>
      <c r="CO37" s="57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9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</row>
    <row r="38" spans="1:171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49"/>
      <c r="BT38" s="49"/>
      <c r="BU38" s="53"/>
      <c r="BV38" s="104">
        <v>10</v>
      </c>
      <c r="BW38" s="105" t="s">
        <v>124</v>
      </c>
      <c r="BX38" s="105">
        <v>99.7</v>
      </c>
      <c r="BY38" s="104">
        <v>169.45</v>
      </c>
      <c r="BZ38" s="104">
        <v>115.29</v>
      </c>
      <c r="CA38" s="104">
        <v>140.13999999999999</v>
      </c>
      <c r="CB38" s="104">
        <v>134226.18</v>
      </c>
      <c r="CC38" s="104">
        <v>2011.85</v>
      </c>
      <c r="CD38" s="104">
        <v>95.23</v>
      </c>
      <c r="CE38" s="104">
        <v>92.32</v>
      </c>
      <c r="CF38" s="104">
        <v>15.43</v>
      </c>
      <c r="CG38" s="104">
        <v>16.989999999999998</v>
      </c>
      <c r="CH38" s="104">
        <v>18.77</v>
      </c>
      <c r="CI38" s="104">
        <v>157.36000000000001</v>
      </c>
      <c r="CJ38" s="104">
        <v>101.35</v>
      </c>
      <c r="CK38" s="104"/>
      <c r="CL38" s="104"/>
      <c r="CM38" s="57"/>
      <c r="CN38" s="57"/>
      <c r="CO38" s="57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9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</row>
    <row r="39" spans="1:171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49"/>
      <c r="BT39" s="49"/>
      <c r="BU39" s="53"/>
      <c r="BV39" s="104">
        <v>11</v>
      </c>
      <c r="BW39" s="105" t="s">
        <v>125</v>
      </c>
      <c r="BX39" s="105">
        <v>99.74</v>
      </c>
      <c r="BY39" s="104">
        <v>169.75</v>
      </c>
      <c r="BZ39" s="104">
        <v>115.22</v>
      </c>
      <c r="CA39" s="104">
        <v>140.1</v>
      </c>
      <c r="CB39" s="104">
        <v>133076.5</v>
      </c>
      <c r="CC39" s="104">
        <v>2012.5</v>
      </c>
      <c r="CD39" s="104">
        <v>95.32</v>
      </c>
      <c r="CE39" s="104">
        <v>92.35</v>
      </c>
      <c r="CF39" s="104">
        <v>15.43</v>
      </c>
      <c r="CG39" s="104">
        <v>17.010000000000002</v>
      </c>
      <c r="CH39" s="104">
        <v>18.77</v>
      </c>
      <c r="CI39" s="104">
        <v>157.27000000000001</v>
      </c>
      <c r="CJ39" s="104">
        <v>101.49</v>
      </c>
      <c r="CK39" s="104"/>
      <c r="CL39" s="104"/>
      <c r="CM39" s="57"/>
      <c r="CN39" s="57"/>
      <c r="CO39" s="57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9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</row>
    <row r="40" spans="1:171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49"/>
      <c r="BT40" s="49"/>
      <c r="BU40" s="53"/>
      <c r="BV40" s="104">
        <v>12</v>
      </c>
      <c r="BW40" s="105" t="s">
        <v>126</v>
      </c>
      <c r="BX40" s="105">
        <v>98.95</v>
      </c>
      <c r="BY40" s="104">
        <v>169.99</v>
      </c>
      <c r="BZ40" s="104">
        <v>115.21</v>
      </c>
      <c r="CA40" s="104">
        <v>140.09</v>
      </c>
      <c r="CB40" s="104">
        <v>131471.69</v>
      </c>
      <c r="CC40" s="104">
        <v>1975.29</v>
      </c>
      <c r="CD40" s="104">
        <v>94.59</v>
      </c>
      <c r="CE40" s="104">
        <v>92.05</v>
      </c>
      <c r="CF40" s="104">
        <v>15.42</v>
      </c>
      <c r="CG40" s="104">
        <v>17</v>
      </c>
      <c r="CH40" s="104">
        <v>18.77</v>
      </c>
      <c r="CI40" s="104">
        <v>156.72999999999999</v>
      </c>
      <c r="CJ40" s="104">
        <v>101.25</v>
      </c>
      <c r="CK40" s="104"/>
      <c r="CL40" s="104"/>
      <c r="CM40" s="57"/>
      <c r="CN40" s="57"/>
      <c r="CO40" s="57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9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</row>
    <row r="41" spans="1:171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49"/>
      <c r="BT41" s="49"/>
      <c r="BU41" s="53"/>
      <c r="BV41" s="104">
        <v>13</v>
      </c>
      <c r="BW41" s="105" t="s">
        <v>137</v>
      </c>
      <c r="BX41" s="105">
        <v>99.09</v>
      </c>
      <c r="BY41" s="104">
        <v>170.17</v>
      </c>
      <c r="BZ41" s="104">
        <v>115.13</v>
      </c>
      <c r="CA41" s="104">
        <v>140.09</v>
      </c>
      <c r="CB41" s="104">
        <v>131363.37</v>
      </c>
      <c r="CC41" s="104">
        <v>1980.92</v>
      </c>
      <c r="CD41" s="104">
        <v>94.65</v>
      </c>
      <c r="CE41" s="104">
        <v>91.91</v>
      </c>
      <c r="CF41" s="104">
        <v>15.41</v>
      </c>
      <c r="CG41" s="104">
        <v>16.96</v>
      </c>
      <c r="CH41" s="104">
        <v>18.77</v>
      </c>
      <c r="CI41" s="104">
        <v>156.74</v>
      </c>
      <c r="CJ41" s="104">
        <v>101.12</v>
      </c>
      <c r="CK41" s="104"/>
      <c r="CL41" s="104"/>
      <c r="CM41" s="57"/>
      <c r="CN41" s="57"/>
      <c r="CO41" s="57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9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</row>
    <row r="42" spans="1:171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49"/>
      <c r="BT42" s="49"/>
      <c r="BU42" s="53"/>
      <c r="BV42" s="104">
        <v>14</v>
      </c>
      <c r="BW42" s="105" t="s">
        <v>138</v>
      </c>
      <c r="BX42" s="105">
        <v>98.91</v>
      </c>
      <c r="BY42" s="104">
        <v>169.92</v>
      </c>
      <c r="BZ42" s="104">
        <v>114.83</v>
      </c>
      <c r="CA42" s="104">
        <v>140.01</v>
      </c>
      <c r="CB42" s="104">
        <v>131150.29</v>
      </c>
      <c r="CC42" s="104">
        <v>1983.26</v>
      </c>
      <c r="CD42" s="104">
        <v>94.48</v>
      </c>
      <c r="CE42" s="104">
        <v>92.06</v>
      </c>
      <c r="CF42" s="104">
        <v>15.36</v>
      </c>
      <c r="CG42" s="104">
        <v>16.93</v>
      </c>
      <c r="CH42" s="104">
        <v>18.75</v>
      </c>
      <c r="CI42" s="104">
        <v>157.11000000000001</v>
      </c>
      <c r="CJ42" s="104">
        <v>101.29</v>
      </c>
      <c r="CK42" s="104"/>
      <c r="CL42" s="104"/>
      <c r="CM42" s="57"/>
      <c r="CN42" s="57"/>
      <c r="CO42" s="57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9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</row>
    <row r="43" spans="1:171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49"/>
      <c r="BT43" s="49"/>
      <c r="BU43" s="53"/>
      <c r="BV43" s="104">
        <v>15</v>
      </c>
      <c r="BW43" s="105" t="s">
        <v>129</v>
      </c>
      <c r="BX43" s="105">
        <v>98.73</v>
      </c>
      <c r="BY43" s="104">
        <v>170.15</v>
      </c>
      <c r="BZ43" s="104">
        <v>114.74</v>
      </c>
      <c r="CA43" s="104">
        <v>139.94</v>
      </c>
      <c r="CB43" s="104">
        <v>130350.88</v>
      </c>
      <c r="CC43" s="104">
        <v>1957.67</v>
      </c>
      <c r="CD43" s="104">
        <v>94.43</v>
      </c>
      <c r="CE43" s="104">
        <v>91.9</v>
      </c>
      <c r="CF43" s="104">
        <v>15.37</v>
      </c>
      <c r="CG43" s="104">
        <v>16.95</v>
      </c>
      <c r="CH43" s="104">
        <v>18.739999999999998</v>
      </c>
      <c r="CI43" s="104">
        <v>156.78</v>
      </c>
      <c r="CJ43" s="104">
        <v>101.22</v>
      </c>
      <c r="CK43" s="104"/>
      <c r="CL43" s="104"/>
      <c r="CM43" s="57"/>
      <c r="CN43" s="57"/>
      <c r="CO43" s="57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9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</row>
    <row r="44" spans="1:171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57"/>
      <c r="BU44" s="57"/>
      <c r="BV44" s="104">
        <v>16</v>
      </c>
      <c r="BW44" s="104" t="s">
        <v>130</v>
      </c>
      <c r="BX44" s="104">
        <v>98.9</v>
      </c>
      <c r="BY44" s="104">
        <v>170.52</v>
      </c>
      <c r="BZ44" s="104">
        <v>114.64</v>
      </c>
      <c r="CA44" s="104">
        <v>139.94999999999999</v>
      </c>
      <c r="CB44" s="104">
        <v>130801.83</v>
      </c>
      <c r="CC44" s="104">
        <v>1969.44</v>
      </c>
      <c r="CD44" s="104">
        <v>94.83</v>
      </c>
      <c r="CE44" s="104">
        <v>92.01</v>
      </c>
      <c r="CF44" s="104">
        <v>15.37</v>
      </c>
      <c r="CG44" s="104">
        <v>16.920000000000002</v>
      </c>
      <c r="CH44" s="104">
        <v>18.739999999999998</v>
      </c>
      <c r="CI44" s="104">
        <v>156.86000000000001</v>
      </c>
      <c r="CJ44" s="104">
        <v>101.36</v>
      </c>
      <c r="CK44" s="104"/>
      <c r="CL44" s="104"/>
      <c r="CM44" s="57"/>
      <c r="CN44" s="57"/>
      <c r="CO44" s="57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9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</row>
    <row r="45" spans="1:171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57"/>
      <c r="BU45" s="57"/>
      <c r="BV45" s="104">
        <v>17</v>
      </c>
      <c r="BW45" s="104" t="s">
        <v>131</v>
      </c>
      <c r="BX45" s="104">
        <v>98.7</v>
      </c>
      <c r="BY45" s="104">
        <v>170.01</v>
      </c>
      <c r="BZ45" s="104">
        <v>114.78</v>
      </c>
      <c r="CA45" s="104">
        <v>140.02000000000001</v>
      </c>
      <c r="CB45" s="104">
        <v>129854.93</v>
      </c>
      <c r="CC45" s="104">
        <v>1965.02</v>
      </c>
      <c r="CD45" s="104">
        <v>93.83</v>
      </c>
      <c r="CE45" s="104">
        <v>91.66</v>
      </c>
      <c r="CF45" s="104">
        <v>15.43</v>
      </c>
      <c r="CG45" s="104">
        <v>16.93</v>
      </c>
      <c r="CH45" s="104">
        <v>18.75</v>
      </c>
      <c r="CI45" s="104">
        <v>156.66999999999999</v>
      </c>
      <c r="CJ45" s="104">
        <v>101.13</v>
      </c>
      <c r="CK45" s="104"/>
      <c r="CL45" s="104"/>
      <c r="CM45" s="57"/>
      <c r="CN45" s="57"/>
      <c r="CO45" s="57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9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</row>
    <row r="46" spans="1:171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57"/>
      <c r="BU46" s="57"/>
      <c r="BV46" s="104">
        <v>18</v>
      </c>
      <c r="BW46" s="104" t="s">
        <v>132</v>
      </c>
      <c r="BX46" s="104">
        <v>98.92</v>
      </c>
      <c r="BY46" s="104">
        <v>170</v>
      </c>
      <c r="BZ46" s="104">
        <v>114.73</v>
      </c>
      <c r="CA46" s="104">
        <v>139.99</v>
      </c>
      <c r="CB46" s="104">
        <v>129962.17</v>
      </c>
      <c r="CC46" s="104">
        <v>1954.98</v>
      </c>
      <c r="CD46" s="104">
        <v>93.94</v>
      </c>
      <c r="CE46" s="104">
        <v>91.86</v>
      </c>
      <c r="CF46" s="104">
        <v>15.43</v>
      </c>
      <c r="CG46" s="104">
        <v>16.920000000000002</v>
      </c>
      <c r="CH46" s="104">
        <v>18.75</v>
      </c>
      <c r="CI46" s="104">
        <v>156.97</v>
      </c>
      <c r="CJ46" s="104">
        <v>101.24</v>
      </c>
      <c r="CK46" s="104"/>
      <c r="CL46" s="104"/>
      <c r="CM46" s="57"/>
      <c r="CN46" s="57"/>
      <c r="CO46" s="57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9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</row>
    <row r="47" spans="1:171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57"/>
      <c r="BU47" s="57"/>
      <c r="BV47" s="104">
        <v>19</v>
      </c>
      <c r="BW47" s="104" t="s">
        <v>133</v>
      </c>
      <c r="BX47" s="104">
        <v>98.97</v>
      </c>
      <c r="BY47" s="104">
        <v>170.09</v>
      </c>
      <c r="BZ47" s="104">
        <v>114.87</v>
      </c>
      <c r="CA47" s="104">
        <v>139.97999999999999</v>
      </c>
      <c r="CB47" s="104">
        <v>130914.81</v>
      </c>
      <c r="CC47" s="104">
        <v>1978.99</v>
      </c>
      <c r="CD47" s="104">
        <v>93.8</v>
      </c>
      <c r="CE47" s="104">
        <v>91.72</v>
      </c>
      <c r="CF47" s="104">
        <v>15.4</v>
      </c>
      <c r="CG47" s="104">
        <v>16.899999999999999</v>
      </c>
      <c r="CH47" s="104">
        <v>18.760000000000002</v>
      </c>
      <c r="CI47" s="104">
        <v>156.63999999999999</v>
      </c>
      <c r="CJ47" s="104">
        <v>101.12</v>
      </c>
      <c r="CK47" s="104"/>
      <c r="CL47" s="104"/>
      <c r="CM47" s="57"/>
      <c r="CN47" s="57"/>
      <c r="CO47" s="57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9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</row>
    <row r="48" spans="1:171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57"/>
      <c r="BU48" s="57"/>
      <c r="BV48" s="104">
        <v>20</v>
      </c>
      <c r="BW48" s="104" t="s">
        <v>134</v>
      </c>
      <c r="BX48" s="104">
        <v>98.66</v>
      </c>
      <c r="BY48" s="104">
        <v>170.06</v>
      </c>
      <c r="BZ48" s="104">
        <v>115.08</v>
      </c>
      <c r="CA48" s="104">
        <v>140.03</v>
      </c>
      <c r="CB48" s="104">
        <v>131398.06</v>
      </c>
      <c r="CC48" s="104">
        <v>1978.33</v>
      </c>
      <c r="CD48" s="104">
        <v>93.81</v>
      </c>
      <c r="CE48" s="104">
        <v>91.64</v>
      </c>
      <c r="CF48" s="104">
        <v>15.47</v>
      </c>
      <c r="CG48" s="104">
        <v>16.829999999999998</v>
      </c>
      <c r="CH48" s="104">
        <v>18.77</v>
      </c>
      <c r="CI48" s="104">
        <v>156.58000000000001</v>
      </c>
      <c r="CJ48" s="104">
        <v>100.99</v>
      </c>
      <c r="CK48" s="104"/>
      <c r="CL48" s="104"/>
      <c r="CM48" s="57"/>
      <c r="CN48" s="57"/>
      <c r="CO48" s="57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9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</row>
    <row r="49" spans="1:171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56"/>
      <c r="BR49" s="56"/>
      <c r="BS49" s="57"/>
      <c r="BT49" s="57"/>
      <c r="BU49" s="57"/>
      <c r="BV49" s="104">
        <v>21</v>
      </c>
      <c r="BW49" s="104" t="s">
        <v>135</v>
      </c>
      <c r="BX49" s="104">
        <v>98.41</v>
      </c>
      <c r="BY49" s="104">
        <v>169.84</v>
      </c>
      <c r="BZ49" s="104">
        <v>114.86</v>
      </c>
      <c r="CA49" s="104">
        <v>140.07</v>
      </c>
      <c r="CB49" s="104">
        <v>130317.46</v>
      </c>
      <c r="CC49" s="104">
        <v>1954.46</v>
      </c>
      <c r="CD49" s="104">
        <v>93.54</v>
      </c>
      <c r="CE49" s="104">
        <v>91.97</v>
      </c>
      <c r="CF49" s="104">
        <v>15.48</v>
      </c>
      <c r="CG49" s="104">
        <v>16.89</v>
      </c>
      <c r="CH49" s="104">
        <v>18.77</v>
      </c>
      <c r="CI49" s="104">
        <v>156.74</v>
      </c>
      <c r="CJ49" s="104">
        <v>101.01</v>
      </c>
      <c r="CK49" s="104"/>
      <c r="CL49" s="104"/>
      <c r="CM49" s="57"/>
      <c r="CN49" s="57"/>
      <c r="CO49" s="57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9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</row>
    <row r="50" spans="1:171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49"/>
      <c r="BT50" s="49"/>
      <c r="BU50" s="53"/>
      <c r="BV50" s="104">
        <v>22</v>
      </c>
      <c r="BW50" s="105" t="s">
        <v>136</v>
      </c>
      <c r="BX50" s="105">
        <v>98.86</v>
      </c>
      <c r="BY50" s="105">
        <v>170.44</v>
      </c>
      <c r="BZ50" s="105">
        <v>114.96</v>
      </c>
      <c r="CA50" s="105">
        <v>140.08000000000001</v>
      </c>
      <c r="CB50" s="105">
        <v>131014.7</v>
      </c>
      <c r="CC50" s="105">
        <v>1961.27</v>
      </c>
      <c r="CD50" s="105">
        <v>93.99</v>
      </c>
      <c r="CE50" s="105">
        <v>92.51</v>
      </c>
      <c r="CF50" s="105">
        <v>15.45</v>
      </c>
      <c r="CG50" s="105">
        <v>16.98</v>
      </c>
      <c r="CH50" s="105">
        <v>18.78</v>
      </c>
      <c r="CI50" s="105">
        <v>157.16999999999999</v>
      </c>
      <c r="CJ50" s="105">
        <v>101.36</v>
      </c>
      <c r="CK50" s="104"/>
      <c r="CL50" s="104"/>
      <c r="CM50" s="57"/>
      <c r="CN50" s="57"/>
      <c r="CO50" s="57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9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</row>
    <row r="51" spans="1:171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49"/>
      <c r="BT51" s="49"/>
      <c r="BU51" s="53"/>
      <c r="BV51" s="104"/>
      <c r="BW51" s="105"/>
      <c r="BX51" s="107">
        <f>AVERAGE(BX29:BX50)</f>
        <v>98.858636363636379</v>
      </c>
      <c r="BY51" s="107">
        <f t="shared" ref="BY51:CJ51" si="1">AVERAGE(BY29:BY50)</f>
        <v>169.71454545454546</v>
      </c>
      <c r="BZ51" s="107">
        <f t="shared" si="1"/>
        <v>114.88636363636361</v>
      </c>
      <c r="CA51" s="107">
        <f t="shared" si="1"/>
        <v>140.00545454545451</v>
      </c>
      <c r="CB51" s="107">
        <f t="shared" si="1"/>
        <v>131582.95454545456</v>
      </c>
      <c r="CC51" s="107">
        <f t="shared" si="1"/>
        <v>1996.57</v>
      </c>
      <c r="CD51" s="107">
        <f t="shared" si="1"/>
        <v>94.431818181818187</v>
      </c>
      <c r="CE51" s="107">
        <f t="shared" si="1"/>
        <v>92.215000000000018</v>
      </c>
      <c r="CF51" s="107">
        <f t="shared" si="1"/>
        <v>15.491818181818184</v>
      </c>
      <c r="CG51" s="107">
        <f t="shared" si="1"/>
        <v>16.971363636363638</v>
      </c>
      <c r="CH51" s="107">
        <f t="shared" si="1"/>
        <v>18.756818181818179</v>
      </c>
      <c r="CI51" s="107">
        <f t="shared" si="1"/>
        <v>156.89136363636362</v>
      </c>
      <c r="CJ51" s="107">
        <f t="shared" si="1"/>
        <v>101.35272727272728</v>
      </c>
      <c r="CK51" s="104"/>
      <c r="CL51" s="104"/>
      <c r="CM51" s="57"/>
      <c r="CN51" s="57"/>
      <c r="CO51" s="57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9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</row>
    <row r="52" spans="1:171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49"/>
      <c r="BT52" s="49"/>
      <c r="BU52" s="53"/>
      <c r="BV52" s="104"/>
      <c r="BW52" s="105"/>
      <c r="BX52" s="105">
        <v>98.858636363636379</v>
      </c>
      <c r="BY52" s="105">
        <v>169.71454545454546</v>
      </c>
      <c r="BZ52" s="105">
        <v>114.88636363636361</v>
      </c>
      <c r="CA52" s="105">
        <v>140.00545454545451</v>
      </c>
      <c r="CB52" s="105">
        <v>131582.95454545456</v>
      </c>
      <c r="CC52" s="105">
        <v>1996.57</v>
      </c>
      <c r="CD52" s="105">
        <v>94.431818181818187</v>
      </c>
      <c r="CE52" s="105">
        <v>92.215000000000018</v>
      </c>
      <c r="CF52" s="105">
        <v>15.491818181818184</v>
      </c>
      <c r="CG52" s="105">
        <v>16.971363636363638</v>
      </c>
      <c r="CH52" s="105">
        <v>18.756818181818179</v>
      </c>
      <c r="CI52" s="105">
        <v>156.89136363636362</v>
      </c>
      <c r="CJ52" s="105">
        <v>101.35272727272728</v>
      </c>
      <c r="CK52" s="104"/>
      <c r="CL52" s="104"/>
      <c r="CM52" s="57"/>
      <c r="CN52" s="57"/>
      <c r="CO52" s="57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9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</row>
    <row r="53" spans="1:171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5"/>
      <c r="BT53" s="25"/>
      <c r="BU53" s="18"/>
      <c r="BV53" s="109"/>
      <c r="BW53" s="89"/>
      <c r="BX53" s="89">
        <f>BX52-BX51</f>
        <v>0</v>
      </c>
      <c r="BY53" s="89">
        <f t="shared" ref="BY53:CJ53" si="2">BY52-BY51</f>
        <v>0</v>
      </c>
      <c r="BZ53" s="89">
        <f t="shared" si="2"/>
        <v>0</v>
      </c>
      <c r="CA53" s="89">
        <f t="shared" si="2"/>
        <v>0</v>
      </c>
      <c r="CB53" s="89">
        <f t="shared" si="2"/>
        <v>0</v>
      </c>
      <c r="CC53" s="89">
        <f t="shared" si="2"/>
        <v>0</v>
      </c>
      <c r="CD53" s="89">
        <f t="shared" si="2"/>
        <v>0</v>
      </c>
      <c r="CE53" s="89">
        <f t="shared" si="2"/>
        <v>0</v>
      </c>
      <c r="CF53" s="89">
        <f t="shared" si="2"/>
        <v>0</v>
      </c>
      <c r="CG53" s="89">
        <f t="shared" si="2"/>
        <v>0</v>
      </c>
      <c r="CH53" s="89">
        <f t="shared" si="2"/>
        <v>0</v>
      </c>
      <c r="CI53" s="89">
        <f t="shared" si="2"/>
        <v>0</v>
      </c>
      <c r="CJ53" s="89">
        <f t="shared" si="2"/>
        <v>0</v>
      </c>
      <c r="CK53" s="93"/>
      <c r="CL53" s="93"/>
      <c r="CM53" s="47"/>
      <c r="CN53" s="47"/>
      <c r="CO53" s="47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12"/>
    </row>
    <row r="54" spans="1:171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5"/>
      <c r="BT54" s="25"/>
      <c r="BU54" s="18"/>
      <c r="BV54" s="109"/>
      <c r="BW54" s="89"/>
      <c r="BX54" s="89"/>
      <c r="BY54" s="89"/>
      <c r="BZ54" s="89"/>
      <c r="CA54" s="89"/>
      <c r="CB54" s="90"/>
      <c r="CK54" s="93"/>
      <c r="CL54" s="93"/>
      <c r="CM54" s="47"/>
      <c r="CN54" s="47"/>
      <c r="CO54" s="47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12"/>
    </row>
    <row r="55" spans="1:171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5"/>
      <c r="BT55" s="25"/>
      <c r="BU55" s="18"/>
      <c r="BV55" s="109"/>
      <c r="BW55" s="89"/>
      <c r="BX55" s="89"/>
      <c r="BY55" s="89"/>
      <c r="BZ55" s="89"/>
      <c r="CA55" s="89"/>
      <c r="CB55" s="90"/>
      <c r="CK55" s="93"/>
      <c r="CL55" s="93"/>
      <c r="CM55" s="47"/>
      <c r="CN55" s="47"/>
      <c r="CO55" s="47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12"/>
    </row>
    <row r="56" spans="1:171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5"/>
      <c r="BT56" s="25"/>
      <c r="BU56" s="18"/>
      <c r="BV56" s="109"/>
      <c r="BW56" s="89"/>
      <c r="BX56" s="89"/>
      <c r="BY56" s="89"/>
      <c r="BZ56" s="89"/>
      <c r="CA56" s="89"/>
      <c r="CB56" s="90"/>
      <c r="CK56" s="93"/>
      <c r="CL56" s="93"/>
      <c r="CM56" s="47"/>
      <c r="CN56" s="47"/>
      <c r="CO56" s="47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T57" s="20"/>
      <c r="BU57" s="126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93"/>
      <c r="CL57" s="93"/>
      <c r="CM57" s="47"/>
      <c r="CN57" s="47"/>
      <c r="CO57" s="47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T58" s="20"/>
      <c r="BU58" s="126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93"/>
      <c r="CL58" s="93"/>
      <c r="CM58" s="47"/>
      <c r="CN58" s="47"/>
      <c r="CO58" s="47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T59" s="20"/>
      <c r="BU59" s="126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93"/>
      <c r="CL59" s="93"/>
      <c r="CM59" s="47"/>
      <c r="CN59" s="47"/>
      <c r="CO59" s="47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T60" s="20"/>
      <c r="BU60" s="126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93"/>
      <c r="CL60" s="93"/>
      <c r="CM60" s="47"/>
      <c r="CN60" s="47"/>
      <c r="CO60" s="47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T61" s="20"/>
      <c r="BU61" s="126"/>
      <c r="BV61" s="111"/>
      <c r="BW61" s="111" t="s">
        <v>18</v>
      </c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93"/>
      <c r="CL61" s="93"/>
      <c r="CM61" s="47"/>
      <c r="CN61" s="47"/>
      <c r="CO61" s="47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 s="127"/>
      <c r="BR62" s="127"/>
      <c r="BS62" s="128"/>
      <c r="BT62" s="126"/>
      <c r="BU62" s="126"/>
      <c r="BV62" s="111"/>
      <c r="BW62" s="111"/>
      <c r="BX62" s="93" t="s">
        <v>5</v>
      </c>
      <c r="BY62" s="93" t="s">
        <v>6</v>
      </c>
      <c r="BZ62" s="93" t="s">
        <v>7</v>
      </c>
      <c r="CA62" s="93" t="s">
        <v>8</v>
      </c>
      <c r="CB62" s="90" t="s">
        <v>9</v>
      </c>
      <c r="CC62" s="91" t="s">
        <v>10</v>
      </c>
      <c r="CD62" s="91" t="s">
        <v>11</v>
      </c>
      <c r="CE62" s="91" t="s">
        <v>12</v>
      </c>
      <c r="CF62" s="91" t="s">
        <v>13</v>
      </c>
      <c r="CG62" s="91" t="s">
        <v>14</v>
      </c>
      <c r="CH62" s="91" t="s">
        <v>15</v>
      </c>
      <c r="CI62" s="91" t="s">
        <v>16</v>
      </c>
      <c r="CJ62" s="91" t="s">
        <v>17</v>
      </c>
      <c r="CK62" s="93"/>
      <c r="CL62" s="93"/>
      <c r="CM62" s="47"/>
      <c r="CN62" s="47"/>
      <c r="CO62" s="47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129"/>
      <c r="BT63" s="129"/>
      <c r="BU63" s="129"/>
      <c r="BV63" s="104">
        <v>1</v>
      </c>
      <c r="BW63" s="104" t="s">
        <v>115</v>
      </c>
      <c r="BX63" s="113">
        <v>103.35</v>
      </c>
      <c r="BY63" s="113">
        <v>0.60060000000000002</v>
      </c>
      <c r="BZ63" s="113">
        <v>0.88280000000000003</v>
      </c>
      <c r="CA63" s="113">
        <v>0.72509999999999997</v>
      </c>
      <c r="CB63" s="113">
        <v>1287.3499999999999</v>
      </c>
      <c r="CC63" s="113">
        <v>19.82</v>
      </c>
      <c r="CD63" s="113">
        <v>1.0805</v>
      </c>
      <c r="CE63" s="113">
        <v>1.1057999999999999</v>
      </c>
      <c r="CF63" s="113">
        <v>6.4499000000000004</v>
      </c>
      <c r="CG63" s="113">
        <v>5.9661999999999997</v>
      </c>
      <c r="CH63" s="113">
        <v>5.4130000000000003</v>
      </c>
      <c r="CI63" s="113">
        <v>0.64698999999999995</v>
      </c>
      <c r="CJ63" s="113">
        <v>1</v>
      </c>
      <c r="CK63" s="115"/>
      <c r="CL63" s="115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</row>
    <row r="64" spans="1:171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68"/>
      <c r="BR64" s="68"/>
      <c r="BS64" s="129"/>
      <c r="BT64" s="129"/>
      <c r="BU64" s="129"/>
      <c r="BV64" s="104">
        <v>2</v>
      </c>
      <c r="BW64" s="104" t="s">
        <v>116</v>
      </c>
      <c r="BX64" s="113">
        <v>103.8</v>
      </c>
      <c r="BY64" s="113">
        <v>0.6008</v>
      </c>
      <c r="BZ64" s="113">
        <v>0.88390000000000002</v>
      </c>
      <c r="CA64" s="113">
        <v>0.72519999999999996</v>
      </c>
      <c r="CB64" s="113">
        <v>1283.3499999999999</v>
      </c>
      <c r="CC64" s="113">
        <v>19.850000000000001</v>
      </c>
      <c r="CD64" s="113">
        <v>1.0814999999999999</v>
      </c>
      <c r="CE64" s="113">
        <v>1.1014999999999999</v>
      </c>
      <c r="CF64" s="113">
        <v>6.4615999999999998</v>
      </c>
      <c r="CG64" s="113">
        <v>5.9709000000000003</v>
      </c>
      <c r="CH64" s="113">
        <v>5.4131</v>
      </c>
      <c r="CI64" s="113">
        <v>0.64715</v>
      </c>
      <c r="CJ64" s="113">
        <v>1</v>
      </c>
      <c r="CK64" s="115"/>
      <c r="CL64" s="115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</row>
    <row r="65" spans="1:171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6"/>
      <c r="BT65" s="75"/>
      <c r="BU65" s="129"/>
      <c r="BV65" s="104">
        <v>3</v>
      </c>
      <c r="BW65" s="104" t="s">
        <v>117</v>
      </c>
      <c r="BX65" s="113">
        <v>103.95</v>
      </c>
      <c r="BY65" s="113">
        <v>0.60229999999999995</v>
      </c>
      <c r="BZ65" s="113">
        <v>0.88729999999999998</v>
      </c>
      <c r="CA65" s="113">
        <v>0.72650000000000003</v>
      </c>
      <c r="CB65" s="113">
        <v>1285.8</v>
      </c>
      <c r="CC65" s="113">
        <v>19.850000000000001</v>
      </c>
      <c r="CD65" s="113">
        <v>1.0839000000000001</v>
      </c>
      <c r="CE65" s="113">
        <v>1.1006</v>
      </c>
      <c r="CF65" s="113">
        <v>6.5069999999999997</v>
      </c>
      <c r="CG65" s="113">
        <v>5.9805000000000001</v>
      </c>
      <c r="CH65" s="113">
        <v>5.423</v>
      </c>
      <c r="CI65" s="113">
        <v>0.64741000000000004</v>
      </c>
      <c r="CJ65" s="113">
        <v>1</v>
      </c>
      <c r="CK65" s="115"/>
      <c r="CL65" s="115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</row>
    <row r="66" spans="1:171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6"/>
      <c r="BT66" s="75"/>
      <c r="BU66" s="129"/>
      <c r="BV66" s="104">
        <v>4</v>
      </c>
      <c r="BW66" s="104" t="s">
        <v>118</v>
      </c>
      <c r="BX66" s="113">
        <v>103.87</v>
      </c>
      <c r="BY66" s="113">
        <v>0.60309999999999997</v>
      </c>
      <c r="BZ66" s="113">
        <v>0.89229999999999998</v>
      </c>
      <c r="CA66" s="113">
        <v>0.72970000000000002</v>
      </c>
      <c r="CB66" s="113">
        <v>1292.2</v>
      </c>
      <c r="CC66" s="113">
        <v>19.95</v>
      </c>
      <c r="CD66" s="113">
        <v>1.0818000000000001</v>
      </c>
      <c r="CE66" s="113">
        <v>1.1019000000000001</v>
      </c>
      <c r="CF66" s="113">
        <v>6.5304000000000002</v>
      </c>
      <c r="CG66" s="113">
        <v>5.9897</v>
      </c>
      <c r="CH66" s="113">
        <v>5.4457000000000004</v>
      </c>
      <c r="CI66" s="113">
        <v>0.64815</v>
      </c>
      <c r="CJ66" s="113">
        <v>1</v>
      </c>
      <c r="CK66" s="115"/>
      <c r="CL66" s="115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</row>
    <row r="67" spans="1:171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6"/>
      <c r="BT67" s="75"/>
      <c r="BU67" s="129"/>
      <c r="BV67" s="104">
        <v>5</v>
      </c>
      <c r="BW67" s="104" t="s">
        <v>119</v>
      </c>
      <c r="BX67" s="113">
        <v>103.23</v>
      </c>
      <c r="BY67" s="113">
        <v>0.60340000000000005</v>
      </c>
      <c r="BZ67" s="113">
        <v>0.89049999999999996</v>
      </c>
      <c r="CA67" s="113">
        <v>0.72909999999999997</v>
      </c>
      <c r="CB67" s="113">
        <v>1298.8</v>
      </c>
      <c r="CC67" s="113">
        <v>19.82</v>
      </c>
      <c r="CD67" s="113">
        <v>1.0767</v>
      </c>
      <c r="CE67" s="113">
        <v>1.099</v>
      </c>
      <c r="CF67" s="113">
        <v>6.5429000000000004</v>
      </c>
      <c r="CG67" s="113">
        <v>5.9981999999999998</v>
      </c>
      <c r="CH67" s="113">
        <v>5.4424000000000001</v>
      </c>
      <c r="CI67" s="113">
        <v>0.64927000000000001</v>
      </c>
      <c r="CJ67" s="113">
        <v>1</v>
      </c>
      <c r="CK67" s="115"/>
      <c r="CL67" s="115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</row>
    <row r="68" spans="1:171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6"/>
      <c r="BT68" s="75"/>
      <c r="BU68" s="129"/>
      <c r="BV68" s="104">
        <v>6</v>
      </c>
      <c r="BW68" s="104" t="s">
        <v>120</v>
      </c>
      <c r="BX68" s="113">
        <v>102.52</v>
      </c>
      <c r="BY68" s="113">
        <v>0.59830000000000005</v>
      </c>
      <c r="BZ68" s="113">
        <v>0.8861</v>
      </c>
      <c r="CA68" s="113">
        <v>0.72640000000000005</v>
      </c>
      <c r="CB68" s="113">
        <v>1312.78</v>
      </c>
      <c r="CC68" s="113">
        <v>20.149999999999999</v>
      </c>
      <c r="CD68" s="113">
        <v>1.0710999999999999</v>
      </c>
      <c r="CE68" s="113">
        <v>1.0931</v>
      </c>
      <c r="CF68" s="113">
        <v>6.5103</v>
      </c>
      <c r="CG68" s="113">
        <v>5.9729999999999999</v>
      </c>
      <c r="CH68" s="113">
        <v>5.4226999999999999</v>
      </c>
      <c r="CI68" s="113">
        <v>0.64863000000000004</v>
      </c>
      <c r="CJ68" s="113">
        <v>1</v>
      </c>
      <c r="CK68" s="115"/>
      <c r="CL68" s="115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</row>
    <row r="69" spans="1:171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6"/>
      <c r="BT69" s="75"/>
      <c r="BU69" s="129"/>
      <c r="BV69" s="104">
        <v>7</v>
      </c>
      <c r="BW69" s="104" t="s">
        <v>121</v>
      </c>
      <c r="BX69" s="113">
        <v>102.1</v>
      </c>
      <c r="BY69" s="113">
        <v>0.59770000000000001</v>
      </c>
      <c r="BZ69" s="113">
        <v>0.8841</v>
      </c>
      <c r="CA69" s="113">
        <v>0.72519999999999996</v>
      </c>
      <c r="CB69" s="113">
        <v>1309.8</v>
      </c>
      <c r="CC69" s="113">
        <v>19.920000000000002</v>
      </c>
      <c r="CD69" s="113">
        <v>1.0666</v>
      </c>
      <c r="CE69" s="113">
        <v>1.0934999999999999</v>
      </c>
      <c r="CF69" s="113">
        <v>6.5229999999999997</v>
      </c>
      <c r="CG69" s="113">
        <v>5.9675000000000002</v>
      </c>
      <c r="CH69" s="113">
        <v>5.4134000000000002</v>
      </c>
      <c r="CI69" s="113">
        <v>0.64695000000000003</v>
      </c>
      <c r="CJ69" s="113">
        <v>1</v>
      </c>
      <c r="CK69" s="115"/>
      <c r="CL69" s="115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</row>
    <row r="70" spans="1:171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6"/>
      <c r="BT70" s="75"/>
      <c r="BU70" s="129"/>
      <c r="BV70" s="104">
        <v>8</v>
      </c>
      <c r="BW70" s="104" t="s">
        <v>122</v>
      </c>
      <c r="BX70" s="113">
        <v>101.46</v>
      </c>
      <c r="BY70" s="113">
        <v>0.59619999999999995</v>
      </c>
      <c r="BZ70" s="113">
        <v>0.87770000000000004</v>
      </c>
      <c r="CA70" s="113">
        <v>0.72130000000000005</v>
      </c>
      <c r="CB70" s="113">
        <v>1321.85</v>
      </c>
      <c r="CC70" s="113">
        <v>20.260000000000002</v>
      </c>
      <c r="CD70" s="113">
        <v>1.0586</v>
      </c>
      <c r="CE70" s="113">
        <v>1.0883</v>
      </c>
      <c r="CF70" s="113">
        <v>6.5315000000000003</v>
      </c>
      <c r="CG70" s="113">
        <v>5.9185999999999996</v>
      </c>
      <c r="CH70" s="113">
        <v>5.3826999999999998</v>
      </c>
      <c r="CI70" s="113">
        <v>0.64583999999999997</v>
      </c>
      <c r="CJ70" s="113">
        <v>1</v>
      </c>
      <c r="CK70" s="115"/>
      <c r="CL70" s="115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</row>
    <row r="71" spans="1:171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6"/>
      <c r="BT71" s="75"/>
      <c r="BU71" s="129"/>
      <c r="BV71" s="104">
        <v>9</v>
      </c>
      <c r="BW71" s="105" t="s">
        <v>123</v>
      </c>
      <c r="BX71" s="113">
        <v>101.57</v>
      </c>
      <c r="BY71" s="113">
        <v>0.59650000000000003</v>
      </c>
      <c r="BZ71" s="113">
        <v>0.87590000000000001</v>
      </c>
      <c r="CA71" s="113">
        <v>0.72019999999999995</v>
      </c>
      <c r="CB71" s="113">
        <v>1317.75</v>
      </c>
      <c r="CC71" s="113">
        <v>20.03</v>
      </c>
      <c r="CD71" s="113">
        <v>1.0633999999999999</v>
      </c>
      <c r="CE71" s="113">
        <v>1.0925</v>
      </c>
      <c r="CF71" s="113">
        <v>6.5324</v>
      </c>
      <c r="CG71" s="113">
        <v>5.9307999999999996</v>
      </c>
      <c r="CH71" s="113">
        <v>5.3747999999999996</v>
      </c>
      <c r="CI71" s="113">
        <v>0.64429999999999998</v>
      </c>
      <c r="CJ71" s="113">
        <v>1</v>
      </c>
      <c r="CK71" s="115"/>
      <c r="CL71" s="115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</row>
    <row r="72" spans="1:171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6"/>
      <c r="BT72" s="75"/>
      <c r="BU72" s="129"/>
      <c r="BV72" s="104">
        <v>10</v>
      </c>
      <c r="BW72" s="105" t="s">
        <v>124</v>
      </c>
      <c r="BX72" s="113">
        <v>101.66</v>
      </c>
      <c r="BY72" s="113">
        <v>0.59809999999999997</v>
      </c>
      <c r="BZ72" s="113">
        <v>0.87909999999999999</v>
      </c>
      <c r="CA72" s="113">
        <v>0.72340000000000004</v>
      </c>
      <c r="CB72" s="113">
        <v>1324.35</v>
      </c>
      <c r="CC72" s="113">
        <v>19.850000000000001</v>
      </c>
      <c r="CD72" s="113">
        <v>1.0643</v>
      </c>
      <c r="CE72" s="113">
        <v>1.0978000000000001</v>
      </c>
      <c r="CF72" s="113">
        <v>6.5666000000000002</v>
      </c>
      <c r="CG72" s="113">
        <v>5.9649000000000001</v>
      </c>
      <c r="CH72" s="113">
        <v>5.3996000000000004</v>
      </c>
      <c r="CI72" s="113">
        <v>0.64407000000000003</v>
      </c>
      <c r="CJ72" s="113">
        <v>1</v>
      </c>
      <c r="CK72" s="115"/>
      <c r="CL72" s="115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</row>
    <row r="73" spans="1:171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9"/>
      <c r="BR73" s="79"/>
      <c r="BS73" s="76"/>
      <c r="BT73" s="75"/>
      <c r="BU73" s="129"/>
      <c r="BV73" s="104">
        <v>11</v>
      </c>
      <c r="BW73" s="105" t="s">
        <v>125</v>
      </c>
      <c r="BX73" s="113">
        <v>101.75</v>
      </c>
      <c r="BY73" s="113">
        <v>0.59789999999999999</v>
      </c>
      <c r="BZ73" s="113">
        <v>0.88080000000000003</v>
      </c>
      <c r="CA73" s="113">
        <v>0.72470000000000001</v>
      </c>
      <c r="CB73" s="113">
        <v>1311.26</v>
      </c>
      <c r="CC73" s="113">
        <v>19.829999999999998</v>
      </c>
      <c r="CD73" s="113">
        <v>1.0647</v>
      </c>
      <c r="CE73" s="113">
        <v>1.099</v>
      </c>
      <c r="CF73" s="113">
        <v>6.5763999999999996</v>
      </c>
      <c r="CG73" s="113">
        <v>5.9660000000000002</v>
      </c>
      <c r="CH73" s="113">
        <v>5.4081999999999999</v>
      </c>
      <c r="CI73" s="113">
        <v>0.64532</v>
      </c>
      <c r="CJ73" s="113">
        <v>1</v>
      </c>
      <c r="CK73" s="115"/>
      <c r="CL73" s="115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</row>
    <row r="74" spans="1:171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9"/>
      <c r="BR74" s="79"/>
      <c r="BS74" s="76"/>
      <c r="BT74" s="75"/>
      <c r="BU74" s="129"/>
      <c r="BV74" s="104">
        <v>12</v>
      </c>
      <c r="BW74" s="105" t="s">
        <v>126</v>
      </c>
      <c r="BX74" s="113">
        <v>102.32</v>
      </c>
      <c r="BY74" s="113">
        <v>0.59560000000000002</v>
      </c>
      <c r="BZ74" s="113">
        <v>0.87880000000000003</v>
      </c>
      <c r="CA74" s="113">
        <v>0.72260000000000002</v>
      </c>
      <c r="CB74" s="113">
        <v>1298.55</v>
      </c>
      <c r="CC74" s="113">
        <v>19.510000000000002</v>
      </c>
      <c r="CD74" s="113">
        <v>1.0703</v>
      </c>
      <c r="CE74" s="113">
        <v>1.0999000000000001</v>
      </c>
      <c r="CF74" s="113">
        <v>6.5674000000000001</v>
      </c>
      <c r="CG74" s="113">
        <v>5.9561000000000002</v>
      </c>
      <c r="CH74" s="113">
        <v>5.3940999999999999</v>
      </c>
      <c r="CI74" s="113">
        <v>0.64598</v>
      </c>
      <c r="CJ74" s="113">
        <v>1</v>
      </c>
      <c r="CK74" s="115"/>
      <c r="CL74" s="115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</row>
    <row r="75" spans="1:171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9"/>
      <c r="BR75" s="79"/>
      <c r="BS75" s="76"/>
      <c r="BT75" s="75"/>
      <c r="BU75" s="129"/>
      <c r="BV75" s="104">
        <v>13</v>
      </c>
      <c r="BW75" s="105" t="s">
        <v>127</v>
      </c>
      <c r="BX75" s="113">
        <v>102.05</v>
      </c>
      <c r="BY75" s="113">
        <v>0.59419999999999995</v>
      </c>
      <c r="BZ75" s="113">
        <v>0.87829999999999997</v>
      </c>
      <c r="CA75" s="113">
        <v>0.72150000000000003</v>
      </c>
      <c r="CB75" s="113">
        <v>1299.0999999999999</v>
      </c>
      <c r="CC75" s="113">
        <v>19.59</v>
      </c>
      <c r="CD75" s="113">
        <v>1.0684</v>
      </c>
      <c r="CE75" s="113">
        <v>1.1002000000000001</v>
      </c>
      <c r="CF75" s="113">
        <v>6.5629</v>
      </c>
      <c r="CG75" s="113">
        <v>5.9622999999999999</v>
      </c>
      <c r="CH75" s="113">
        <v>5.3860000000000001</v>
      </c>
      <c r="CI75" s="113">
        <v>0.64515</v>
      </c>
      <c r="CJ75" s="113">
        <v>1</v>
      </c>
      <c r="CK75" s="115"/>
      <c r="CL75" s="115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</row>
    <row r="76" spans="1:171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9"/>
      <c r="BR76" s="79"/>
      <c r="BS76" s="76"/>
      <c r="BT76" s="75"/>
      <c r="BU76" s="129"/>
      <c r="BV76" s="104">
        <v>14</v>
      </c>
      <c r="BW76" s="105" t="s">
        <v>128</v>
      </c>
      <c r="BX76" s="113">
        <v>102.41</v>
      </c>
      <c r="BY76" s="113">
        <v>0.59609999999999996</v>
      </c>
      <c r="BZ76" s="113">
        <v>0.8821</v>
      </c>
      <c r="CA76" s="113">
        <v>0.72360000000000002</v>
      </c>
      <c r="CB76" s="113">
        <v>1294.8</v>
      </c>
      <c r="CC76" s="113">
        <v>19.579999999999998</v>
      </c>
      <c r="CD76" s="113">
        <v>1.0720000000000001</v>
      </c>
      <c r="CE76" s="113">
        <v>1.1003000000000001</v>
      </c>
      <c r="CF76" s="113">
        <v>6.5926</v>
      </c>
      <c r="CG76" s="113">
        <v>5.9829999999999997</v>
      </c>
      <c r="CH76" s="113">
        <v>5.4016999999999999</v>
      </c>
      <c r="CI76" s="113">
        <v>0.64468999999999999</v>
      </c>
      <c r="CJ76" s="113">
        <v>1</v>
      </c>
      <c r="CK76" s="115"/>
      <c r="CL76" s="115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</row>
    <row r="77" spans="1:171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9"/>
      <c r="BR77" s="79"/>
      <c r="BS77" s="76"/>
      <c r="BT77" s="75"/>
      <c r="BU77" s="129"/>
      <c r="BV77" s="104">
        <v>15</v>
      </c>
      <c r="BW77" s="105" t="s">
        <v>129</v>
      </c>
      <c r="BX77" s="113">
        <v>102.53</v>
      </c>
      <c r="BY77" s="113">
        <v>0.59489999999999998</v>
      </c>
      <c r="BZ77" s="113">
        <v>0.88219999999999998</v>
      </c>
      <c r="CA77" s="113">
        <v>0.72350000000000003</v>
      </c>
      <c r="CB77" s="113">
        <v>1287.75</v>
      </c>
      <c r="CC77" s="113">
        <v>19.34</v>
      </c>
      <c r="CD77" s="113">
        <v>1.0719000000000001</v>
      </c>
      <c r="CE77" s="113">
        <v>1.1014999999999999</v>
      </c>
      <c r="CF77" s="113">
        <v>6.5858999999999996</v>
      </c>
      <c r="CG77" s="113">
        <v>5.9721000000000002</v>
      </c>
      <c r="CH77" s="113">
        <v>5.4006999999999996</v>
      </c>
      <c r="CI77" s="113">
        <v>0.64563999999999999</v>
      </c>
      <c r="CJ77" s="113">
        <v>1</v>
      </c>
      <c r="CK77" s="115"/>
      <c r="CL77" s="115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</row>
    <row r="78" spans="1:171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9"/>
      <c r="BR78" s="79"/>
      <c r="BS78" s="76"/>
      <c r="BT78" s="75"/>
      <c r="BU78" s="75"/>
      <c r="BV78" s="104">
        <v>16</v>
      </c>
      <c r="BW78" s="104" t="s">
        <v>130</v>
      </c>
      <c r="BX78" s="113">
        <v>102.49</v>
      </c>
      <c r="BY78" s="113">
        <v>0.59440000000000004</v>
      </c>
      <c r="BZ78" s="113">
        <v>0.88419999999999999</v>
      </c>
      <c r="CA78" s="113">
        <v>0.72450000000000003</v>
      </c>
      <c r="CB78" s="113">
        <v>1290.46</v>
      </c>
      <c r="CC78" s="113">
        <v>19.43</v>
      </c>
      <c r="CD78" s="113">
        <v>1.0688</v>
      </c>
      <c r="CE78" s="113">
        <v>1.1015999999999999</v>
      </c>
      <c r="CF78" s="113">
        <v>6.5930999999999997</v>
      </c>
      <c r="CG78" s="113">
        <v>5.9890999999999996</v>
      </c>
      <c r="CH78" s="113">
        <v>5.4082999999999997</v>
      </c>
      <c r="CI78" s="113">
        <v>0.64617000000000002</v>
      </c>
      <c r="CJ78" s="113">
        <v>1</v>
      </c>
      <c r="CK78" s="115"/>
      <c r="CL78" s="115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</row>
    <row r="79" spans="1:171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9"/>
      <c r="BR79" s="79"/>
      <c r="BS79" s="76"/>
      <c r="BT79" s="75"/>
      <c r="BU79" s="75"/>
      <c r="BV79" s="104">
        <v>17</v>
      </c>
      <c r="BW79" s="104" t="s">
        <v>131</v>
      </c>
      <c r="BX79" s="113">
        <v>102.47</v>
      </c>
      <c r="BY79" s="113">
        <v>0.5948</v>
      </c>
      <c r="BZ79" s="113">
        <v>0.88109999999999999</v>
      </c>
      <c r="CA79" s="113">
        <v>0.72230000000000005</v>
      </c>
      <c r="CB79" s="113">
        <v>1284</v>
      </c>
      <c r="CC79" s="113">
        <v>19.43</v>
      </c>
      <c r="CD79" s="113">
        <v>1.0778000000000001</v>
      </c>
      <c r="CE79" s="113">
        <v>1.1032999999999999</v>
      </c>
      <c r="CF79" s="113">
        <v>6.5561999999999996</v>
      </c>
      <c r="CG79" s="113">
        <v>5.9730999999999996</v>
      </c>
      <c r="CH79" s="113">
        <v>5.3924000000000003</v>
      </c>
      <c r="CI79" s="113">
        <v>0.64554</v>
      </c>
      <c r="CJ79" s="113">
        <v>1</v>
      </c>
      <c r="CK79" s="115"/>
      <c r="CL79" s="115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</row>
    <row r="80" spans="1:171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9"/>
      <c r="BR80" s="79"/>
      <c r="BS80" s="76"/>
      <c r="BT80" s="75"/>
      <c r="BU80" s="75"/>
      <c r="BV80" s="104">
        <v>18</v>
      </c>
      <c r="BW80" s="104" t="s">
        <v>132</v>
      </c>
      <c r="BX80" s="113">
        <v>102.35</v>
      </c>
      <c r="BY80" s="113">
        <v>0.59560000000000002</v>
      </c>
      <c r="BZ80" s="113">
        <v>0.88239999999999996</v>
      </c>
      <c r="CA80" s="113">
        <v>0.72330000000000005</v>
      </c>
      <c r="CB80" s="113">
        <v>1283.68</v>
      </c>
      <c r="CC80" s="113">
        <v>19.309999999999999</v>
      </c>
      <c r="CD80" s="113">
        <v>1.0777000000000001</v>
      </c>
      <c r="CE80" s="113">
        <v>1.1021000000000001</v>
      </c>
      <c r="CF80" s="113">
        <v>6.5602</v>
      </c>
      <c r="CG80" s="113">
        <v>5.9832999999999998</v>
      </c>
      <c r="CH80" s="113">
        <v>5.3997000000000002</v>
      </c>
      <c r="CI80" s="113">
        <v>0.64495999999999998</v>
      </c>
      <c r="CJ80" s="113">
        <v>1</v>
      </c>
      <c r="CK80" s="115"/>
      <c r="CL80" s="115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</row>
    <row r="81" spans="1:171" s="70" customFormat="1" ht="15.95" customHeight="1">
      <c r="A81" s="80"/>
      <c r="B81" s="81"/>
      <c r="BQ81" s="82"/>
      <c r="BR81" s="82"/>
      <c r="BT81" s="69"/>
      <c r="BU81" s="69"/>
      <c r="BV81" s="104">
        <v>19</v>
      </c>
      <c r="BW81" s="104" t="s">
        <v>133</v>
      </c>
      <c r="BX81" s="113">
        <v>102.18</v>
      </c>
      <c r="BY81" s="113">
        <v>0.59450000000000003</v>
      </c>
      <c r="BZ81" s="113">
        <v>0.88029999999999997</v>
      </c>
      <c r="CA81" s="113">
        <v>0.72240000000000004</v>
      </c>
      <c r="CB81" s="113">
        <v>1294.5999999999999</v>
      </c>
      <c r="CC81" s="113">
        <v>19.57</v>
      </c>
      <c r="CD81" s="113">
        <v>1.0781000000000001</v>
      </c>
      <c r="CE81" s="113">
        <v>1.1025</v>
      </c>
      <c r="CF81" s="113">
        <v>6.5682999999999998</v>
      </c>
      <c r="CG81" s="113">
        <v>5.9851000000000001</v>
      </c>
      <c r="CH81" s="113">
        <v>5.3912000000000004</v>
      </c>
      <c r="CI81" s="113">
        <v>0.64556999999999998</v>
      </c>
      <c r="CJ81" s="113">
        <v>1</v>
      </c>
      <c r="CK81" s="115"/>
      <c r="CL81" s="115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</row>
    <row r="82" spans="1:171" s="70" customFormat="1" ht="15.95" customHeight="1">
      <c r="A82" s="80"/>
      <c r="B82" s="81"/>
      <c r="BQ82" s="82"/>
      <c r="BR82" s="82"/>
      <c r="BT82" s="69"/>
      <c r="BU82" s="69"/>
      <c r="BV82" s="104">
        <v>20</v>
      </c>
      <c r="BW82" s="104" t="s">
        <v>134</v>
      </c>
      <c r="BX82" s="113">
        <v>102.36</v>
      </c>
      <c r="BY82" s="113">
        <v>0.59379999999999999</v>
      </c>
      <c r="BZ82" s="113">
        <v>0.87749999999999995</v>
      </c>
      <c r="CA82" s="113">
        <v>0.72089999999999999</v>
      </c>
      <c r="CB82" s="113">
        <v>1301.1400000000001</v>
      </c>
      <c r="CC82" s="113">
        <v>19.59</v>
      </c>
      <c r="CD82" s="113">
        <v>1.0765</v>
      </c>
      <c r="CE82" s="113">
        <v>1.1020000000000001</v>
      </c>
      <c r="CF82" s="113">
        <v>6.5294999999999996</v>
      </c>
      <c r="CG82" s="113">
        <v>5.9993999999999996</v>
      </c>
      <c r="CH82" s="113">
        <v>5.3798000000000004</v>
      </c>
      <c r="CI82" s="113">
        <v>0.64497000000000004</v>
      </c>
      <c r="CJ82" s="113">
        <v>1</v>
      </c>
      <c r="CK82" s="115"/>
      <c r="CL82" s="115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</row>
    <row r="83" spans="1:171" s="70" customFormat="1" ht="15.95" customHeight="1">
      <c r="A83" s="80"/>
      <c r="B83" s="81"/>
      <c r="BQ83" s="82"/>
      <c r="BR83" s="82"/>
      <c r="BT83" s="69"/>
      <c r="BU83" s="69"/>
      <c r="BV83" s="104">
        <v>21</v>
      </c>
      <c r="BW83" s="104" t="s">
        <v>135</v>
      </c>
      <c r="BX83" s="113">
        <v>102.64</v>
      </c>
      <c r="BY83" s="113">
        <v>0.59470000000000001</v>
      </c>
      <c r="BZ83" s="113">
        <v>0.87939999999999996</v>
      </c>
      <c r="CA83" s="113">
        <v>0.72109999999999996</v>
      </c>
      <c r="CB83" s="113">
        <v>1290.2</v>
      </c>
      <c r="CC83" s="113">
        <v>19.350000000000001</v>
      </c>
      <c r="CD83" s="113">
        <v>1.0798000000000001</v>
      </c>
      <c r="CE83" s="113">
        <v>1.0983000000000001</v>
      </c>
      <c r="CF83" s="113">
        <v>6.5237999999999996</v>
      </c>
      <c r="CG83" s="113">
        <v>5.9805000000000001</v>
      </c>
      <c r="CH83" s="113">
        <v>5.3807</v>
      </c>
      <c r="CI83" s="113">
        <v>0.64439999999999997</v>
      </c>
      <c r="CJ83" s="113">
        <v>1</v>
      </c>
      <c r="CK83" s="115"/>
      <c r="CL83" s="115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</row>
    <row r="84" spans="1:171" s="70" customFormat="1" ht="15.95" customHeight="1">
      <c r="A84" s="80"/>
      <c r="B84" s="81"/>
      <c r="BQ84" s="82"/>
      <c r="BR84" s="82"/>
      <c r="BT84" s="69"/>
      <c r="BU84" s="69"/>
      <c r="BV84" s="104">
        <v>22</v>
      </c>
      <c r="BW84" s="105" t="s">
        <v>136</v>
      </c>
      <c r="BX84" s="113">
        <v>1.0000000000000001E-5</v>
      </c>
      <c r="BY84" s="113">
        <v>1.0000000000000001E-5</v>
      </c>
      <c r="BZ84" s="113">
        <v>1.0000000000000001E-5</v>
      </c>
      <c r="CA84" s="113">
        <v>1.0000000000000001E-5</v>
      </c>
      <c r="CB84" s="113">
        <v>1.0000000000000001E-5</v>
      </c>
      <c r="CC84" s="113">
        <v>1.0000000000000001E-5</v>
      </c>
      <c r="CD84" s="113">
        <v>1.0000000000000001E-5</v>
      </c>
      <c r="CE84" s="113">
        <v>1.0000000000000001E-5</v>
      </c>
      <c r="CF84" s="113">
        <v>1.0000000000000001E-5</v>
      </c>
      <c r="CG84" s="113">
        <v>1.0000000000000001E-5</v>
      </c>
      <c r="CH84" s="113">
        <v>1.0000000000000001E-5</v>
      </c>
      <c r="CI84" s="113">
        <v>1.0000000000000001E-5</v>
      </c>
      <c r="CJ84" s="113">
        <v>1.0000000000000001E-5</v>
      </c>
      <c r="CK84" s="115"/>
      <c r="CL84" s="115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</row>
    <row r="85" spans="1:171" s="70" customFormat="1" ht="15.95" customHeight="1">
      <c r="A85" s="80"/>
      <c r="B85" s="81"/>
      <c r="BQ85" s="82"/>
      <c r="BR85" s="82"/>
      <c r="BT85" s="69"/>
      <c r="BU85" s="69"/>
      <c r="BV85" s="115"/>
      <c r="BW85" s="115"/>
      <c r="BX85" s="113">
        <f>AVERAGE(BX63:BX84)</f>
        <v>97.866364090909101</v>
      </c>
      <c r="BY85" s="113">
        <f t="shared" ref="BY85:CJ85" si="3">AVERAGE(BY63:BY84)</f>
        <v>0.57015954545454539</v>
      </c>
      <c r="BZ85" s="113">
        <f t="shared" si="3"/>
        <v>0.84212772727272711</v>
      </c>
      <c r="CA85" s="113">
        <f t="shared" si="3"/>
        <v>0.6910231818181819</v>
      </c>
      <c r="CB85" s="113">
        <f t="shared" si="3"/>
        <v>1239.5259095454544</v>
      </c>
      <c r="CC85" s="113">
        <f t="shared" si="3"/>
        <v>18.819545909090905</v>
      </c>
      <c r="CD85" s="113">
        <f t="shared" si="3"/>
        <v>1.0242913636363633</v>
      </c>
      <c r="CE85" s="113">
        <f t="shared" si="3"/>
        <v>1.0493050000000002</v>
      </c>
      <c r="CF85" s="113">
        <f t="shared" si="3"/>
        <v>6.2441777272727279</v>
      </c>
      <c r="CG85" s="113">
        <f t="shared" si="3"/>
        <v>5.7004686363636372</v>
      </c>
      <c r="CH85" s="113">
        <f t="shared" si="3"/>
        <v>5.1578731818181813</v>
      </c>
      <c r="CI85" s="113">
        <f t="shared" si="3"/>
        <v>0.61668909090909085</v>
      </c>
      <c r="CJ85" s="113">
        <f t="shared" si="3"/>
        <v>0.95454590909090908</v>
      </c>
      <c r="CK85" s="115"/>
      <c r="CL85" s="115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</row>
    <row r="86" spans="1:171" s="70" customFormat="1" ht="15.95" customHeight="1">
      <c r="A86" s="80"/>
      <c r="B86" s="81"/>
      <c r="BQ86" s="82"/>
      <c r="BR86" s="82"/>
      <c r="BT86" s="69"/>
      <c r="BU86" s="69"/>
      <c r="BV86" s="115"/>
      <c r="BW86" s="115"/>
      <c r="BX86" s="113">
        <v>97.86636363636363</v>
      </c>
      <c r="BY86" s="113">
        <v>0.57015909090909078</v>
      </c>
      <c r="BZ86" s="113">
        <v>0.84212727272727261</v>
      </c>
      <c r="CA86" s="113">
        <v>0.6910227272727274</v>
      </c>
      <c r="CB86" s="113">
        <v>1239.525909090909</v>
      </c>
      <c r="CC86" s="113">
        <v>18.819545454545452</v>
      </c>
      <c r="CD86" s="113">
        <v>1.0242909090909089</v>
      </c>
      <c r="CE86" s="113">
        <v>1.0493045454545458</v>
      </c>
      <c r="CF86" s="113">
        <v>6.2441772727272733</v>
      </c>
      <c r="CG86" s="113">
        <v>5.7004681818181817</v>
      </c>
      <c r="CH86" s="113">
        <v>5.1578727272727267</v>
      </c>
      <c r="CI86" s="113">
        <v>0.61668863636363636</v>
      </c>
      <c r="CJ86" s="113">
        <v>0.95454545454545459</v>
      </c>
      <c r="CK86" s="115"/>
      <c r="CL86" s="115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</row>
    <row r="87" spans="1:171" s="70" customFormat="1" ht="15.95" customHeight="1">
      <c r="A87" s="80"/>
      <c r="B87" s="81"/>
      <c r="BQ87" s="82"/>
      <c r="BR87" s="82"/>
      <c r="BT87" s="69"/>
      <c r="BU87" s="69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</row>
    <row r="88" spans="1:171">
      <c r="BX88" s="91">
        <f>BX86-BX85</f>
        <v>-4.5454547148437996E-7</v>
      </c>
      <c r="BY88" s="91">
        <f t="shared" ref="BY88:CJ88" si="4">BY86-BY85</f>
        <v>-4.5454545460898998E-7</v>
      </c>
      <c r="BZ88" s="91">
        <f t="shared" si="4"/>
        <v>-4.5454545449796768E-7</v>
      </c>
      <c r="CA88" s="91">
        <f t="shared" si="4"/>
        <v>-4.5454545449796768E-7</v>
      </c>
      <c r="CB88" s="91">
        <f t="shared" si="4"/>
        <v>-4.5454544306267053E-7</v>
      </c>
      <c r="CC88" s="91">
        <f t="shared" si="4"/>
        <v>-4.5454545372081157E-7</v>
      </c>
      <c r="CD88" s="91">
        <f t="shared" si="4"/>
        <v>-4.5454545438694538E-7</v>
      </c>
      <c r="CE88" s="91">
        <f t="shared" si="4"/>
        <v>-4.5454545438694538E-7</v>
      </c>
      <c r="CF88" s="91">
        <f t="shared" si="4"/>
        <v>-4.5454545460898998E-7</v>
      </c>
      <c r="CG88" s="91">
        <f t="shared" si="4"/>
        <v>-4.545454554971684E-7</v>
      </c>
      <c r="CH88" s="91">
        <f t="shared" si="4"/>
        <v>-4.5454545460898998E-7</v>
      </c>
      <c r="CI88" s="91">
        <f t="shared" si="4"/>
        <v>-4.5454545449796768E-7</v>
      </c>
      <c r="CJ88" s="91">
        <f t="shared" si="4"/>
        <v>-4.5454545449796768E-7</v>
      </c>
    </row>
  </sheetData>
  <mergeCells count="2">
    <mergeCell ref="BQ4:BR4"/>
    <mergeCell ref="BN4:BO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Q28" sqref="BQ28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9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9.5703125" style="20" customWidth="1"/>
    <col min="19" max="19" width="22" style="20" customWidth="1"/>
    <col min="20" max="20" width="11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11.140625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1" width="21.7109375" style="20" customWidth="1"/>
    <col min="62" max="62" width="9.42578125" style="20" customWidth="1"/>
    <col min="63" max="64" width="21.7109375" style="20" customWidth="1"/>
    <col min="65" max="65" width="7.7109375" style="20" customWidth="1"/>
    <col min="66" max="66" width="19.5703125" style="28" customWidth="1"/>
    <col min="67" max="67" width="19.42578125" style="28" customWidth="1"/>
    <col min="68" max="68" width="22.42578125" style="154" customWidth="1"/>
    <col min="69" max="69" width="10.7109375" style="142" customWidth="1"/>
    <col min="70" max="70" width="22.5703125" style="142" customWidth="1"/>
    <col min="71" max="71" width="14.140625" style="91" customWidth="1"/>
    <col min="72" max="72" width="19" style="91" customWidth="1"/>
    <col min="73" max="73" width="19.57031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88" width="13.28515625" style="91" customWidth="1"/>
    <col min="89" max="92" width="13.28515625" style="142" customWidth="1"/>
    <col min="93" max="168" width="13.28515625" style="19" customWidth="1"/>
    <col min="169" max="16384" width="9.140625" style="20"/>
  </cols>
  <sheetData>
    <row r="1" spans="1:168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40"/>
      <c r="BQ1" s="140"/>
      <c r="BR1" s="140"/>
      <c r="BS1" s="89"/>
      <c r="BT1" s="89"/>
      <c r="BU1" s="89"/>
      <c r="BV1" s="89"/>
      <c r="BW1" s="89"/>
      <c r="BX1" s="89"/>
      <c r="BY1" s="90"/>
    </row>
    <row r="2" spans="1:168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40"/>
      <c r="BQ2" s="140"/>
      <c r="BR2" s="140"/>
      <c r="BS2" s="89"/>
      <c r="BT2" s="89"/>
      <c r="BU2" s="89"/>
      <c r="BV2" s="89"/>
      <c r="BW2" s="89"/>
      <c r="BX2" s="89"/>
      <c r="BY2" s="90"/>
    </row>
    <row r="3" spans="1:168" ht="15.95" customHeight="1">
      <c r="A3" s="30"/>
      <c r="B3" s="2" t="s">
        <v>139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143"/>
      <c r="BQ3" s="143"/>
      <c r="BR3" s="144"/>
      <c r="BS3" s="93"/>
      <c r="BT3" s="93"/>
      <c r="BU3" s="93"/>
      <c r="BV3" s="93"/>
      <c r="BW3" s="89"/>
      <c r="BX3" s="89"/>
      <c r="BY3" s="90"/>
    </row>
    <row r="4" spans="1:168" s="21" customFormat="1" ht="15.95" customHeight="1" thickBot="1">
      <c r="A4" s="31" t="s">
        <v>1</v>
      </c>
      <c r="B4" s="8"/>
      <c r="C4" s="9" t="s">
        <v>140</v>
      </c>
      <c r="D4" s="9"/>
      <c r="E4" s="10"/>
      <c r="F4" s="9" t="s">
        <v>141</v>
      </c>
      <c r="G4" s="9"/>
      <c r="H4" s="10"/>
      <c r="I4" s="9" t="s">
        <v>142</v>
      </c>
      <c r="J4" s="9"/>
      <c r="K4" s="9"/>
      <c r="L4" s="9" t="s">
        <v>143</v>
      </c>
      <c r="M4" s="9"/>
      <c r="N4" s="10"/>
      <c r="O4" s="9" t="s">
        <v>144</v>
      </c>
      <c r="P4" s="9"/>
      <c r="Q4" s="10"/>
      <c r="R4" s="9" t="s">
        <v>145</v>
      </c>
      <c r="S4" s="9"/>
      <c r="T4" s="9"/>
      <c r="U4" s="9" t="s">
        <v>146</v>
      </c>
      <c r="V4" s="9"/>
      <c r="W4" s="9"/>
      <c r="X4" s="9" t="s">
        <v>147</v>
      </c>
      <c r="Y4" s="9"/>
      <c r="Z4" s="10"/>
      <c r="AA4" s="9" t="s">
        <v>148</v>
      </c>
      <c r="AB4" s="9"/>
      <c r="AC4" s="10"/>
      <c r="AD4" s="9" t="s">
        <v>149</v>
      </c>
      <c r="AE4" s="9"/>
      <c r="AF4" s="10"/>
      <c r="AG4" s="9" t="s">
        <v>150</v>
      </c>
      <c r="AH4" s="9"/>
      <c r="AI4" s="10"/>
      <c r="AJ4" s="9" t="s">
        <v>151</v>
      </c>
      <c r="AK4" s="9"/>
      <c r="AL4" s="10"/>
      <c r="AM4" s="9" t="s">
        <v>152</v>
      </c>
      <c r="AN4" s="9"/>
      <c r="AO4" s="10"/>
      <c r="AP4" s="9" t="s">
        <v>153</v>
      </c>
      <c r="AQ4" s="9"/>
      <c r="AR4" s="10"/>
      <c r="AS4" s="9" t="s">
        <v>154</v>
      </c>
      <c r="AT4" s="9"/>
      <c r="AU4" s="10"/>
      <c r="AV4" s="9" t="s">
        <v>155</v>
      </c>
      <c r="AW4" s="9"/>
      <c r="AX4" s="10"/>
      <c r="AY4" s="9" t="s">
        <v>156</v>
      </c>
      <c r="AZ4" s="9"/>
      <c r="BA4" s="9"/>
      <c r="BB4" s="9" t="s">
        <v>157</v>
      </c>
      <c r="BC4" s="9"/>
      <c r="BD4" s="9"/>
      <c r="BE4" s="9" t="s">
        <v>158</v>
      </c>
      <c r="BF4" s="9"/>
      <c r="BG4" s="9"/>
      <c r="BH4" s="9" t="s">
        <v>159</v>
      </c>
      <c r="BI4" s="9"/>
      <c r="BJ4" s="9"/>
      <c r="BK4" s="187" t="s">
        <v>160</v>
      </c>
      <c r="BL4" s="187"/>
      <c r="BM4" s="9"/>
      <c r="BN4" s="187" t="s">
        <v>2</v>
      </c>
      <c r="BO4" s="187"/>
      <c r="BP4" s="145"/>
      <c r="BQ4" s="146"/>
      <c r="BR4" s="143"/>
      <c r="BS4" s="92"/>
      <c r="BT4" s="92"/>
      <c r="BU4" s="92"/>
      <c r="BV4" s="92"/>
      <c r="BW4" s="92"/>
      <c r="BX4" s="93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142"/>
      <c r="CL4" s="142"/>
      <c r="CM4" s="142"/>
      <c r="CN4" s="142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47"/>
      <c r="BQ5" s="147"/>
      <c r="BR5" s="144"/>
      <c r="BS5" s="93"/>
      <c r="BT5" s="93"/>
      <c r="BU5" s="93"/>
      <c r="BV5" s="93"/>
      <c r="BW5" s="93"/>
      <c r="BX5" s="93"/>
      <c r="BY5" s="90"/>
    </row>
    <row r="6" spans="1:168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6"/>
      <c r="BN6" s="12"/>
      <c r="BO6" s="12" t="s">
        <v>3</v>
      </c>
      <c r="BP6" s="147"/>
      <c r="BQ6" s="147"/>
      <c r="BR6" s="144"/>
      <c r="BS6" s="93"/>
      <c r="BT6" s="93"/>
      <c r="BU6" s="93"/>
      <c r="BV6" s="93"/>
      <c r="BW6" s="93"/>
      <c r="BX6" s="93"/>
      <c r="BY6" s="90"/>
    </row>
    <row r="7" spans="1:168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47"/>
      <c r="BQ7" s="147"/>
      <c r="BR7" s="147"/>
      <c r="BS7" s="96"/>
      <c r="BT7" s="96"/>
      <c r="BU7" s="96"/>
      <c r="BV7" s="96"/>
      <c r="BW7" s="96"/>
      <c r="BX7" s="96"/>
      <c r="BY7" s="90"/>
    </row>
    <row r="8" spans="1:168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47"/>
      <c r="BQ8" s="147"/>
      <c r="BR8" s="147"/>
      <c r="BS8" s="96"/>
      <c r="BT8" s="96"/>
      <c r="BU8" s="96"/>
      <c r="BV8" s="96"/>
      <c r="BW8" s="96"/>
      <c r="BX8" s="96"/>
      <c r="BY8" s="90"/>
    </row>
    <row r="9" spans="1:168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47"/>
      <c r="BQ9" s="147"/>
      <c r="BR9" s="147"/>
      <c r="BS9" s="96"/>
      <c r="BT9" s="96"/>
      <c r="BU9" s="96"/>
      <c r="BV9" s="96"/>
      <c r="BW9" s="96"/>
      <c r="BX9" s="96"/>
      <c r="BY9" s="97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148"/>
      <c r="CL9" s="148"/>
      <c r="CM9" s="148"/>
      <c r="CN9" s="1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</row>
    <row r="10" spans="1:168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47"/>
      <c r="BQ10" s="147"/>
      <c r="BR10" s="147"/>
      <c r="BS10" s="93"/>
      <c r="BT10" s="96"/>
      <c r="BU10" s="96"/>
      <c r="BV10" s="96"/>
      <c r="BW10" s="96"/>
      <c r="BX10" s="96"/>
      <c r="BY10" s="99"/>
    </row>
    <row r="11" spans="1:168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147"/>
      <c r="BQ11" s="147"/>
      <c r="BR11" s="144"/>
      <c r="BS11" s="93"/>
      <c r="BT11" s="93"/>
      <c r="BU11" s="93"/>
      <c r="BV11" s="93"/>
      <c r="BW11" s="93"/>
      <c r="BX11" s="93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142"/>
      <c r="CL11" s="142"/>
      <c r="CM11" s="142"/>
      <c r="CN11" s="142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47"/>
      <c r="BQ12" s="147"/>
      <c r="BR12" s="144"/>
      <c r="BS12" s="93"/>
      <c r="BT12" s="93"/>
      <c r="BU12" s="93"/>
      <c r="BV12" s="93"/>
      <c r="BW12" s="93"/>
      <c r="BX12" s="93"/>
      <c r="BY12" s="90"/>
    </row>
    <row r="13" spans="1:168" ht="15.95" customHeight="1">
      <c r="A13" s="32">
        <v>1</v>
      </c>
      <c r="B13" s="3" t="s">
        <v>5</v>
      </c>
      <c r="C13" s="41">
        <v>102.5</v>
      </c>
      <c r="D13" s="52">
        <v>98.59</v>
      </c>
      <c r="E13" s="6"/>
      <c r="F13" s="41">
        <v>101.94</v>
      </c>
      <c r="G13" s="52">
        <v>99.02</v>
      </c>
      <c r="H13" s="6"/>
      <c r="I13" s="41">
        <v>101.93</v>
      </c>
      <c r="J13" s="52">
        <v>98.73</v>
      </c>
      <c r="K13" s="6"/>
      <c r="L13" s="41">
        <v>101.55</v>
      </c>
      <c r="M13" s="52">
        <v>99.12</v>
      </c>
      <c r="N13" s="6"/>
      <c r="O13" s="41">
        <v>101.79</v>
      </c>
      <c r="P13" s="52">
        <v>98.77</v>
      </c>
      <c r="Q13" s="6"/>
      <c r="R13" s="41">
        <v>101.72</v>
      </c>
      <c r="S13" s="52">
        <v>99.69</v>
      </c>
      <c r="T13" s="6"/>
      <c r="U13" s="41">
        <v>101.92</v>
      </c>
      <c r="V13" s="52">
        <v>99.8</v>
      </c>
      <c r="W13" s="6"/>
      <c r="X13" s="41">
        <v>102.28</v>
      </c>
      <c r="Y13" s="52">
        <v>99.55</v>
      </c>
      <c r="Z13" s="6"/>
      <c r="AA13" s="41">
        <v>101.79</v>
      </c>
      <c r="AB13" s="52">
        <v>100.33</v>
      </c>
      <c r="AC13" s="6"/>
      <c r="AD13" s="41">
        <v>101.9</v>
      </c>
      <c r="AE13" s="52">
        <v>100.56</v>
      </c>
      <c r="AF13" s="6"/>
      <c r="AG13" s="41">
        <v>101.54</v>
      </c>
      <c r="AH13" s="52">
        <v>100.49</v>
      </c>
      <c r="AI13" s="6"/>
      <c r="AJ13" s="41">
        <v>101.15</v>
      </c>
      <c r="AK13" s="52">
        <v>100.88</v>
      </c>
      <c r="AL13" s="6"/>
      <c r="AM13" s="41">
        <v>101.32</v>
      </c>
      <c r="AN13" s="52">
        <v>100.84</v>
      </c>
      <c r="AO13" s="6"/>
      <c r="AP13" s="41">
        <v>100.98</v>
      </c>
      <c r="AQ13" s="52">
        <v>101.13</v>
      </c>
      <c r="AR13" s="6"/>
      <c r="AS13" s="41">
        <v>101.56</v>
      </c>
      <c r="AT13" s="52">
        <v>100.67</v>
      </c>
      <c r="AU13" s="6"/>
      <c r="AV13" s="41">
        <v>101.85</v>
      </c>
      <c r="AW13" s="52">
        <v>100.75</v>
      </c>
      <c r="AX13" s="6"/>
      <c r="AY13" s="41">
        <v>101.88</v>
      </c>
      <c r="AZ13" s="52">
        <v>100.6</v>
      </c>
      <c r="BA13" s="6"/>
      <c r="BB13" s="41">
        <v>101.87</v>
      </c>
      <c r="BC13" s="52">
        <v>100.64</v>
      </c>
      <c r="BD13" s="6"/>
      <c r="BE13" s="41">
        <v>101.9</v>
      </c>
      <c r="BF13" s="63">
        <v>100.77</v>
      </c>
      <c r="BG13" s="63"/>
      <c r="BH13" s="41">
        <v>101.51</v>
      </c>
      <c r="BI13" s="63">
        <v>101.22</v>
      </c>
      <c r="BJ13" s="63"/>
      <c r="BK13" s="41">
        <v>101.64</v>
      </c>
      <c r="BL13" s="63">
        <v>101.06</v>
      </c>
      <c r="BM13" s="38"/>
      <c r="BN13" s="41">
        <f>(C13+F13+I13+L13+O13+R13+U13+X13+AA13+AD13+AG13+AJ13+AM13+AP13+AS13+AV13+AY13+BB13+BE13+BH13+BK13)/21</f>
        <v>101.73904761904762</v>
      </c>
      <c r="BO13" s="52">
        <f>(D13+G13+J13+M13+P13+S13+V13+Y13+AB13+AE13+AH13+AK13+AN13+AQ13+AT13+AW13+AZ13+BC13+BF13+BI13+BL13)/21</f>
        <v>100.15285714285714</v>
      </c>
      <c r="BP13" s="149"/>
      <c r="BQ13" s="149"/>
      <c r="BR13" s="149"/>
      <c r="BS13" s="93"/>
      <c r="BT13" s="93"/>
      <c r="BU13" s="93"/>
      <c r="BV13" s="101"/>
      <c r="BW13" s="101"/>
      <c r="BX13" s="93"/>
      <c r="BY13" s="90"/>
    </row>
    <row r="14" spans="1:168" s="23" customFormat="1" ht="15.95" customHeight="1">
      <c r="A14" s="32">
        <v>2</v>
      </c>
      <c r="B14" s="3" t="s">
        <v>6</v>
      </c>
      <c r="C14" s="41">
        <v>0.59240000000000004</v>
      </c>
      <c r="D14" s="52">
        <v>170.58</v>
      </c>
      <c r="E14" s="6"/>
      <c r="F14" s="41">
        <v>0.5927</v>
      </c>
      <c r="G14" s="52">
        <v>170.3</v>
      </c>
      <c r="H14" s="6"/>
      <c r="I14" s="41">
        <v>0.59009999999999996</v>
      </c>
      <c r="J14" s="52">
        <v>170.52</v>
      </c>
      <c r="K14" s="6"/>
      <c r="L14" s="41">
        <v>0.58919999999999995</v>
      </c>
      <c r="M14" s="52">
        <v>170.83</v>
      </c>
      <c r="N14" s="6"/>
      <c r="O14" s="41">
        <v>0.58960000000000001</v>
      </c>
      <c r="P14" s="52">
        <v>170.52</v>
      </c>
      <c r="Q14" s="6"/>
      <c r="R14" s="41">
        <v>0.59179999999999999</v>
      </c>
      <c r="S14" s="52">
        <v>171.36</v>
      </c>
      <c r="T14" s="6"/>
      <c r="U14" s="41">
        <v>0.59199999999999997</v>
      </c>
      <c r="V14" s="52">
        <v>171.82</v>
      </c>
      <c r="W14" s="6"/>
      <c r="X14" s="41">
        <v>0.59319999999999995</v>
      </c>
      <c r="Y14" s="52">
        <v>171.64</v>
      </c>
      <c r="Z14" s="6"/>
      <c r="AA14" s="41">
        <v>0.5958</v>
      </c>
      <c r="AB14" s="52">
        <v>171.41</v>
      </c>
      <c r="AC14" s="6"/>
      <c r="AD14" s="41">
        <v>0.59689999999999999</v>
      </c>
      <c r="AE14" s="52">
        <v>171.66</v>
      </c>
      <c r="AF14" s="6"/>
      <c r="AG14" s="41">
        <v>0.59509999999999996</v>
      </c>
      <c r="AH14" s="52">
        <v>171.48</v>
      </c>
      <c r="AI14" s="6"/>
      <c r="AJ14" s="41">
        <v>0.5948</v>
      </c>
      <c r="AK14" s="52">
        <v>171.57</v>
      </c>
      <c r="AL14" s="6"/>
      <c r="AM14" s="41">
        <v>0.59419999999999995</v>
      </c>
      <c r="AN14" s="52">
        <v>171.96</v>
      </c>
      <c r="AO14" s="6"/>
      <c r="AP14" s="41">
        <v>0.59219999999999995</v>
      </c>
      <c r="AQ14" s="52">
        <v>172.44</v>
      </c>
      <c r="AR14" s="6"/>
      <c r="AS14" s="41">
        <v>0.59260000000000002</v>
      </c>
      <c r="AT14" s="52">
        <v>172.52</v>
      </c>
      <c r="AU14" s="6"/>
      <c r="AV14" s="41">
        <v>0.59370000000000001</v>
      </c>
      <c r="AW14" s="52">
        <v>172.83</v>
      </c>
      <c r="AX14" s="6"/>
      <c r="AY14" s="41">
        <v>0.59360000000000002</v>
      </c>
      <c r="AZ14" s="52">
        <v>172.65</v>
      </c>
      <c r="BA14" s="6"/>
      <c r="BB14" s="41">
        <v>0.59460000000000002</v>
      </c>
      <c r="BC14" s="52">
        <v>172.42</v>
      </c>
      <c r="BD14" s="6"/>
      <c r="BE14" s="41">
        <v>0.59640000000000004</v>
      </c>
      <c r="BF14" s="63">
        <v>172.16</v>
      </c>
      <c r="BG14" s="63"/>
      <c r="BH14" s="41">
        <v>0.59809999999999997</v>
      </c>
      <c r="BI14" s="63">
        <v>171.8</v>
      </c>
      <c r="BJ14" s="63"/>
      <c r="BK14" s="41">
        <v>0.59770000000000001</v>
      </c>
      <c r="BL14" s="63">
        <v>171.85</v>
      </c>
      <c r="BM14" s="38"/>
      <c r="BN14" s="41">
        <f t="shared" ref="BN14:BO25" si="0">(C14+F14+I14+L14+O14+R14+U14+X14+AA14+AD14+AG14+AJ14+AM14+AP14+AS14+AV14+AY14+BB14+BE14+BH14+BK14)/21</f>
        <v>0.59365238095238082</v>
      </c>
      <c r="BO14" s="52">
        <f t="shared" si="0"/>
        <v>171.63428571428574</v>
      </c>
      <c r="BP14" s="149"/>
      <c r="BQ14" s="149"/>
      <c r="BR14" s="149"/>
      <c r="BS14" s="93"/>
      <c r="BT14" s="93"/>
      <c r="BU14" s="93"/>
      <c r="BV14" s="101"/>
      <c r="BW14" s="101"/>
      <c r="BX14" s="93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142"/>
      <c r="CL14" s="142"/>
      <c r="CM14" s="142"/>
      <c r="CN14" s="142"/>
      <c r="CO14" s="19"/>
      <c r="CP14" s="19"/>
    </row>
    <row r="15" spans="1:168" ht="15.95" customHeight="1">
      <c r="A15" s="32">
        <v>3</v>
      </c>
      <c r="B15" s="3" t="s">
        <v>7</v>
      </c>
      <c r="C15" s="41">
        <v>0.87939999999999996</v>
      </c>
      <c r="D15" s="52">
        <v>114.91</v>
      </c>
      <c r="E15" s="6"/>
      <c r="F15" s="41">
        <v>0.87729999999999997</v>
      </c>
      <c r="G15" s="52">
        <v>115.05</v>
      </c>
      <c r="H15" s="6"/>
      <c r="I15" s="41">
        <v>0.87390000000000001</v>
      </c>
      <c r="J15" s="52">
        <v>115.15</v>
      </c>
      <c r="K15" s="6"/>
      <c r="L15" s="41">
        <v>0.87480000000000002</v>
      </c>
      <c r="M15" s="52">
        <v>115.06</v>
      </c>
      <c r="N15" s="6"/>
      <c r="O15" s="41">
        <v>0.87370000000000003</v>
      </c>
      <c r="P15" s="52">
        <v>115.07</v>
      </c>
      <c r="Q15" s="6"/>
      <c r="R15" s="41">
        <v>0.88219999999999998</v>
      </c>
      <c r="S15" s="52">
        <v>114.94</v>
      </c>
      <c r="T15" s="6"/>
      <c r="U15" s="41">
        <v>0.88670000000000004</v>
      </c>
      <c r="V15" s="52">
        <v>114.72</v>
      </c>
      <c r="W15" s="6"/>
      <c r="X15" s="41">
        <v>0.88739999999999997</v>
      </c>
      <c r="Y15" s="52">
        <v>114.74</v>
      </c>
      <c r="Z15" s="6"/>
      <c r="AA15" s="41">
        <v>0.88929999999999998</v>
      </c>
      <c r="AB15" s="52">
        <v>114.83</v>
      </c>
      <c r="AC15" s="6"/>
      <c r="AD15" s="41">
        <v>0.89449999999999996</v>
      </c>
      <c r="AE15" s="52">
        <v>114.55</v>
      </c>
      <c r="AF15" s="6"/>
      <c r="AG15" s="41">
        <v>0.89019999999999999</v>
      </c>
      <c r="AH15" s="52">
        <v>114.63</v>
      </c>
      <c r="AI15" s="6"/>
      <c r="AJ15" s="41">
        <v>0.89139999999999997</v>
      </c>
      <c r="AK15" s="52">
        <v>114.48</v>
      </c>
      <c r="AL15" s="6"/>
      <c r="AM15" s="41">
        <v>0.89219999999999999</v>
      </c>
      <c r="AN15" s="52">
        <v>114.52</v>
      </c>
      <c r="AO15" s="6"/>
      <c r="AP15" s="41">
        <v>0.89170000000000005</v>
      </c>
      <c r="AQ15" s="52">
        <v>114.53</v>
      </c>
      <c r="AR15" s="6"/>
      <c r="AS15" s="41">
        <v>0.8921</v>
      </c>
      <c r="AT15" s="52">
        <v>114.6</v>
      </c>
      <c r="AU15" s="6"/>
      <c r="AV15" s="41">
        <v>0.89639999999999997</v>
      </c>
      <c r="AW15" s="52">
        <v>114.47</v>
      </c>
      <c r="AX15" s="6"/>
      <c r="AY15" s="41">
        <v>0.89470000000000005</v>
      </c>
      <c r="AZ15" s="52">
        <v>114.56</v>
      </c>
      <c r="BA15" s="6"/>
      <c r="BB15" s="41">
        <v>0.89570000000000005</v>
      </c>
      <c r="BC15" s="52">
        <v>114.46</v>
      </c>
      <c r="BD15" s="6"/>
      <c r="BE15" s="41">
        <v>0.89770000000000005</v>
      </c>
      <c r="BF15" s="63">
        <v>114.38</v>
      </c>
      <c r="BG15" s="63"/>
      <c r="BH15" s="41">
        <v>0.89639999999999997</v>
      </c>
      <c r="BI15" s="63">
        <v>114.62</v>
      </c>
      <c r="BJ15" s="63"/>
      <c r="BK15" s="41">
        <v>0.89600000000000002</v>
      </c>
      <c r="BL15" s="63">
        <v>114.64</v>
      </c>
      <c r="BM15" s="38"/>
      <c r="BN15" s="41">
        <f t="shared" si="0"/>
        <v>0.88827142857142882</v>
      </c>
      <c r="BO15" s="52">
        <f t="shared" si="0"/>
        <v>114.71</v>
      </c>
      <c r="BP15" s="149"/>
      <c r="BQ15" s="149"/>
      <c r="BR15" s="149"/>
      <c r="BS15" s="93"/>
      <c r="BT15" s="93"/>
      <c r="BU15" s="93"/>
      <c r="BV15" s="101"/>
      <c r="BW15" s="101"/>
      <c r="BX15" s="93"/>
      <c r="BY15" s="90"/>
    </row>
    <row r="16" spans="1:168" ht="15.95" customHeight="1">
      <c r="A16" s="32">
        <v>4</v>
      </c>
      <c r="B16" s="3" t="s">
        <v>8</v>
      </c>
      <c r="C16" s="41">
        <v>0.72160000000000002</v>
      </c>
      <c r="D16" s="52">
        <v>140.07</v>
      </c>
      <c r="E16" s="6"/>
      <c r="F16" s="41">
        <v>0.72070000000000001</v>
      </c>
      <c r="G16" s="52">
        <v>140.02000000000001</v>
      </c>
      <c r="H16" s="6"/>
      <c r="I16" s="41">
        <v>0.71809999999999996</v>
      </c>
      <c r="J16" s="52">
        <v>140.07</v>
      </c>
      <c r="K16" s="6"/>
      <c r="L16" s="41">
        <v>0.71840000000000004</v>
      </c>
      <c r="M16" s="52">
        <v>140.09</v>
      </c>
      <c r="N16" s="6"/>
      <c r="O16" s="41">
        <v>0.71719999999999995</v>
      </c>
      <c r="P16" s="52">
        <v>140.09</v>
      </c>
      <c r="Q16" s="6"/>
      <c r="R16" s="41">
        <v>0.72409999999999997</v>
      </c>
      <c r="S16" s="52">
        <v>140.12</v>
      </c>
      <c r="T16" s="6"/>
      <c r="U16" s="41">
        <v>0.72640000000000005</v>
      </c>
      <c r="V16" s="52">
        <v>140.09</v>
      </c>
      <c r="W16" s="6"/>
      <c r="X16" s="41">
        <v>0.72719999999999996</v>
      </c>
      <c r="Y16" s="52">
        <v>140.08000000000001</v>
      </c>
      <c r="Z16" s="6"/>
      <c r="AA16" s="41">
        <v>0.72929999999999995</v>
      </c>
      <c r="AB16" s="52">
        <v>140.05000000000001</v>
      </c>
      <c r="AC16" s="6"/>
      <c r="AD16" s="41">
        <v>0.73229999999999995</v>
      </c>
      <c r="AE16" s="52">
        <v>140.01</v>
      </c>
      <c r="AF16" s="6"/>
      <c r="AG16" s="41">
        <v>0.72919999999999996</v>
      </c>
      <c r="AH16" s="52">
        <v>140.02000000000001</v>
      </c>
      <c r="AI16" s="6"/>
      <c r="AJ16" s="41">
        <v>0.72919999999999996</v>
      </c>
      <c r="AK16" s="52">
        <v>139.97</v>
      </c>
      <c r="AL16" s="6"/>
      <c r="AM16" s="41">
        <v>0.73019999999999996</v>
      </c>
      <c r="AN16" s="52">
        <v>139.97</v>
      </c>
      <c r="AO16" s="6"/>
      <c r="AP16" s="41">
        <v>0.7298</v>
      </c>
      <c r="AQ16" s="52">
        <v>139.97999999999999</v>
      </c>
      <c r="AR16" s="6"/>
      <c r="AS16" s="41">
        <v>0.73080000000000001</v>
      </c>
      <c r="AT16" s="52">
        <v>139.88</v>
      </c>
      <c r="AU16" s="6"/>
      <c r="AV16" s="41">
        <v>0.73419999999999996</v>
      </c>
      <c r="AW16" s="52">
        <v>139.82</v>
      </c>
      <c r="AX16" s="6"/>
      <c r="AY16" s="41">
        <v>0.73319999999999996</v>
      </c>
      <c r="AZ16" s="52">
        <v>139.82</v>
      </c>
      <c r="BA16" s="6"/>
      <c r="BB16" s="41">
        <v>0.73309999999999997</v>
      </c>
      <c r="BC16" s="52">
        <v>139.91999999999999</v>
      </c>
      <c r="BD16" s="6"/>
      <c r="BE16" s="41">
        <v>0.73409999999999997</v>
      </c>
      <c r="BF16" s="63">
        <v>139.9</v>
      </c>
      <c r="BG16" s="63"/>
      <c r="BH16" s="41">
        <v>0.73450000000000004</v>
      </c>
      <c r="BI16" s="63">
        <v>139.91</v>
      </c>
      <c r="BJ16" s="63"/>
      <c r="BK16" s="41">
        <v>0.73460000000000003</v>
      </c>
      <c r="BL16" s="63">
        <v>139.86000000000001</v>
      </c>
      <c r="BM16" s="38"/>
      <c r="BN16" s="41">
        <f t="shared" si="0"/>
        <v>0.72800952380952388</v>
      </c>
      <c r="BO16" s="52">
        <f t="shared" si="0"/>
        <v>139.98761904761909</v>
      </c>
      <c r="BP16" s="149"/>
      <c r="BQ16" s="149"/>
      <c r="BR16" s="149"/>
      <c r="BS16" s="93"/>
      <c r="BT16" s="93"/>
      <c r="BU16" s="93"/>
      <c r="BV16" s="101"/>
      <c r="BW16" s="101"/>
      <c r="BX16" s="93"/>
      <c r="BY16" s="90"/>
    </row>
    <row r="17" spans="1:168" ht="15.95" customHeight="1">
      <c r="A17" s="32">
        <v>5</v>
      </c>
      <c r="B17" s="3" t="s">
        <v>9</v>
      </c>
      <c r="C17" s="41">
        <v>1284.8</v>
      </c>
      <c r="D17" s="83">
        <v>129835.46</v>
      </c>
      <c r="E17" s="6"/>
      <c r="F17" s="41">
        <v>1313.7</v>
      </c>
      <c r="G17" s="83">
        <v>132600.76999999999</v>
      </c>
      <c r="H17" s="6"/>
      <c r="I17" s="41">
        <v>1309.3</v>
      </c>
      <c r="J17" s="83">
        <v>131758.95000000001</v>
      </c>
      <c r="K17" s="6"/>
      <c r="L17" s="41">
        <v>1310.9</v>
      </c>
      <c r="M17" s="83">
        <v>131953.56</v>
      </c>
      <c r="N17" s="6"/>
      <c r="O17" s="41">
        <v>1289.9000000000001</v>
      </c>
      <c r="P17" s="83">
        <v>129682.52</v>
      </c>
      <c r="Q17" s="6"/>
      <c r="R17" s="41">
        <v>1288.95</v>
      </c>
      <c r="S17" s="83">
        <v>130705.17</v>
      </c>
      <c r="T17" s="6"/>
      <c r="U17" s="41">
        <v>1292.3</v>
      </c>
      <c r="V17" s="83">
        <v>131450.32999999999</v>
      </c>
      <c r="W17" s="6"/>
      <c r="X17" s="41">
        <v>1292.9000000000001</v>
      </c>
      <c r="Y17" s="83">
        <v>131639.85</v>
      </c>
      <c r="Z17" s="6"/>
      <c r="AA17" s="41">
        <v>1300.5899999999999</v>
      </c>
      <c r="AB17" s="83">
        <v>132817.88</v>
      </c>
      <c r="AC17" s="6"/>
      <c r="AD17" s="41">
        <v>1303.8</v>
      </c>
      <c r="AE17" s="83">
        <v>133596.31</v>
      </c>
      <c r="AF17" s="6"/>
      <c r="AG17" s="41">
        <v>1293.51</v>
      </c>
      <c r="AH17" s="83">
        <v>131992.19</v>
      </c>
      <c r="AI17" s="6"/>
      <c r="AJ17" s="41">
        <v>1300.6400000000001</v>
      </c>
      <c r="AK17" s="83">
        <v>132723</v>
      </c>
      <c r="AL17" s="6"/>
      <c r="AM17" s="41">
        <v>1291.0999999999999</v>
      </c>
      <c r="AN17" s="83">
        <v>131916.53</v>
      </c>
      <c r="AO17" s="6"/>
      <c r="AP17" s="41">
        <v>1292.5999999999999</v>
      </c>
      <c r="AQ17" s="83">
        <v>132005.16</v>
      </c>
      <c r="AR17" s="6"/>
      <c r="AS17" s="41">
        <v>1294.4000000000001</v>
      </c>
      <c r="AT17" s="83">
        <v>132334.6</v>
      </c>
      <c r="AU17" s="6"/>
      <c r="AV17" s="41">
        <v>1291.95</v>
      </c>
      <c r="AW17" s="83">
        <v>132568.6</v>
      </c>
      <c r="AX17" s="6"/>
      <c r="AY17" s="41">
        <v>1292.75</v>
      </c>
      <c r="AZ17" s="83">
        <v>132502.03</v>
      </c>
      <c r="BA17" s="24"/>
      <c r="BB17" s="41">
        <v>1283.3</v>
      </c>
      <c r="BC17" s="83">
        <v>131565.51999999999</v>
      </c>
      <c r="BD17" s="24"/>
      <c r="BE17" s="41">
        <v>1265.3</v>
      </c>
      <c r="BF17" s="63">
        <v>129921.79</v>
      </c>
      <c r="BG17" s="63"/>
      <c r="BH17" s="41">
        <v>1254.04</v>
      </c>
      <c r="BI17" s="63">
        <v>128845.56</v>
      </c>
      <c r="BJ17" s="63"/>
      <c r="BK17" s="41">
        <v>1255.17</v>
      </c>
      <c r="BL17" s="63">
        <v>128928.71</v>
      </c>
      <c r="BM17" s="39"/>
      <c r="BN17" s="41">
        <f t="shared" si="0"/>
        <v>1290.5666666666668</v>
      </c>
      <c r="BO17" s="52">
        <f t="shared" si="0"/>
        <v>131492.59476190477</v>
      </c>
      <c r="BP17" s="149"/>
      <c r="BQ17" s="149"/>
      <c r="BR17" s="149"/>
      <c r="BS17" s="93"/>
      <c r="BT17" s="93"/>
      <c r="BU17" s="103"/>
      <c r="BV17" s="101"/>
      <c r="BW17" s="101"/>
      <c r="BX17" s="93"/>
      <c r="BY17" s="90"/>
    </row>
    <row r="18" spans="1:168" ht="15.95" customHeight="1">
      <c r="A18" s="32">
        <v>6</v>
      </c>
      <c r="B18" s="3" t="s">
        <v>10</v>
      </c>
      <c r="C18" s="41">
        <v>19.13</v>
      </c>
      <c r="D18" s="52">
        <v>1933.18</v>
      </c>
      <c r="E18" s="6"/>
      <c r="F18" s="41">
        <v>19.63</v>
      </c>
      <c r="G18" s="52">
        <v>1981.39</v>
      </c>
      <c r="H18" s="6"/>
      <c r="I18" s="41">
        <v>19.600000000000001</v>
      </c>
      <c r="J18" s="52">
        <v>1972.41</v>
      </c>
      <c r="K18" s="6"/>
      <c r="L18" s="41">
        <v>19.66</v>
      </c>
      <c r="M18" s="52">
        <v>1978.95</v>
      </c>
      <c r="N18" s="6"/>
      <c r="O18" s="41">
        <v>19.21</v>
      </c>
      <c r="P18" s="52">
        <v>1931.31</v>
      </c>
      <c r="Q18" s="6"/>
      <c r="R18" s="41">
        <v>19.149999999999999</v>
      </c>
      <c r="S18" s="52">
        <v>1941.89</v>
      </c>
      <c r="T18" s="6"/>
      <c r="U18" s="41">
        <v>19.3</v>
      </c>
      <c r="V18" s="52">
        <v>1963.16</v>
      </c>
      <c r="W18" s="6"/>
      <c r="X18" s="41">
        <v>19.5</v>
      </c>
      <c r="Y18" s="52">
        <v>1985.44</v>
      </c>
      <c r="Z18" s="6"/>
      <c r="AA18" s="41">
        <v>19.75</v>
      </c>
      <c r="AB18" s="52">
        <v>2016.89</v>
      </c>
      <c r="AC18" s="6"/>
      <c r="AD18" s="41">
        <v>19.64</v>
      </c>
      <c r="AE18" s="52">
        <v>2012.45</v>
      </c>
      <c r="AF18" s="6"/>
      <c r="AG18" s="41">
        <v>19.36</v>
      </c>
      <c r="AH18" s="52">
        <v>1975.53</v>
      </c>
      <c r="AI18" s="6"/>
      <c r="AJ18" s="41">
        <v>19.559999999999999</v>
      </c>
      <c r="AK18" s="52">
        <v>1995.99</v>
      </c>
      <c r="AL18" s="6"/>
      <c r="AM18" s="41">
        <v>19.32</v>
      </c>
      <c r="AN18" s="52">
        <v>1974</v>
      </c>
      <c r="AO18" s="6"/>
      <c r="AP18" s="41">
        <v>19.399999999999999</v>
      </c>
      <c r="AQ18" s="52">
        <v>1981.2</v>
      </c>
      <c r="AR18" s="6"/>
      <c r="AS18" s="41">
        <v>19.5</v>
      </c>
      <c r="AT18" s="52">
        <v>1993.61</v>
      </c>
      <c r="AU18" s="6"/>
      <c r="AV18" s="41">
        <v>19.420000000000002</v>
      </c>
      <c r="AW18" s="52">
        <v>1992.71</v>
      </c>
      <c r="AX18" s="6"/>
      <c r="AY18" s="41">
        <v>19.39</v>
      </c>
      <c r="AZ18" s="52">
        <v>1987.4</v>
      </c>
      <c r="BA18" s="6"/>
      <c r="BB18" s="41">
        <v>19.239999999999998</v>
      </c>
      <c r="BC18" s="52">
        <v>1972.51</v>
      </c>
      <c r="BD18" s="6"/>
      <c r="BE18" s="41">
        <v>19.11</v>
      </c>
      <c r="BF18" s="63">
        <v>1962.23</v>
      </c>
      <c r="BG18" s="63"/>
      <c r="BH18" s="41">
        <v>18.899999999999999</v>
      </c>
      <c r="BI18" s="63">
        <v>1941.87</v>
      </c>
      <c r="BJ18" s="63"/>
      <c r="BK18" s="41">
        <v>19</v>
      </c>
      <c r="BL18" s="63">
        <v>1951.64</v>
      </c>
      <c r="BM18" s="38"/>
      <c r="BN18" s="41">
        <f t="shared" si="0"/>
        <v>19.369999999999997</v>
      </c>
      <c r="BO18" s="52">
        <f t="shared" si="0"/>
        <v>1973.6076190476194</v>
      </c>
      <c r="BP18" s="149"/>
      <c r="BQ18" s="149"/>
      <c r="BR18" s="149"/>
      <c r="BS18" s="93"/>
      <c r="BT18" s="93"/>
      <c r="BU18" s="93"/>
      <c r="BV18" s="101"/>
      <c r="BW18" s="101"/>
      <c r="BX18" s="93"/>
      <c r="BY18" s="90"/>
    </row>
    <row r="19" spans="1:168" ht="15.95" customHeight="1">
      <c r="A19" s="32">
        <v>7</v>
      </c>
      <c r="B19" s="3" t="s">
        <v>27</v>
      </c>
      <c r="C19" s="41">
        <v>1.0797000000000001</v>
      </c>
      <c r="D19" s="52">
        <v>93.6</v>
      </c>
      <c r="E19" s="6"/>
      <c r="F19" s="41">
        <v>1.0792999999999999</v>
      </c>
      <c r="G19" s="52">
        <v>93.52</v>
      </c>
      <c r="H19" s="6"/>
      <c r="I19" s="41">
        <v>1.0743</v>
      </c>
      <c r="J19" s="52">
        <v>93.67</v>
      </c>
      <c r="K19" s="6"/>
      <c r="L19" s="41">
        <v>1.0716000000000001</v>
      </c>
      <c r="M19" s="52">
        <v>93.93</v>
      </c>
      <c r="N19" s="6"/>
      <c r="O19" s="41">
        <v>1.0663</v>
      </c>
      <c r="P19" s="52">
        <v>94.28</v>
      </c>
      <c r="Q19" s="6"/>
      <c r="R19" s="41">
        <v>1.0680000000000001</v>
      </c>
      <c r="S19" s="52">
        <v>94.94</v>
      </c>
      <c r="T19" s="6"/>
      <c r="U19" s="41">
        <v>1.0671999999999999</v>
      </c>
      <c r="V19" s="52">
        <v>95.31</v>
      </c>
      <c r="W19" s="6"/>
      <c r="X19" s="41">
        <v>1.0708</v>
      </c>
      <c r="Y19" s="52">
        <v>95.09</v>
      </c>
      <c r="Z19" s="6"/>
      <c r="AA19" s="41">
        <v>1.0644</v>
      </c>
      <c r="AB19" s="52">
        <v>95.94</v>
      </c>
      <c r="AC19" s="6"/>
      <c r="AD19" s="41">
        <v>1.0670999999999999</v>
      </c>
      <c r="AE19" s="52">
        <v>96.02</v>
      </c>
      <c r="AF19" s="6"/>
      <c r="AG19" s="41">
        <v>1.0689</v>
      </c>
      <c r="AH19" s="52">
        <v>95.46</v>
      </c>
      <c r="AI19" s="6"/>
      <c r="AJ19" s="41">
        <v>1.0688</v>
      </c>
      <c r="AK19" s="52">
        <v>95.47</v>
      </c>
      <c r="AL19" s="6"/>
      <c r="AM19" s="41">
        <v>1.0792999999999999</v>
      </c>
      <c r="AN19" s="52">
        <v>94.66</v>
      </c>
      <c r="AO19" s="6"/>
      <c r="AP19" s="41">
        <v>1.0823</v>
      </c>
      <c r="AQ19" s="52">
        <v>94.36</v>
      </c>
      <c r="AR19" s="6"/>
      <c r="AS19" s="41">
        <v>1.0806</v>
      </c>
      <c r="AT19" s="52">
        <v>94.61</v>
      </c>
      <c r="AU19" s="6"/>
      <c r="AV19" s="41">
        <v>1.0846</v>
      </c>
      <c r="AW19" s="52">
        <v>94.61</v>
      </c>
      <c r="AX19" s="6"/>
      <c r="AY19" s="41">
        <v>1.0826</v>
      </c>
      <c r="AZ19" s="52">
        <v>94.68</v>
      </c>
      <c r="BA19" s="6"/>
      <c r="BB19" s="41">
        <v>1.0799000000000001</v>
      </c>
      <c r="BC19" s="52">
        <v>94.93</v>
      </c>
      <c r="BD19" s="6"/>
      <c r="BE19" s="41">
        <v>1.0814999999999999</v>
      </c>
      <c r="BF19" s="63">
        <v>94.94</v>
      </c>
      <c r="BG19" s="63"/>
      <c r="BH19" s="41">
        <v>1.0751999999999999</v>
      </c>
      <c r="BI19" s="63">
        <v>95.56</v>
      </c>
      <c r="BJ19" s="63"/>
      <c r="BK19" s="41">
        <v>1.0741000000000001</v>
      </c>
      <c r="BL19" s="63">
        <v>95.63</v>
      </c>
      <c r="BM19" s="38"/>
      <c r="BN19" s="41">
        <f t="shared" si="0"/>
        <v>1.0745952380952379</v>
      </c>
      <c r="BO19" s="52">
        <f t="shared" si="0"/>
        <v>94.819523809523815</v>
      </c>
      <c r="BP19" s="149"/>
      <c r="BQ19" s="149"/>
      <c r="BR19" s="149"/>
      <c r="BS19" s="93"/>
      <c r="BT19" s="93"/>
      <c r="BU19" s="93"/>
      <c r="BV19" s="101"/>
      <c r="BW19" s="101"/>
      <c r="BX19" s="93"/>
      <c r="BY19" s="90"/>
    </row>
    <row r="20" spans="1:168" ht="15.95" customHeight="1">
      <c r="A20" s="32">
        <v>8</v>
      </c>
      <c r="B20" s="3" t="s">
        <v>28</v>
      </c>
      <c r="C20" s="41">
        <v>1.0972</v>
      </c>
      <c r="D20" s="52">
        <v>92.1</v>
      </c>
      <c r="E20" s="6"/>
      <c r="F20" s="41">
        <v>1.0972999999999999</v>
      </c>
      <c r="G20" s="52">
        <v>91.99</v>
      </c>
      <c r="H20" s="6"/>
      <c r="I20" s="41">
        <v>1.0940000000000001</v>
      </c>
      <c r="J20" s="52">
        <v>91.99</v>
      </c>
      <c r="K20" s="6"/>
      <c r="L20" s="41">
        <v>1.0882000000000001</v>
      </c>
      <c r="M20" s="52">
        <v>92.5</v>
      </c>
      <c r="N20" s="6"/>
      <c r="O20" s="41">
        <v>1.0886</v>
      </c>
      <c r="P20" s="52">
        <v>92.35</v>
      </c>
      <c r="Q20" s="6"/>
      <c r="R20" s="41">
        <v>1.0820000000000001</v>
      </c>
      <c r="S20" s="52">
        <v>93.72</v>
      </c>
      <c r="T20" s="6"/>
      <c r="U20" s="41">
        <v>1.0887</v>
      </c>
      <c r="V20" s="52">
        <v>93.43</v>
      </c>
      <c r="W20" s="6"/>
      <c r="X20" s="41">
        <v>1.0912999999999999</v>
      </c>
      <c r="Y20" s="52">
        <v>93.3</v>
      </c>
      <c r="Z20" s="6"/>
      <c r="AA20" s="41">
        <v>1.0892999999999999</v>
      </c>
      <c r="AB20" s="52">
        <v>93.75</v>
      </c>
      <c r="AC20" s="6"/>
      <c r="AD20" s="41">
        <v>1.0865</v>
      </c>
      <c r="AE20" s="52">
        <v>94.31</v>
      </c>
      <c r="AF20" s="6"/>
      <c r="AG20" s="41">
        <v>1.0868</v>
      </c>
      <c r="AH20" s="52">
        <v>93.89</v>
      </c>
      <c r="AI20" s="6"/>
      <c r="AJ20" s="41">
        <v>1.085</v>
      </c>
      <c r="AK20" s="52">
        <v>94.05</v>
      </c>
      <c r="AL20" s="6"/>
      <c r="AM20" s="41">
        <v>1.0886</v>
      </c>
      <c r="AN20" s="52">
        <v>93.86</v>
      </c>
      <c r="AO20" s="6"/>
      <c r="AP20" s="41">
        <v>1.0907</v>
      </c>
      <c r="AQ20" s="52">
        <v>93.63</v>
      </c>
      <c r="AR20" s="6"/>
      <c r="AS20" s="41">
        <v>1.0907</v>
      </c>
      <c r="AT20" s="52">
        <v>93.73</v>
      </c>
      <c r="AU20" s="6"/>
      <c r="AV20" s="41">
        <v>1.0899000000000001</v>
      </c>
      <c r="AW20" s="52">
        <v>94.15</v>
      </c>
      <c r="AX20" s="6"/>
      <c r="AY20" s="41">
        <v>1.0857000000000001</v>
      </c>
      <c r="AZ20" s="52">
        <v>94.41</v>
      </c>
      <c r="BA20" s="6"/>
      <c r="BB20" s="41">
        <v>1.0840000000000001</v>
      </c>
      <c r="BC20" s="52">
        <v>94.58</v>
      </c>
      <c r="BD20" s="6"/>
      <c r="BE20" s="41">
        <v>1.0849</v>
      </c>
      <c r="BF20" s="63">
        <v>94.65</v>
      </c>
      <c r="BG20" s="63"/>
      <c r="BH20" s="41">
        <v>1.0869</v>
      </c>
      <c r="BI20" s="63">
        <v>94.53</v>
      </c>
      <c r="BJ20" s="63"/>
      <c r="BK20" s="41">
        <v>1.0824</v>
      </c>
      <c r="BL20" s="63">
        <v>94.9</v>
      </c>
      <c r="BM20" s="38"/>
      <c r="BN20" s="41">
        <f t="shared" si="0"/>
        <v>1.0885095238095237</v>
      </c>
      <c r="BO20" s="52">
        <f t="shared" si="0"/>
        <v>93.610476190476192</v>
      </c>
      <c r="BP20" s="149"/>
      <c r="BQ20" s="149"/>
      <c r="BR20" s="149"/>
      <c r="BS20" s="93"/>
      <c r="BT20" s="93"/>
      <c r="BU20" s="93"/>
      <c r="BV20" s="101"/>
      <c r="BW20" s="101"/>
      <c r="BX20" s="93"/>
      <c r="BY20" s="90"/>
    </row>
    <row r="21" spans="1:168" ht="15.95" customHeight="1">
      <c r="A21" s="32">
        <v>9</v>
      </c>
      <c r="B21" s="3" t="s">
        <v>13</v>
      </c>
      <c r="C21" s="41">
        <v>6.5082000000000004</v>
      </c>
      <c r="D21" s="52">
        <v>15.53</v>
      </c>
      <c r="E21" s="6"/>
      <c r="F21" s="41">
        <v>6.5423</v>
      </c>
      <c r="G21" s="52">
        <v>15.43</v>
      </c>
      <c r="H21" s="6"/>
      <c r="I21" s="41">
        <v>6.5145</v>
      </c>
      <c r="J21" s="52">
        <v>15.45</v>
      </c>
      <c r="K21" s="6"/>
      <c r="L21" s="41">
        <v>6.4962</v>
      </c>
      <c r="M21" s="52">
        <v>15.5</v>
      </c>
      <c r="N21" s="6"/>
      <c r="O21" s="41">
        <v>6.4843999999999999</v>
      </c>
      <c r="P21" s="52">
        <v>15.5</v>
      </c>
      <c r="Q21" s="6"/>
      <c r="R21" s="41">
        <v>6.5248999999999997</v>
      </c>
      <c r="S21" s="52">
        <v>15.54</v>
      </c>
      <c r="T21" s="6"/>
      <c r="U21" s="41">
        <v>6.5450999999999997</v>
      </c>
      <c r="V21" s="52">
        <v>15.54</v>
      </c>
      <c r="W21" s="6"/>
      <c r="X21" s="41">
        <v>6.5423</v>
      </c>
      <c r="Y21" s="52">
        <v>15.56</v>
      </c>
      <c r="Z21" s="6"/>
      <c r="AA21" s="41">
        <v>6.5528000000000004</v>
      </c>
      <c r="AB21" s="52">
        <v>15.58</v>
      </c>
      <c r="AC21" s="6"/>
      <c r="AD21" s="41">
        <v>6.5671999999999997</v>
      </c>
      <c r="AE21" s="52">
        <v>15.6</v>
      </c>
      <c r="AF21" s="6"/>
      <c r="AG21" s="41">
        <v>6.5694999999999997</v>
      </c>
      <c r="AH21" s="52">
        <v>15.53</v>
      </c>
      <c r="AI21" s="6"/>
      <c r="AJ21" s="41">
        <v>6.5810000000000004</v>
      </c>
      <c r="AK21" s="52">
        <v>15.51</v>
      </c>
      <c r="AL21" s="6"/>
      <c r="AM21" s="41">
        <v>6.5865999999999998</v>
      </c>
      <c r="AN21" s="52">
        <v>15.51</v>
      </c>
      <c r="AO21" s="6"/>
      <c r="AP21" s="41">
        <v>6.5744999999999996</v>
      </c>
      <c r="AQ21" s="52">
        <v>15.53</v>
      </c>
      <c r="AR21" s="6"/>
      <c r="AS21" s="41">
        <v>6.5692000000000004</v>
      </c>
      <c r="AT21" s="52">
        <v>15.56</v>
      </c>
      <c r="AU21" s="6"/>
      <c r="AV21" s="41">
        <v>6.6382000000000003</v>
      </c>
      <c r="AW21" s="52">
        <v>15.46</v>
      </c>
      <c r="AX21" s="6"/>
      <c r="AY21" s="41">
        <v>6.6246</v>
      </c>
      <c r="AZ21" s="52">
        <v>15.47</v>
      </c>
      <c r="BA21" s="6"/>
      <c r="BB21" s="41">
        <v>6.6234999999999999</v>
      </c>
      <c r="BC21" s="52">
        <v>15.48</v>
      </c>
      <c r="BD21" s="6"/>
      <c r="BE21" s="41">
        <v>6.6313000000000004</v>
      </c>
      <c r="BF21" s="63">
        <v>15.48</v>
      </c>
      <c r="BG21" s="63"/>
      <c r="BH21" s="41">
        <v>6.6247999999999996</v>
      </c>
      <c r="BI21" s="63">
        <v>15.51</v>
      </c>
      <c r="BJ21" s="63"/>
      <c r="BK21" s="41">
        <v>6.6673</v>
      </c>
      <c r="BL21" s="63">
        <v>15.41</v>
      </c>
      <c r="BM21" s="38"/>
      <c r="BN21" s="41">
        <f t="shared" si="0"/>
        <v>6.5699238095238099</v>
      </c>
      <c r="BO21" s="52">
        <f t="shared" si="0"/>
        <v>15.508571428571432</v>
      </c>
      <c r="BP21" s="149"/>
      <c r="BQ21" s="149"/>
      <c r="BR21" s="149"/>
      <c r="BS21" s="93"/>
      <c r="BT21" s="93"/>
      <c r="BU21" s="93"/>
      <c r="BV21" s="101"/>
      <c r="BW21" s="101"/>
      <c r="BX21" s="93"/>
      <c r="BY21" s="90"/>
    </row>
    <row r="22" spans="1:168" ht="15.95" customHeight="1">
      <c r="A22" s="32">
        <v>10</v>
      </c>
      <c r="B22" s="3" t="s">
        <v>14</v>
      </c>
      <c r="C22" s="41">
        <v>5.9465000000000003</v>
      </c>
      <c r="D22" s="52">
        <v>16.989999999999998</v>
      </c>
      <c r="E22" s="6"/>
      <c r="F22" s="41">
        <v>5.9538000000000002</v>
      </c>
      <c r="G22" s="52">
        <v>16.95</v>
      </c>
      <c r="H22" s="6"/>
      <c r="I22" s="41">
        <v>5.9248000000000003</v>
      </c>
      <c r="J22" s="52">
        <v>16.989999999999998</v>
      </c>
      <c r="K22" s="6"/>
      <c r="L22" s="41">
        <v>5.9126000000000003</v>
      </c>
      <c r="M22" s="52">
        <v>17.02</v>
      </c>
      <c r="N22" s="6"/>
      <c r="O22" s="41">
        <v>5.8662999999999998</v>
      </c>
      <c r="P22" s="52">
        <v>17.14</v>
      </c>
      <c r="Q22" s="6"/>
      <c r="R22" s="41">
        <v>5.8879999999999999</v>
      </c>
      <c r="S22" s="52">
        <v>17.22</v>
      </c>
      <c r="T22" s="6"/>
      <c r="U22" s="41">
        <v>5.9099000000000004</v>
      </c>
      <c r="V22" s="52">
        <v>17.21</v>
      </c>
      <c r="W22" s="6"/>
      <c r="X22" s="41">
        <v>5.9175000000000004</v>
      </c>
      <c r="Y22" s="52">
        <v>17.21</v>
      </c>
      <c r="Z22" s="6"/>
      <c r="AA22" s="41">
        <v>5.9158999999999997</v>
      </c>
      <c r="AB22" s="52">
        <v>17.260000000000002</v>
      </c>
      <c r="AC22" s="6"/>
      <c r="AD22" s="41">
        <v>5.9309000000000003</v>
      </c>
      <c r="AE22" s="52">
        <v>17.28</v>
      </c>
      <c r="AF22" s="6"/>
      <c r="AG22" s="41">
        <v>5.9452999999999996</v>
      </c>
      <c r="AH22" s="52">
        <v>17.16</v>
      </c>
      <c r="AI22" s="6"/>
      <c r="AJ22" s="41">
        <v>5.9305000000000003</v>
      </c>
      <c r="AK22" s="52">
        <v>17.21</v>
      </c>
      <c r="AL22" s="6"/>
      <c r="AM22" s="41">
        <v>5.9260000000000002</v>
      </c>
      <c r="AN22" s="52">
        <v>17.239999999999998</v>
      </c>
      <c r="AO22" s="6"/>
      <c r="AP22" s="41">
        <v>5.9532999999999996</v>
      </c>
      <c r="AQ22" s="52">
        <v>17.149999999999999</v>
      </c>
      <c r="AR22" s="6"/>
      <c r="AS22" s="41">
        <v>5.9370000000000003</v>
      </c>
      <c r="AT22" s="52">
        <v>17.22</v>
      </c>
      <c r="AU22" s="6"/>
      <c r="AV22" s="41">
        <v>5.9596999999999998</v>
      </c>
      <c r="AW22" s="52">
        <v>17.22</v>
      </c>
      <c r="AX22" s="6"/>
      <c r="AY22" s="41">
        <v>5.9596999999999998</v>
      </c>
      <c r="AZ22" s="52">
        <v>17.2</v>
      </c>
      <c r="BA22" s="6"/>
      <c r="BB22" s="41">
        <v>5.9547999999999996</v>
      </c>
      <c r="BC22" s="83">
        <v>17.22</v>
      </c>
      <c r="BD22" s="6"/>
      <c r="BE22" s="41">
        <v>5.9462000000000002</v>
      </c>
      <c r="BF22" s="63">
        <v>17.27</v>
      </c>
      <c r="BG22" s="63"/>
      <c r="BH22" s="41">
        <v>5.9522000000000004</v>
      </c>
      <c r="BI22" s="63">
        <v>17.260000000000002</v>
      </c>
      <c r="BJ22" s="63"/>
      <c r="BK22" s="41">
        <v>5.9741999999999997</v>
      </c>
      <c r="BL22" s="63">
        <v>17.190000000000001</v>
      </c>
      <c r="BM22" s="38"/>
      <c r="BN22" s="41">
        <f t="shared" si="0"/>
        <v>5.9335761904761908</v>
      </c>
      <c r="BO22" s="52">
        <f t="shared" si="0"/>
        <v>17.171904761904759</v>
      </c>
      <c r="BP22" s="149"/>
      <c r="BQ22" s="149"/>
      <c r="BR22" s="149"/>
      <c r="BS22" s="93"/>
      <c r="BT22" s="93"/>
      <c r="BU22" s="93"/>
      <c r="BV22" s="101"/>
      <c r="BW22" s="101"/>
      <c r="BX22" s="93"/>
      <c r="BY22" s="90"/>
    </row>
    <row r="23" spans="1:168" ht="15.95" customHeight="1">
      <c r="A23" s="32">
        <v>11</v>
      </c>
      <c r="B23" s="3" t="s">
        <v>15</v>
      </c>
      <c r="C23" s="41">
        <v>5.3845000000000001</v>
      </c>
      <c r="D23" s="52">
        <v>18.77</v>
      </c>
      <c r="E23" s="6"/>
      <c r="F23" s="41">
        <v>5.3785999999999996</v>
      </c>
      <c r="G23" s="52">
        <v>18.77</v>
      </c>
      <c r="H23" s="6"/>
      <c r="I23" s="41">
        <v>5.3589000000000002</v>
      </c>
      <c r="J23" s="52">
        <v>18.78</v>
      </c>
      <c r="K23" s="6"/>
      <c r="L23" s="41">
        <v>5.3619000000000003</v>
      </c>
      <c r="M23" s="52">
        <v>18.77</v>
      </c>
      <c r="N23" s="6"/>
      <c r="O23" s="41">
        <v>5.3518999999999997</v>
      </c>
      <c r="P23" s="52">
        <v>18.79</v>
      </c>
      <c r="Q23" s="6"/>
      <c r="R23" s="41">
        <v>5.4036</v>
      </c>
      <c r="S23" s="52">
        <v>18.77</v>
      </c>
      <c r="T23" s="6"/>
      <c r="U23" s="41">
        <v>5.4203000000000001</v>
      </c>
      <c r="V23" s="52">
        <v>18.77</v>
      </c>
      <c r="W23" s="6"/>
      <c r="X23" s="41">
        <v>5.4267000000000003</v>
      </c>
      <c r="Y23" s="52">
        <v>18.760000000000002</v>
      </c>
      <c r="Z23" s="6"/>
      <c r="AA23" s="41">
        <v>5.4413</v>
      </c>
      <c r="AB23" s="52">
        <v>18.77</v>
      </c>
      <c r="AC23" s="6"/>
      <c r="AD23" s="41">
        <v>5.4645000000000001</v>
      </c>
      <c r="AE23" s="52">
        <v>18.75</v>
      </c>
      <c r="AF23" s="6"/>
      <c r="AG23" s="41">
        <v>5.4401999999999999</v>
      </c>
      <c r="AH23" s="52">
        <v>18.760000000000002</v>
      </c>
      <c r="AI23" s="6"/>
      <c r="AJ23" s="41">
        <v>5.4412000000000003</v>
      </c>
      <c r="AK23" s="52">
        <v>18.75</v>
      </c>
      <c r="AL23" s="6"/>
      <c r="AM23" s="41">
        <v>5.4496000000000002</v>
      </c>
      <c r="AN23" s="52">
        <v>18.75</v>
      </c>
      <c r="AO23" s="6"/>
      <c r="AP23" s="41">
        <v>5.4466999999999999</v>
      </c>
      <c r="AQ23" s="52">
        <v>18.75</v>
      </c>
      <c r="AR23" s="6"/>
      <c r="AS23" s="41">
        <v>5.4531999999999998</v>
      </c>
      <c r="AT23" s="52">
        <v>18.75</v>
      </c>
      <c r="AU23" s="6"/>
      <c r="AV23" s="41">
        <v>5.4794</v>
      </c>
      <c r="AW23" s="52">
        <v>18.73</v>
      </c>
      <c r="AX23" s="6"/>
      <c r="AY23" s="41">
        <v>5.4710000000000001</v>
      </c>
      <c r="AZ23" s="52">
        <v>18.73</v>
      </c>
      <c r="BA23" s="6"/>
      <c r="BB23" s="41">
        <v>5.4710000000000001</v>
      </c>
      <c r="BC23" s="52">
        <v>18.739999999999998</v>
      </c>
      <c r="BD23" s="6"/>
      <c r="BE23" s="41">
        <v>5.4779</v>
      </c>
      <c r="BF23" s="63">
        <v>18.739999999999998</v>
      </c>
      <c r="BG23" s="63"/>
      <c r="BH23" s="41">
        <v>5.4806999999999997</v>
      </c>
      <c r="BI23" s="63">
        <v>18.75</v>
      </c>
      <c r="BJ23" s="63"/>
      <c r="BK23" s="41">
        <v>5.4817999999999998</v>
      </c>
      <c r="BL23" s="63">
        <v>18.739999999999998</v>
      </c>
      <c r="BM23" s="38"/>
      <c r="BN23" s="41">
        <f t="shared" si="0"/>
        <v>5.4326142857142861</v>
      </c>
      <c r="BO23" s="52">
        <f t="shared" si="0"/>
        <v>18.756666666666668</v>
      </c>
      <c r="BP23" s="149"/>
      <c r="BQ23" s="149"/>
      <c r="BR23" s="149"/>
      <c r="BS23" s="93"/>
      <c r="BT23" s="93"/>
      <c r="BU23" s="93"/>
      <c r="BV23" s="101"/>
      <c r="BW23" s="101"/>
      <c r="BX23" s="93"/>
      <c r="BY23" s="90"/>
    </row>
    <row r="24" spans="1:168" ht="15.95" customHeight="1">
      <c r="A24" s="32">
        <v>12</v>
      </c>
      <c r="B24" s="3" t="s">
        <v>29</v>
      </c>
      <c r="C24" s="41">
        <v>0.64395000000000002</v>
      </c>
      <c r="D24" s="52">
        <v>156.93</v>
      </c>
      <c r="E24" s="6"/>
      <c r="F24" s="41">
        <v>0.64454</v>
      </c>
      <c r="G24" s="52">
        <v>156.6</v>
      </c>
      <c r="H24" s="6"/>
      <c r="I24" s="41">
        <v>0.64390999999999998</v>
      </c>
      <c r="J24" s="52">
        <v>156.29</v>
      </c>
      <c r="K24" s="6"/>
      <c r="L24" s="41">
        <v>0.64241000000000004</v>
      </c>
      <c r="M24" s="52">
        <v>156.69</v>
      </c>
      <c r="N24" s="6"/>
      <c r="O24" s="41">
        <v>0.64237999999999995</v>
      </c>
      <c r="P24" s="52">
        <v>156.51</v>
      </c>
      <c r="Q24" s="6"/>
      <c r="R24" s="41">
        <v>0.64227999999999996</v>
      </c>
      <c r="S24" s="52">
        <v>157.88</v>
      </c>
      <c r="T24" s="6"/>
      <c r="U24" s="41">
        <v>0.64505999999999997</v>
      </c>
      <c r="V24" s="52">
        <v>157.69</v>
      </c>
      <c r="W24" s="6"/>
      <c r="X24" s="41">
        <v>0.64595000000000002</v>
      </c>
      <c r="Y24" s="52">
        <v>157.62</v>
      </c>
      <c r="Z24" s="6"/>
      <c r="AA24" s="41">
        <v>0.64717999999999998</v>
      </c>
      <c r="AB24" s="52">
        <v>157.79</v>
      </c>
      <c r="AC24" s="52"/>
      <c r="AD24" s="41">
        <v>0.64732999999999996</v>
      </c>
      <c r="AE24" s="52">
        <v>158.29</v>
      </c>
      <c r="AF24" s="6"/>
      <c r="AG24" s="41">
        <v>0.64836000000000005</v>
      </c>
      <c r="AH24" s="52">
        <v>157.38</v>
      </c>
      <c r="AI24" s="6"/>
      <c r="AJ24" s="41">
        <v>0.64724999999999999</v>
      </c>
      <c r="AK24" s="52">
        <v>157.66</v>
      </c>
      <c r="AL24" s="6"/>
      <c r="AM24" s="41">
        <v>0.64724999999999999</v>
      </c>
      <c r="AN24" s="52">
        <v>157.86000000000001</v>
      </c>
      <c r="AO24" s="6"/>
      <c r="AP24" s="41">
        <v>0.64698999999999995</v>
      </c>
      <c r="AQ24" s="52">
        <v>157.85</v>
      </c>
      <c r="AR24" s="6"/>
      <c r="AS24" s="41">
        <v>0.64685000000000004</v>
      </c>
      <c r="AT24" s="52">
        <v>158.05000000000001</v>
      </c>
      <c r="AU24" s="6"/>
      <c r="AV24" s="41">
        <v>0.64685000000000004</v>
      </c>
      <c r="AW24" s="52">
        <v>158.63</v>
      </c>
      <c r="AX24" s="6"/>
      <c r="AY24" s="41">
        <v>0.64866999999999997</v>
      </c>
      <c r="AZ24" s="52">
        <v>158.01</v>
      </c>
      <c r="BA24" s="52"/>
      <c r="BB24" s="41">
        <v>0.64866999999999997</v>
      </c>
      <c r="BC24" s="52">
        <v>158.05000000000001</v>
      </c>
      <c r="BD24" s="6"/>
      <c r="BE24" s="41">
        <v>0.64809000000000005</v>
      </c>
      <c r="BF24" s="63">
        <v>158.44</v>
      </c>
      <c r="BG24" s="63"/>
      <c r="BH24" s="41">
        <v>0.64898</v>
      </c>
      <c r="BI24" s="63">
        <v>158.32</v>
      </c>
      <c r="BJ24" s="63"/>
      <c r="BK24" s="41">
        <v>0.64902000000000004</v>
      </c>
      <c r="BL24" s="63">
        <v>158.27000000000001</v>
      </c>
      <c r="BM24" s="38"/>
      <c r="BN24" s="41">
        <f t="shared" si="0"/>
        <v>0.64628428571428564</v>
      </c>
      <c r="BO24" s="52">
        <f t="shared" si="0"/>
        <v>157.65761904761908</v>
      </c>
      <c r="BP24" s="149"/>
      <c r="BQ24" s="149"/>
      <c r="BR24" s="149"/>
      <c r="BS24" s="93"/>
      <c r="BT24" s="93"/>
      <c r="BU24" s="93"/>
      <c r="BV24" s="101"/>
      <c r="BW24" s="101"/>
      <c r="BX24" s="93"/>
      <c r="BY24" s="90"/>
    </row>
    <row r="25" spans="1:168" s="21" customFormat="1" ht="15.95" customHeight="1" thickBot="1">
      <c r="A25" s="35">
        <v>13</v>
      </c>
      <c r="B25" s="4" t="s">
        <v>17</v>
      </c>
      <c r="C25" s="42">
        <v>1</v>
      </c>
      <c r="D25" s="84">
        <v>101.06</v>
      </c>
      <c r="E25" s="84"/>
      <c r="F25" s="42">
        <v>1</v>
      </c>
      <c r="G25" s="84">
        <v>100.94</v>
      </c>
      <c r="H25" s="8"/>
      <c r="I25" s="42">
        <v>1</v>
      </c>
      <c r="J25" s="84">
        <v>100.63</v>
      </c>
      <c r="K25" s="8"/>
      <c r="L25" s="42">
        <v>1</v>
      </c>
      <c r="M25" s="84">
        <v>100.66</v>
      </c>
      <c r="N25" s="8"/>
      <c r="O25" s="42">
        <v>1</v>
      </c>
      <c r="P25" s="84">
        <v>100.54</v>
      </c>
      <c r="Q25" s="8"/>
      <c r="R25" s="42">
        <v>1</v>
      </c>
      <c r="S25" s="84">
        <v>101.4</v>
      </c>
      <c r="T25" s="84"/>
      <c r="U25" s="42">
        <v>1</v>
      </c>
      <c r="V25" s="84">
        <v>101.72</v>
      </c>
      <c r="W25" s="8"/>
      <c r="X25" s="42">
        <v>1</v>
      </c>
      <c r="Y25" s="84">
        <v>101.82</v>
      </c>
      <c r="Z25" s="8"/>
      <c r="AA25" s="42">
        <v>1</v>
      </c>
      <c r="AB25" s="84">
        <v>102.12</v>
      </c>
      <c r="AC25" s="8"/>
      <c r="AD25" s="42">
        <v>1</v>
      </c>
      <c r="AE25" s="84">
        <v>102.47</v>
      </c>
      <c r="AF25" s="8"/>
      <c r="AG25" s="42">
        <v>1</v>
      </c>
      <c r="AH25" s="84">
        <v>102.04</v>
      </c>
      <c r="AI25" s="8"/>
      <c r="AJ25" s="42">
        <v>1</v>
      </c>
      <c r="AK25" s="84">
        <v>102.04</v>
      </c>
      <c r="AL25" s="8"/>
      <c r="AM25" s="42">
        <v>1</v>
      </c>
      <c r="AN25" s="84">
        <v>102.17</v>
      </c>
      <c r="AO25" s="8"/>
      <c r="AP25" s="42">
        <v>1</v>
      </c>
      <c r="AQ25" s="84">
        <v>102.12</v>
      </c>
      <c r="AR25" s="8"/>
      <c r="AS25" s="42">
        <v>1</v>
      </c>
      <c r="AT25" s="84">
        <v>102.24</v>
      </c>
      <c r="AU25" s="8"/>
      <c r="AV25" s="42">
        <v>1</v>
      </c>
      <c r="AW25" s="84">
        <v>102.61</v>
      </c>
      <c r="AX25" s="8"/>
      <c r="AY25" s="42">
        <v>1</v>
      </c>
      <c r="AZ25" s="84">
        <v>102.5</v>
      </c>
      <c r="BA25" s="8"/>
      <c r="BB25" s="42">
        <v>1</v>
      </c>
      <c r="BC25" s="84">
        <v>102.52</v>
      </c>
      <c r="BD25" s="84"/>
      <c r="BE25" s="42">
        <v>1</v>
      </c>
      <c r="BF25" s="64">
        <v>102.68</v>
      </c>
      <c r="BG25" s="64"/>
      <c r="BH25" s="42">
        <v>1</v>
      </c>
      <c r="BI25" s="64">
        <v>102.74</v>
      </c>
      <c r="BJ25" s="64"/>
      <c r="BK25" s="42">
        <v>1</v>
      </c>
      <c r="BL25" s="64">
        <v>102.72</v>
      </c>
      <c r="BM25" s="40"/>
      <c r="BN25" s="42">
        <f t="shared" si="0"/>
        <v>1</v>
      </c>
      <c r="BO25" s="84">
        <f t="shared" si="0"/>
        <v>101.89238095238095</v>
      </c>
      <c r="BP25" s="149"/>
      <c r="BQ25" s="149"/>
      <c r="BR25" s="149"/>
      <c r="BS25" s="93"/>
      <c r="BT25" s="93"/>
      <c r="BU25" s="93"/>
      <c r="BV25" s="101"/>
      <c r="BW25" s="101"/>
      <c r="BX25" s="93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142"/>
      <c r="CL25" s="142"/>
      <c r="CM25" s="142"/>
      <c r="CN25" s="142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>
      <c r="A26" s="32"/>
      <c r="B26" s="5"/>
      <c r="C26" s="52"/>
      <c r="D26" s="52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6"/>
      <c r="AE26" s="52"/>
      <c r="AF26" s="6"/>
      <c r="AG26" s="52"/>
      <c r="AH26" s="52"/>
      <c r="AI26" s="6"/>
      <c r="AJ26" s="6"/>
      <c r="AK26" s="6"/>
      <c r="AL26" s="6"/>
      <c r="AM26" s="52"/>
      <c r="AN26" s="52"/>
      <c r="AO26" s="6"/>
      <c r="AP26" s="52"/>
      <c r="AQ26" s="52"/>
      <c r="AR26" s="52"/>
      <c r="AS26" s="52"/>
      <c r="AT26" s="52"/>
      <c r="AU26" s="6"/>
      <c r="AV26" s="56"/>
      <c r="AW26" s="6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16"/>
      <c r="BM26" s="6"/>
      <c r="BN26" s="6"/>
      <c r="BO26" s="6"/>
      <c r="BP26" s="144"/>
      <c r="BQ26" s="144"/>
      <c r="BR26" s="144"/>
      <c r="BS26" s="93"/>
      <c r="BT26" s="93"/>
      <c r="BU26" s="93"/>
      <c r="BV26" s="101"/>
      <c r="BW26" s="101"/>
      <c r="BX26" s="93"/>
      <c r="BY26" s="90"/>
    </row>
    <row r="27" spans="1:168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2"/>
      <c r="AT27" s="52"/>
      <c r="AU27" s="6"/>
      <c r="AV27" s="56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16"/>
      <c r="BN27" s="16"/>
      <c r="BO27" s="16"/>
      <c r="BP27" s="144"/>
      <c r="BQ27" s="144"/>
      <c r="BR27" s="144"/>
      <c r="BS27" s="93"/>
      <c r="BT27" s="93" t="s">
        <v>24</v>
      </c>
      <c r="BU27" s="93"/>
      <c r="BV27" s="101"/>
      <c r="BW27" s="101"/>
      <c r="BX27" s="93"/>
      <c r="BY27" s="90"/>
    </row>
    <row r="28" spans="1:168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150"/>
      <c r="BQ28" s="150"/>
      <c r="BR28" s="150"/>
      <c r="BS28" s="104"/>
      <c r="BT28" s="104"/>
      <c r="BU28" s="104" t="s">
        <v>5</v>
      </c>
      <c r="BV28" s="104" t="s">
        <v>6</v>
      </c>
      <c r="BW28" s="104" t="s">
        <v>7</v>
      </c>
      <c r="BX28" s="104" t="s">
        <v>8</v>
      </c>
      <c r="BY28" s="105" t="s">
        <v>9</v>
      </c>
      <c r="BZ28" s="105" t="s">
        <v>10</v>
      </c>
      <c r="CA28" s="105" t="s">
        <v>11</v>
      </c>
      <c r="CB28" s="105" t="s">
        <v>12</v>
      </c>
      <c r="CC28" s="105" t="s">
        <v>13</v>
      </c>
      <c r="CD28" s="105" t="s">
        <v>14</v>
      </c>
      <c r="CE28" s="105" t="s">
        <v>15</v>
      </c>
      <c r="CF28" s="105" t="s">
        <v>16</v>
      </c>
      <c r="CG28" s="105" t="s">
        <v>17</v>
      </c>
      <c r="CH28" s="105"/>
      <c r="CI28" s="105"/>
      <c r="CJ28" s="105"/>
      <c r="CK28" s="151"/>
      <c r="CL28" s="151"/>
      <c r="CM28" s="151"/>
      <c r="CN28" s="151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150"/>
      <c r="BQ29" s="150"/>
      <c r="BR29" s="150"/>
      <c r="BS29" s="104">
        <v>1</v>
      </c>
      <c r="BT29" s="104" t="s">
        <v>140</v>
      </c>
      <c r="BU29" s="104">
        <v>98.59</v>
      </c>
      <c r="BV29" s="104">
        <v>170.58</v>
      </c>
      <c r="BW29" s="104">
        <v>114.91</v>
      </c>
      <c r="BX29" s="104">
        <v>140.07</v>
      </c>
      <c r="BY29" s="104">
        <v>129835.46</v>
      </c>
      <c r="BZ29" s="104">
        <v>1933.18</v>
      </c>
      <c r="CA29" s="104">
        <v>93.6</v>
      </c>
      <c r="CB29" s="104">
        <v>92.1</v>
      </c>
      <c r="CC29" s="104">
        <v>15.53</v>
      </c>
      <c r="CD29" s="104">
        <v>16.989999999999998</v>
      </c>
      <c r="CE29" s="104">
        <v>18.77</v>
      </c>
      <c r="CF29" s="104">
        <v>156.93</v>
      </c>
      <c r="CG29" s="104">
        <v>101.06</v>
      </c>
      <c r="CH29" s="90"/>
      <c r="CI29" s="90"/>
      <c r="CJ29" s="90"/>
      <c r="CK29" s="141"/>
      <c r="CL29" s="141"/>
      <c r="CM29" s="141"/>
      <c r="CN29" s="141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</row>
    <row r="30" spans="1:168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150"/>
      <c r="BQ30" s="150"/>
      <c r="BR30" s="150"/>
      <c r="BS30" s="104">
        <v>2</v>
      </c>
      <c r="BT30" s="104" t="s">
        <v>141</v>
      </c>
      <c r="BU30" s="104">
        <v>99.02</v>
      </c>
      <c r="BV30" s="104">
        <v>170.3</v>
      </c>
      <c r="BW30" s="104">
        <v>115.05</v>
      </c>
      <c r="BX30" s="104">
        <v>140.02000000000001</v>
      </c>
      <c r="BY30" s="104">
        <v>132600.76999999999</v>
      </c>
      <c r="BZ30" s="104">
        <v>1981.39</v>
      </c>
      <c r="CA30" s="104">
        <v>93.52</v>
      </c>
      <c r="CB30" s="104">
        <v>91.99</v>
      </c>
      <c r="CC30" s="104">
        <v>15.43</v>
      </c>
      <c r="CD30" s="104">
        <v>16.95</v>
      </c>
      <c r="CE30" s="104">
        <v>18.77</v>
      </c>
      <c r="CF30" s="104">
        <v>156.6</v>
      </c>
      <c r="CG30" s="104">
        <v>100.94</v>
      </c>
      <c r="CH30" s="90"/>
      <c r="CI30" s="90"/>
      <c r="CJ30" s="90"/>
      <c r="CK30" s="141"/>
      <c r="CL30" s="141"/>
      <c r="CM30" s="141"/>
      <c r="CN30" s="141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</row>
    <row r="31" spans="1:168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150"/>
      <c r="BQ31" s="150"/>
      <c r="BR31" s="150"/>
      <c r="BS31" s="104">
        <v>3</v>
      </c>
      <c r="BT31" s="104" t="s">
        <v>142</v>
      </c>
      <c r="BU31" s="104">
        <v>98.73</v>
      </c>
      <c r="BV31" s="104">
        <v>170.52</v>
      </c>
      <c r="BW31" s="104">
        <v>115.15</v>
      </c>
      <c r="BX31" s="104">
        <v>140.07</v>
      </c>
      <c r="BY31" s="104">
        <v>131758.95000000001</v>
      </c>
      <c r="BZ31" s="104">
        <v>1972.41</v>
      </c>
      <c r="CA31" s="104">
        <v>93.67</v>
      </c>
      <c r="CB31" s="104">
        <v>91.99</v>
      </c>
      <c r="CC31" s="104">
        <v>15.45</v>
      </c>
      <c r="CD31" s="104">
        <v>16.989999999999998</v>
      </c>
      <c r="CE31" s="104">
        <v>18.78</v>
      </c>
      <c r="CF31" s="104">
        <v>156.29</v>
      </c>
      <c r="CG31" s="104">
        <v>100.63</v>
      </c>
      <c r="CH31" s="90"/>
      <c r="CI31" s="90"/>
      <c r="CJ31" s="90"/>
      <c r="CK31" s="141"/>
      <c r="CL31" s="141"/>
      <c r="CM31" s="141"/>
      <c r="CN31" s="141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150"/>
      <c r="BQ32" s="150"/>
      <c r="BR32" s="150"/>
      <c r="BS32" s="104">
        <v>4</v>
      </c>
      <c r="BT32" s="104" t="s">
        <v>143</v>
      </c>
      <c r="BU32" s="104">
        <v>99.12</v>
      </c>
      <c r="BV32" s="104">
        <v>170.83</v>
      </c>
      <c r="BW32" s="104">
        <v>115.06</v>
      </c>
      <c r="BX32" s="104">
        <v>140.09</v>
      </c>
      <c r="BY32" s="104">
        <v>131953.56</v>
      </c>
      <c r="BZ32" s="104">
        <v>1978.95</v>
      </c>
      <c r="CA32" s="104">
        <v>93.93</v>
      </c>
      <c r="CB32" s="104">
        <v>92.5</v>
      </c>
      <c r="CC32" s="104">
        <v>15.5</v>
      </c>
      <c r="CD32" s="104">
        <v>17.02</v>
      </c>
      <c r="CE32" s="104">
        <v>18.77</v>
      </c>
      <c r="CF32" s="104">
        <v>156.69</v>
      </c>
      <c r="CG32" s="104">
        <v>100.66</v>
      </c>
      <c r="CH32" s="90"/>
      <c r="CI32" s="90"/>
      <c r="CJ32" s="90"/>
      <c r="CK32" s="141"/>
      <c r="CL32" s="141"/>
      <c r="CM32" s="141"/>
      <c r="CN32" s="141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150"/>
      <c r="BQ33" s="150"/>
      <c r="BR33" s="150"/>
      <c r="BS33" s="104">
        <v>5</v>
      </c>
      <c r="BT33" s="104" t="s">
        <v>144</v>
      </c>
      <c r="BU33" s="104">
        <v>98.77</v>
      </c>
      <c r="BV33" s="104">
        <v>170.52</v>
      </c>
      <c r="BW33" s="104">
        <v>115.07</v>
      </c>
      <c r="BX33" s="104">
        <v>140.09</v>
      </c>
      <c r="BY33" s="104">
        <v>129682.52</v>
      </c>
      <c r="BZ33" s="104">
        <v>1931.31</v>
      </c>
      <c r="CA33" s="104">
        <v>94.28</v>
      </c>
      <c r="CB33" s="104">
        <v>92.35</v>
      </c>
      <c r="CC33" s="104">
        <v>15.5</v>
      </c>
      <c r="CD33" s="104">
        <v>17.14</v>
      </c>
      <c r="CE33" s="104">
        <v>18.79</v>
      </c>
      <c r="CF33" s="104">
        <v>156.51</v>
      </c>
      <c r="CG33" s="104">
        <v>100.54</v>
      </c>
      <c r="CH33" s="104"/>
      <c r="CI33" s="104"/>
      <c r="CJ33" s="104"/>
      <c r="CK33" s="150"/>
      <c r="CL33" s="150"/>
      <c r="CM33" s="150"/>
      <c r="CN33" s="150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9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150"/>
      <c r="BQ34" s="150"/>
      <c r="BR34" s="150"/>
      <c r="BS34" s="104">
        <v>6</v>
      </c>
      <c r="BT34" s="104" t="s">
        <v>145</v>
      </c>
      <c r="BU34" s="104">
        <v>99.69</v>
      </c>
      <c r="BV34" s="104">
        <v>171.36</v>
      </c>
      <c r="BW34" s="104">
        <v>114.94</v>
      </c>
      <c r="BX34" s="104">
        <v>140.12</v>
      </c>
      <c r="BY34" s="104">
        <v>130705.17</v>
      </c>
      <c r="BZ34" s="104">
        <v>1941.89</v>
      </c>
      <c r="CA34" s="104">
        <v>94.94</v>
      </c>
      <c r="CB34" s="104">
        <v>93.72</v>
      </c>
      <c r="CC34" s="104">
        <v>15.54</v>
      </c>
      <c r="CD34" s="104">
        <v>17.22</v>
      </c>
      <c r="CE34" s="104">
        <v>18.77</v>
      </c>
      <c r="CF34" s="104">
        <v>157.88</v>
      </c>
      <c r="CG34" s="104">
        <v>101.4</v>
      </c>
      <c r="CH34" s="104"/>
      <c r="CI34" s="104"/>
      <c r="CJ34" s="104"/>
      <c r="CK34" s="150"/>
      <c r="CL34" s="150"/>
      <c r="CM34" s="150"/>
      <c r="CN34" s="150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9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150"/>
      <c r="BQ35" s="150"/>
      <c r="BR35" s="150"/>
      <c r="BS35" s="104">
        <v>7</v>
      </c>
      <c r="BT35" s="104" t="s">
        <v>146</v>
      </c>
      <c r="BU35" s="104">
        <v>99.8</v>
      </c>
      <c r="BV35" s="104">
        <v>171.82</v>
      </c>
      <c r="BW35" s="104">
        <v>114.72</v>
      </c>
      <c r="BX35" s="104">
        <v>140.09</v>
      </c>
      <c r="BY35" s="104">
        <v>131450.32999999999</v>
      </c>
      <c r="BZ35" s="104">
        <v>1963.16</v>
      </c>
      <c r="CA35" s="104">
        <v>95.31</v>
      </c>
      <c r="CB35" s="104">
        <v>93.43</v>
      </c>
      <c r="CC35" s="104">
        <v>15.54</v>
      </c>
      <c r="CD35" s="104">
        <v>17.21</v>
      </c>
      <c r="CE35" s="104">
        <v>18.77</v>
      </c>
      <c r="CF35" s="104">
        <v>157.69</v>
      </c>
      <c r="CG35" s="104">
        <v>101.72</v>
      </c>
      <c r="CH35" s="104"/>
      <c r="CI35" s="104"/>
      <c r="CJ35" s="104"/>
      <c r="CK35" s="150"/>
      <c r="CL35" s="150"/>
      <c r="CM35" s="150"/>
      <c r="CN35" s="150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61"/>
      <c r="BM36" s="61"/>
      <c r="BN36" s="56"/>
      <c r="BO36" s="56"/>
      <c r="BP36" s="150"/>
      <c r="BQ36" s="150"/>
      <c r="BR36" s="150"/>
      <c r="BS36" s="104">
        <v>8</v>
      </c>
      <c r="BT36" s="104" t="s">
        <v>147</v>
      </c>
      <c r="BU36" s="104">
        <v>99.55</v>
      </c>
      <c r="BV36" s="104">
        <v>171.64</v>
      </c>
      <c r="BW36" s="104">
        <v>114.74</v>
      </c>
      <c r="BX36" s="104">
        <v>140.08000000000001</v>
      </c>
      <c r="BY36" s="104">
        <v>131639.85</v>
      </c>
      <c r="BZ36" s="104">
        <v>1985.44</v>
      </c>
      <c r="CA36" s="104">
        <v>95.09</v>
      </c>
      <c r="CB36" s="104">
        <v>93.3</v>
      </c>
      <c r="CC36" s="104">
        <v>15.56</v>
      </c>
      <c r="CD36" s="104">
        <v>17.21</v>
      </c>
      <c r="CE36" s="104">
        <v>18.760000000000002</v>
      </c>
      <c r="CF36" s="104">
        <v>157.62</v>
      </c>
      <c r="CG36" s="104">
        <v>101.82</v>
      </c>
      <c r="CH36" s="104"/>
      <c r="CI36" s="104"/>
      <c r="CJ36" s="104"/>
      <c r="CK36" s="150"/>
      <c r="CL36" s="150"/>
      <c r="CM36" s="150"/>
      <c r="CN36" s="150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152"/>
      <c r="BQ37" s="152"/>
      <c r="BR37" s="151"/>
      <c r="BS37" s="104">
        <v>9</v>
      </c>
      <c r="BT37" s="105" t="s">
        <v>148</v>
      </c>
      <c r="BU37" s="105">
        <v>100.33</v>
      </c>
      <c r="BV37" s="104">
        <v>171.41</v>
      </c>
      <c r="BW37" s="104">
        <v>114.83</v>
      </c>
      <c r="BX37" s="104">
        <v>140.05000000000001</v>
      </c>
      <c r="BY37" s="104">
        <v>132817.88</v>
      </c>
      <c r="BZ37" s="104">
        <v>2016.89</v>
      </c>
      <c r="CA37" s="104">
        <v>95.94</v>
      </c>
      <c r="CB37" s="104">
        <v>93.75</v>
      </c>
      <c r="CC37" s="104">
        <v>15.58</v>
      </c>
      <c r="CD37" s="104">
        <v>17.260000000000002</v>
      </c>
      <c r="CE37" s="104">
        <v>18.77</v>
      </c>
      <c r="CF37" s="104">
        <v>157.79</v>
      </c>
      <c r="CG37" s="104">
        <v>102.12</v>
      </c>
      <c r="CH37" s="104"/>
      <c r="CI37" s="104"/>
      <c r="CJ37" s="104"/>
      <c r="CK37" s="150"/>
      <c r="CL37" s="150"/>
      <c r="CM37" s="150"/>
      <c r="CN37" s="150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152"/>
      <c r="BQ38" s="152"/>
      <c r="BR38" s="151"/>
      <c r="BS38" s="104">
        <v>10</v>
      </c>
      <c r="BT38" s="105" t="s">
        <v>149</v>
      </c>
      <c r="BU38" s="105">
        <v>100.56</v>
      </c>
      <c r="BV38" s="104">
        <v>171.66</v>
      </c>
      <c r="BW38" s="104">
        <v>114.55</v>
      </c>
      <c r="BX38" s="104">
        <v>140.01</v>
      </c>
      <c r="BY38" s="104">
        <v>133596.31</v>
      </c>
      <c r="BZ38" s="104">
        <v>2012.45</v>
      </c>
      <c r="CA38" s="104">
        <v>96.02</v>
      </c>
      <c r="CB38" s="104">
        <v>94.31</v>
      </c>
      <c r="CC38" s="104">
        <v>15.6</v>
      </c>
      <c r="CD38" s="104">
        <v>17.28</v>
      </c>
      <c r="CE38" s="104">
        <v>18.75</v>
      </c>
      <c r="CF38" s="104">
        <v>158.29</v>
      </c>
      <c r="CG38" s="104">
        <v>102.47</v>
      </c>
      <c r="CH38" s="104"/>
      <c r="CI38" s="104"/>
      <c r="CJ38" s="104"/>
      <c r="CK38" s="150"/>
      <c r="CL38" s="150"/>
      <c r="CM38" s="150"/>
      <c r="CN38" s="150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152"/>
      <c r="BQ39" s="152"/>
      <c r="BR39" s="151"/>
      <c r="BS39" s="104">
        <v>11</v>
      </c>
      <c r="BT39" s="105" t="s">
        <v>150</v>
      </c>
      <c r="BU39" s="105">
        <v>100.49</v>
      </c>
      <c r="BV39" s="104">
        <v>171.48</v>
      </c>
      <c r="BW39" s="104">
        <v>114.63</v>
      </c>
      <c r="BX39" s="104">
        <v>140.02000000000001</v>
      </c>
      <c r="BY39" s="104">
        <v>131992.19</v>
      </c>
      <c r="BZ39" s="104">
        <v>1975.53</v>
      </c>
      <c r="CA39" s="104">
        <v>95.46</v>
      </c>
      <c r="CB39" s="104">
        <v>93.89</v>
      </c>
      <c r="CC39" s="104">
        <v>15.53</v>
      </c>
      <c r="CD39" s="104">
        <v>17.16</v>
      </c>
      <c r="CE39" s="104">
        <v>18.760000000000002</v>
      </c>
      <c r="CF39" s="104">
        <v>157.38</v>
      </c>
      <c r="CG39" s="104">
        <v>102.04</v>
      </c>
      <c r="CH39" s="104"/>
      <c r="CI39" s="104"/>
      <c r="CJ39" s="104"/>
      <c r="CK39" s="150"/>
      <c r="CL39" s="150"/>
      <c r="CM39" s="150"/>
      <c r="CN39" s="150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152"/>
      <c r="BQ40" s="152"/>
      <c r="BR40" s="151"/>
      <c r="BS40" s="104">
        <v>12</v>
      </c>
      <c r="BT40" s="105" t="s">
        <v>151</v>
      </c>
      <c r="BU40" s="105">
        <v>100.88</v>
      </c>
      <c r="BV40" s="104">
        <v>171.57</v>
      </c>
      <c r="BW40" s="104">
        <v>114.48</v>
      </c>
      <c r="BX40" s="104">
        <v>139.97</v>
      </c>
      <c r="BY40" s="104">
        <v>132723</v>
      </c>
      <c r="BZ40" s="104">
        <v>1995.99</v>
      </c>
      <c r="CA40" s="104">
        <v>95.47</v>
      </c>
      <c r="CB40" s="104">
        <v>94.05</v>
      </c>
      <c r="CC40" s="104">
        <v>15.51</v>
      </c>
      <c r="CD40" s="104">
        <v>17.21</v>
      </c>
      <c r="CE40" s="104">
        <v>18.75</v>
      </c>
      <c r="CF40" s="104">
        <v>157.66</v>
      </c>
      <c r="CG40" s="104">
        <v>102.04</v>
      </c>
      <c r="CH40" s="104"/>
      <c r="CI40" s="104"/>
      <c r="CJ40" s="104"/>
      <c r="CK40" s="150"/>
      <c r="CL40" s="150"/>
      <c r="CM40" s="150"/>
      <c r="CN40" s="150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152"/>
      <c r="BQ41" s="152"/>
      <c r="BR41" s="151"/>
      <c r="BS41" s="104">
        <v>13</v>
      </c>
      <c r="BT41" s="105" t="s">
        <v>161</v>
      </c>
      <c r="BU41" s="105">
        <v>100.84</v>
      </c>
      <c r="BV41" s="104">
        <v>171.96</v>
      </c>
      <c r="BW41" s="104">
        <v>114.52</v>
      </c>
      <c r="BX41" s="104">
        <v>139.97</v>
      </c>
      <c r="BY41" s="104">
        <v>131916.53</v>
      </c>
      <c r="BZ41" s="104">
        <v>1974</v>
      </c>
      <c r="CA41" s="104">
        <v>94.66</v>
      </c>
      <c r="CB41" s="104">
        <v>93.86</v>
      </c>
      <c r="CC41" s="104">
        <v>15.51</v>
      </c>
      <c r="CD41" s="104">
        <v>17.239999999999998</v>
      </c>
      <c r="CE41" s="104">
        <v>18.75</v>
      </c>
      <c r="CF41" s="104">
        <v>157.86000000000001</v>
      </c>
      <c r="CG41" s="104">
        <v>102.17</v>
      </c>
      <c r="CH41" s="104"/>
      <c r="CI41" s="104"/>
      <c r="CJ41" s="104"/>
      <c r="CK41" s="150"/>
      <c r="CL41" s="150"/>
      <c r="CM41" s="150"/>
      <c r="CN41" s="150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152"/>
      <c r="BQ42" s="152"/>
      <c r="BR42" s="151"/>
      <c r="BS42" s="104">
        <v>14</v>
      </c>
      <c r="BT42" s="105" t="s">
        <v>153</v>
      </c>
      <c r="BU42" s="105">
        <v>101.13</v>
      </c>
      <c r="BV42" s="104">
        <v>172.44</v>
      </c>
      <c r="BW42" s="104">
        <v>114.53</v>
      </c>
      <c r="BX42" s="104">
        <v>139.97999999999999</v>
      </c>
      <c r="BY42" s="104">
        <v>132005.16</v>
      </c>
      <c r="BZ42" s="104">
        <v>1981.2</v>
      </c>
      <c r="CA42" s="104">
        <v>94.36</v>
      </c>
      <c r="CB42" s="104">
        <v>93.63</v>
      </c>
      <c r="CC42" s="104">
        <v>15.53</v>
      </c>
      <c r="CD42" s="104">
        <v>17.149999999999999</v>
      </c>
      <c r="CE42" s="104">
        <v>18.75</v>
      </c>
      <c r="CF42" s="104">
        <v>157.85</v>
      </c>
      <c r="CG42" s="104">
        <v>102.12</v>
      </c>
      <c r="CH42" s="104"/>
      <c r="CI42" s="104"/>
      <c r="CJ42" s="104"/>
      <c r="CK42" s="150"/>
      <c r="CL42" s="150"/>
      <c r="CM42" s="150"/>
      <c r="CN42" s="150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152"/>
      <c r="BQ43" s="152"/>
      <c r="BR43" s="151"/>
      <c r="BS43" s="104">
        <v>15</v>
      </c>
      <c r="BT43" s="105" t="s">
        <v>154</v>
      </c>
      <c r="BU43" s="105">
        <v>100.67</v>
      </c>
      <c r="BV43" s="104">
        <v>172.52</v>
      </c>
      <c r="BW43" s="104">
        <v>114.6</v>
      </c>
      <c r="BX43" s="104">
        <v>139.88</v>
      </c>
      <c r="BY43" s="104">
        <v>132334.6</v>
      </c>
      <c r="BZ43" s="104">
        <v>1993.61</v>
      </c>
      <c r="CA43" s="104">
        <v>94.61</v>
      </c>
      <c r="CB43" s="104">
        <v>93.73</v>
      </c>
      <c r="CC43" s="104">
        <v>15.56</v>
      </c>
      <c r="CD43" s="104">
        <v>17.22</v>
      </c>
      <c r="CE43" s="104">
        <v>18.75</v>
      </c>
      <c r="CF43" s="104">
        <v>158.05000000000001</v>
      </c>
      <c r="CG43" s="104">
        <v>102.24</v>
      </c>
      <c r="CH43" s="104"/>
      <c r="CI43" s="104"/>
      <c r="CJ43" s="104"/>
      <c r="CK43" s="150"/>
      <c r="CL43" s="150"/>
      <c r="CM43" s="150"/>
      <c r="CN43" s="150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150"/>
      <c r="BQ44" s="150"/>
      <c r="BR44" s="150"/>
      <c r="BS44" s="104">
        <v>16</v>
      </c>
      <c r="BT44" s="104" t="s">
        <v>155</v>
      </c>
      <c r="BU44" s="104">
        <v>100.75</v>
      </c>
      <c r="BV44" s="104">
        <v>172.83</v>
      </c>
      <c r="BW44" s="104">
        <v>114.47</v>
      </c>
      <c r="BX44" s="104">
        <v>139.82</v>
      </c>
      <c r="BY44" s="104">
        <v>132568.6</v>
      </c>
      <c r="BZ44" s="104">
        <v>1992.71</v>
      </c>
      <c r="CA44" s="104">
        <v>94.61</v>
      </c>
      <c r="CB44" s="104">
        <v>94.15</v>
      </c>
      <c r="CC44" s="104">
        <v>15.46</v>
      </c>
      <c r="CD44" s="104">
        <v>17.22</v>
      </c>
      <c r="CE44" s="104">
        <v>18.73</v>
      </c>
      <c r="CF44" s="104">
        <v>158.63</v>
      </c>
      <c r="CG44" s="104">
        <v>102.61</v>
      </c>
      <c r="CH44" s="104"/>
      <c r="CI44" s="104"/>
      <c r="CJ44" s="104"/>
      <c r="CK44" s="150"/>
      <c r="CL44" s="150"/>
      <c r="CM44" s="150"/>
      <c r="CN44" s="150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150"/>
      <c r="BQ45" s="150"/>
      <c r="BR45" s="150"/>
      <c r="BS45" s="104">
        <v>17</v>
      </c>
      <c r="BT45" s="104" t="s">
        <v>156</v>
      </c>
      <c r="BU45" s="104">
        <v>100.6</v>
      </c>
      <c r="BV45" s="104">
        <v>172.65</v>
      </c>
      <c r="BW45" s="104">
        <v>114.56</v>
      </c>
      <c r="BX45" s="104">
        <v>139.82</v>
      </c>
      <c r="BY45" s="104">
        <v>132502.03</v>
      </c>
      <c r="BZ45" s="104">
        <v>1987.4</v>
      </c>
      <c r="CA45" s="104">
        <v>94.68</v>
      </c>
      <c r="CB45" s="104">
        <v>94.41</v>
      </c>
      <c r="CC45" s="104">
        <v>15.47</v>
      </c>
      <c r="CD45" s="104">
        <v>17.2</v>
      </c>
      <c r="CE45" s="104">
        <v>18.73</v>
      </c>
      <c r="CF45" s="104">
        <v>158.01</v>
      </c>
      <c r="CG45" s="104">
        <v>102.5</v>
      </c>
      <c r="CH45" s="104"/>
      <c r="CI45" s="104"/>
      <c r="CJ45" s="104"/>
      <c r="CK45" s="150"/>
      <c r="CL45" s="150"/>
      <c r="CM45" s="150"/>
      <c r="CN45" s="150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150"/>
      <c r="BQ46" s="150"/>
      <c r="BR46" s="150"/>
      <c r="BS46" s="104">
        <v>18</v>
      </c>
      <c r="BT46" s="104" t="s">
        <v>157</v>
      </c>
      <c r="BU46" s="104">
        <v>100.64</v>
      </c>
      <c r="BV46" s="104">
        <v>172.42</v>
      </c>
      <c r="BW46" s="104">
        <v>114.46</v>
      </c>
      <c r="BX46" s="104">
        <v>139.91999999999999</v>
      </c>
      <c r="BY46" s="104">
        <v>131565.51999999999</v>
      </c>
      <c r="BZ46" s="104">
        <v>1972.51</v>
      </c>
      <c r="CA46" s="104">
        <v>94.93</v>
      </c>
      <c r="CB46" s="104">
        <v>94.58</v>
      </c>
      <c r="CC46" s="104">
        <v>15.48</v>
      </c>
      <c r="CD46" s="104">
        <v>17.22</v>
      </c>
      <c r="CE46" s="104">
        <v>18.739999999999998</v>
      </c>
      <c r="CF46" s="104">
        <v>158.05000000000001</v>
      </c>
      <c r="CG46" s="104">
        <v>102.52</v>
      </c>
      <c r="CH46" s="104"/>
      <c r="CI46" s="104"/>
      <c r="CJ46" s="104"/>
      <c r="CK46" s="150"/>
      <c r="CL46" s="150"/>
      <c r="CM46" s="150"/>
      <c r="CN46" s="150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150"/>
      <c r="BQ47" s="150"/>
      <c r="BR47" s="150"/>
      <c r="BS47" s="104">
        <v>19</v>
      </c>
      <c r="BT47" s="104" t="s">
        <v>158</v>
      </c>
      <c r="BU47" s="104">
        <v>100.77</v>
      </c>
      <c r="BV47" s="104">
        <v>172.16</v>
      </c>
      <c r="BW47" s="104">
        <v>114.38</v>
      </c>
      <c r="BX47" s="104">
        <v>139.9</v>
      </c>
      <c r="BY47" s="104">
        <v>129921.79</v>
      </c>
      <c r="BZ47" s="104">
        <v>1962.23</v>
      </c>
      <c r="CA47" s="104">
        <v>94.94</v>
      </c>
      <c r="CB47" s="104">
        <v>94.65</v>
      </c>
      <c r="CC47" s="104">
        <v>15.48</v>
      </c>
      <c r="CD47" s="104">
        <v>17.27</v>
      </c>
      <c r="CE47" s="104">
        <v>18.739999999999998</v>
      </c>
      <c r="CF47" s="104">
        <v>158.44</v>
      </c>
      <c r="CG47" s="104">
        <v>102.68</v>
      </c>
      <c r="CH47" s="104"/>
      <c r="CI47" s="104"/>
      <c r="CJ47" s="104"/>
      <c r="CK47" s="150"/>
      <c r="CL47" s="150"/>
      <c r="CM47" s="150"/>
      <c r="CN47" s="150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150"/>
      <c r="BQ48" s="150"/>
      <c r="BR48" s="150"/>
      <c r="BS48" s="104">
        <v>20</v>
      </c>
      <c r="BT48" s="104" t="s">
        <v>159</v>
      </c>
      <c r="BU48" s="104">
        <v>101.22</v>
      </c>
      <c r="BV48" s="104">
        <v>171.8</v>
      </c>
      <c r="BW48" s="104">
        <v>114.62</v>
      </c>
      <c r="BX48" s="104">
        <v>139.91</v>
      </c>
      <c r="BY48" s="104">
        <v>128845.56</v>
      </c>
      <c r="BZ48" s="104">
        <v>1941.87</v>
      </c>
      <c r="CA48" s="104">
        <v>95.56</v>
      </c>
      <c r="CB48" s="104">
        <v>94.53</v>
      </c>
      <c r="CC48" s="104">
        <v>15.51</v>
      </c>
      <c r="CD48" s="104">
        <v>17.260000000000002</v>
      </c>
      <c r="CE48" s="104">
        <v>18.75</v>
      </c>
      <c r="CF48" s="104">
        <v>158.32</v>
      </c>
      <c r="CG48" s="104">
        <v>102.74</v>
      </c>
      <c r="CH48" s="104"/>
      <c r="CI48" s="104"/>
      <c r="CJ48" s="104"/>
      <c r="CK48" s="150"/>
      <c r="CL48" s="150"/>
      <c r="CM48" s="150"/>
      <c r="CN48" s="150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56"/>
      <c r="BO49" s="56"/>
      <c r="BP49" s="150"/>
      <c r="BQ49" s="150"/>
      <c r="BR49" s="150"/>
      <c r="BS49" s="104">
        <v>21</v>
      </c>
      <c r="BT49" s="104" t="s">
        <v>160</v>
      </c>
      <c r="BU49" s="104">
        <v>101.06</v>
      </c>
      <c r="BV49" s="104">
        <v>171.85</v>
      </c>
      <c r="BW49" s="104">
        <v>114.64</v>
      </c>
      <c r="BX49" s="104">
        <v>139.86000000000001</v>
      </c>
      <c r="BY49" s="104">
        <v>128928.71</v>
      </c>
      <c r="BZ49" s="104">
        <v>1951.64</v>
      </c>
      <c r="CA49" s="104">
        <v>95.63</v>
      </c>
      <c r="CB49" s="104">
        <v>94.9</v>
      </c>
      <c r="CC49" s="104">
        <v>15.41</v>
      </c>
      <c r="CD49" s="104">
        <v>17.190000000000001</v>
      </c>
      <c r="CE49" s="104">
        <v>18.739999999999998</v>
      </c>
      <c r="CF49" s="104">
        <v>158.27000000000001</v>
      </c>
      <c r="CG49" s="104">
        <v>102.72</v>
      </c>
      <c r="CH49" s="104"/>
      <c r="CI49" s="104"/>
      <c r="CJ49" s="104"/>
      <c r="CK49" s="150"/>
      <c r="CL49" s="150"/>
      <c r="CM49" s="150"/>
      <c r="CN49" s="150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152"/>
      <c r="BQ50" s="152"/>
      <c r="BR50" s="151"/>
      <c r="BS50" s="104"/>
      <c r="BT50" s="105"/>
      <c r="BU50" s="105">
        <v>100.15285714285714</v>
      </c>
      <c r="BV50" s="105">
        <v>171.63428571428574</v>
      </c>
      <c r="BW50" s="105">
        <v>114.71</v>
      </c>
      <c r="BX50" s="105">
        <v>139.98761904761909</v>
      </c>
      <c r="BY50" s="105">
        <v>131492.59476190477</v>
      </c>
      <c r="BZ50" s="105">
        <v>1973.6076190476194</v>
      </c>
      <c r="CA50" s="105">
        <v>94.819523809523815</v>
      </c>
      <c r="CB50" s="105">
        <v>93.610476190476192</v>
      </c>
      <c r="CC50" s="105">
        <v>15.508571428571432</v>
      </c>
      <c r="CD50" s="105">
        <v>17.171904761904759</v>
      </c>
      <c r="CE50" s="105">
        <v>18.756666666666668</v>
      </c>
      <c r="CF50" s="105">
        <v>157.65761904761908</v>
      </c>
      <c r="CG50" s="105">
        <v>101.89238095238095</v>
      </c>
      <c r="CH50" s="104"/>
      <c r="CI50" s="104"/>
      <c r="CJ50" s="104"/>
      <c r="CK50" s="150"/>
      <c r="CL50" s="150"/>
      <c r="CM50" s="150"/>
      <c r="CN50" s="150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152"/>
      <c r="BQ51" s="152"/>
      <c r="BR51" s="151"/>
      <c r="BS51" s="104"/>
      <c r="BT51" s="105"/>
      <c r="BU51" s="107">
        <f>AVERAGE(BU29:BU49)</f>
        <v>100.15285714285714</v>
      </c>
      <c r="BV51" s="107">
        <f t="shared" ref="BV51:CG51" si="1">AVERAGE(BV29:BV49)</f>
        <v>171.63428571428574</v>
      </c>
      <c r="BW51" s="107">
        <f t="shared" si="1"/>
        <v>114.71</v>
      </c>
      <c r="BX51" s="107">
        <f t="shared" si="1"/>
        <v>139.98761904761909</v>
      </c>
      <c r="BY51" s="107">
        <f t="shared" si="1"/>
        <v>131492.59476190477</v>
      </c>
      <c r="BZ51" s="107">
        <f t="shared" si="1"/>
        <v>1973.6076190476194</v>
      </c>
      <c r="CA51" s="107">
        <f t="shared" si="1"/>
        <v>94.819523809523815</v>
      </c>
      <c r="CB51" s="107">
        <f t="shared" si="1"/>
        <v>93.610476190476192</v>
      </c>
      <c r="CC51" s="107">
        <f t="shared" si="1"/>
        <v>15.508571428571432</v>
      </c>
      <c r="CD51" s="107">
        <f t="shared" si="1"/>
        <v>17.171904761904759</v>
      </c>
      <c r="CE51" s="107">
        <f t="shared" si="1"/>
        <v>18.756666666666668</v>
      </c>
      <c r="CF51" s="107">
        <f t="shared" si="1"/>
        <v>157.65761904761908</v>
      </c>
      <c r="CG51" s="107">
        <f t="shared" si="1"/>
        <v>101.89238095238095</v>
      </c>
      <c r="CH51" s="104"/>
      <c r="CI51" s="104"/>
      <c r="CJ51" s="104"/>
      <c r="CK51" s="150"/>
      <c r="CL51" s="150"/>
      <c r="CM51" s="150"/>
      <c r="CN51" s="150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152"/>
      <c r="BQ52" s="152"/>
      <c r="BR52" s="151"/>
      <c r="BS52" s="104"/>
      <c r="BT52" s="105"/>
      <c r="BU52" s="105">
        <f>BU50-BU51</f>
        <v>0</v>
      </c>
      <c r="BV52" s="105">
        <f t="shared" ref="BV52:CG52" si="2">BV50-BV51</f>
        <v>0</v>
      </c>
      <c r="BW52" s="105">
        <f t="shared" si="2"/>
        <v>0</v>
      </c>
      <c r="BX52" s="105">
        <f t="shared" si="2"/>
        <v>0</v>
      </c>
      <c r="BY52" s="105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si="2"/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 t="shared" si="2"/>
        <v>0</v>
      </c>
      <c r="CH52" s="104"/>
      <c r="CI52" s="104"/>
      <c r="CJ52" s="104"/>
      <c r="CK52" s="150"/>
      <c r="CL52" s="150"/>
      <c r="CM52" s="150"/>
      <c r="CN52" s="150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153"/>
      <c r="BQ53" s="153"/>
      <c r="BR53" s="140"/>
      <c r="BS53" s="109"/>
      <c r="BT53" s="89"/>
      <c r="BU53" s="89"/>
      <c r="BV53" s="89"/>
      <c r="BW53" s="89"/>
      <c r="BX53" s="89"/>
      <c r="BY53" s="90"/>
      <c r="CH53" s="93"/>
      <c r="CI53" s="93"/>
      <c r="CJ53" s="93"/>
      <c r="CK53" s="144"/>
      <c r="CL53" s="144"/>
      <c r="CM53" s="144"/>
      <c r="CN53" s="144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153"/>
      <c r="BQ54" s="153"/>
      <c r="BR54" s="140"/>
      <c r="BS54" s="109"/>
      <c r="BT54" s="89"/>
      <c r="BU54" s="89"/>
      <c r="BV54" s="89"/>
      <c r="BW54" s="89"/>
      <c r="BX54" s="89"/>
      <c r="BY54" s="90"/>
      <c r="CH54" s="93"/>
      <c r="CI54" s="93"/>
      <c r="CJ54" s="93"/>
      <c r="CK54" s="144"/>
      <c r="CL54" s="144"/>
      <c r="CM54" s="144"/>
      <c r="CN54" s="144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153"/>
      <c r="BQ55" s="153"/>
      <c r="BR55" s="140"/>
      <c r="BS55" s="109"/>
      <c r="BT55" s="89"/>
      <c r="BU55" s="89"/>
      <c r="BV55" s="89"/>
      <c r="BW55" s="89"/>
      <c r="BX55" s="89"/>
      <c r="BY55" s="90"/>
      <c r="CH55" s="93"/>
      <c r="CI55" s="93"/>
      <c r="CJ55" s="93"/>
      <c r="CK55" s="144"/>
      <c r="CL55" s="144"/>
      <c r="CM55" s="144"/>
      <c r="CN55" s="144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153"/>
      <c r="BQ56" s="153"/>
      <c r="BR56" s="140"/>
      <c r="BS56" s="109"/>
      <c r="BT56" s="89"/>
      <c r="BU56" s="89"/>
      <c r="BV56" s="89"/>
      <c r="BW56" s="89"/>
      <c r="BX56" s="89"/>
      <c r="BY56" s="90"/>
      <c r="CH56" s="93"/>
      <c r="CI56" s="93"/>
      <c r="CJ56" s="93"/>
      <c r="CK56" s="144"/>
      <c r="CL56" s="144"/>
      <c r="CM56" s="144"/>
      <c r="CN56" s="144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Q57" s="154"/>
      <c r="BR57" s="155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93"/>
      <c r="CI57" s="93"/>
      <c r="CJ57" s="93"/>
      <c r="CK57" s="144"/>
      <c r="CL57" s="144"/>
      <c r="CM57" s="144"/>
      <c r="CN57" s="144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Q58" s="154"/>
      <c r="BR58" s="155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93"/>
      <c r="CI58" s="93"/>
      <c r="CJ58" s="93"/>
      <c r="CK58" s="144"/>
      <c r="CL58" s="144"/>
      <c r="CM58" s="144"/>
      <c r="CN58" s="144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154"/>
      <c r="BR59" s="155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93"/>
      <c r="CI59" s="93"/>
      <c r="CJ59" s="93"/>
      <c r="CK59" s="144"/>
      <c r="CL59" s="144"/>
      <c r="CM59" s="144"/>
      <c r="CN59" s="144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154"/>
      <c r="BR60" s="155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93"/>
      <c r="CI60" s="93"/>
      <c r="CJ60" s="93"/>
      <c r="CK60" s="144"/>
      <c r="CL60" s="144"/>
      <c r="CM60" s="144"/>
      <c r="CN60" s="144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154"/>
      <c r="BR61" s="155"/>
      <c r="BS61" s="111"/>
      <c r="BT61" s="111" t="s">
        <v>18</v>
      </c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93"/>
      <c r="CI61" s="93"/>
      <c r="CJ61" s="93"/>
      <c r="CK61" s="144"/>
      <c r="CL61" s="144"/>
      <c r="CM61" s="144"/>
      <c r="CN61" s="144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 s="127"/>
      <c r="BO62" s="127"/>
      <c r="BP62" s="156"/>
      <c r="BQ62" s="155"/>
      <c r="BR62" s="155"/>
      <c r="BS62" s="111"/>
      <c r="BT62" s="111"/>
      <c r="BU62" s="93" t="s">
        <v>5</v>
      </c>
      <c r="BV62" s="93" t="s">
        <v>6</v>
      </c>
      <c r="BW62" s="93" t="s">
        <v>7</v>
      </c>
      <c r="BX62" s="93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3"/>
      <c r="CI62" s="93"/>
      <c r="CJ62" s="93"/>
      <c r="CK62" s="144"/>
      <c r="CL62" s="144"/>
      <c r="CM62" s="144"/>
      <c r="CN62" s="144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157"/>
      <c r="BQ63" s="157"/>
      <c r="BR63" s="157"/>
      <c r="BS63" s="104">
        <v>1</v>
      </c>
      <c r="BT63" s="104" t="s">
        <v>140</v>
      </c>
      <c r="BU63" s="113">
        <v>102.5</v>
      </c>
      <c r="BV63" s="113">
        <v>0.59240000000000004</v>
      </c>
      <c r="BW63" s="113">
        <v>0.87939999999999996</v>
      </c>
      <c r="BX63" s="113">
        <v>0.72160000000000002</v>
      </c>
      <c r="BY63" s="113">
        <v>1284.8</v>
      </c>
      <c r="BZ63" s="113">
        <v>19.13</v>
      </c>
      <c r="CA63" s="113">
        <v>1.0797000000000001</v>
      </c>
      <c r="CB63" s="113">
        <v>1.0972</v>
      </c>
      <c r="CC63" s="113">
        <v>6.5082000000000004</v>
      </c>
      <c r="CD63" s="113">
        <v>5.9465000000000003</v>
      </c>
      <c r="CE63" s="113">
        <v>5.3845000000000001</v>
      </c>
      <c r="CF63" s="113">
        <v>0.64395000000000002</v>
      </c>
      <c r="CG63" s="113">
        <v>1</v>
      </c>
      <c r="CH63" s="115"/>
      <c r="CI63" s="115"/>
      <c r="CJ63" s="115"/>
      <c r="CK63" s="158"/>
      <c r="CL63" s="158"/>
      <c r="CM63" s="158"/>
      <c r="CN63" s="158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</row>
    <row r="64" spans="1:168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68"/>
      <c r="BO64" s="68"/>
      <c r="BP64" s="157"/>
      <c r="BQ64" s="157"/>
      <c r="BR64" s="157"/>
      <c r="BS64" s="104">
        <v>2</v>
      </c>
      <c r="BT64" s="104" t="s">
        <v>141</v>
      </c>
      <c r="BU64" s="113">
        <v>101.94</v>
      </c>
      <c r="BV64" s="113">
        <v>0.5927</v>
      </c>
      <c r="BW64" s="113">
        <v>0.87729999999999997</v>
      </c>
      <c r="BX64" s="113">
        <v>0.72070000000000001</v>
      </c>
      <c r="BY64" s="113">
        <v>1313.7</v>
      </c>
      <c r="BZ64" s="113">
        <v>19.63</v>
      </c>
      <c r="CA64" s="113">
        <v>1.0792999999999999</v>
      </c>
      <c r="CB64" s="113">
        <v>1.0972999999999999</v>
      </c>
      <c r="CC64" s="113">
        <v>6.5423</v>
      </c>
      <c r="CD64" s="113">
        <v>5.9538000000000002</v>
      </c>
      <c r="CE64" s="113">
        <v>5.3785999999999996</v>
      </c>
      <c r="CF64" s="113">
        <v>0.64454</v>
      </c>
      <c r="CG64" s="113">
        <v>1</v>
      </c>
      <c r="CH64" s="115"/>
      <c r="CI64" s="115"/>
      <c r="CJ64" s="115"/>
      <c r="CK64" s="158"/>
      <c r="CL64" s="158"/>
      <c r="CM64" s="158"/>
      <c r="CN64" s="158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</row>
    <row r="65" spans="1:168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159"/>
      <c r="BQ65" s="160"/>
      <c r="BR65" s="157"/>
      <c r="BS65" s="104">
        <v>3</v>
      </c>
      <c r="BT65" s="104" t="s">
        <v>142</v>
      </c>
      <c r="BU65" s="113">
        <v>101.93</v>
      </c>
      <c r="BV65" s="113">
        <v>0.59009999999999996</v>
      </c>
      <c r="BW65" s="113">
        <v>0.87390000000000001</v>
      </c>
      <c r="BX65" s="113">
        <v>0.71809999999999996</v>
      </c>
      <c r="BY65" s="113">
        <v>1309.3</v>
      </c>
      <c r="BZ65" s="113">
        <v>19.600000000000001</v>
      </c>
      <c r="CA65" s="113">
        <v>1.0743</v>
      </c>
      <c r="CB65" s="113">
        <v>1.0940000000000001</v>
      </c>
      <c r="CC65" s="113">
        <v>6.5145</v>
      </c>
      <c r="CD65" s="113">
        <v>5.9248000000000003</v>
      </c>
      <c r="CE65" s="113">
        <v>5.3589000000000002</v>
      </c>
      <c r="CF65" s="113">
        <v>0.64390999999999998</v>
      </c>
      <c r="CG65" s="113">
        <v>1</v>
      </c>
      <c r="CH65" s="115"/>
      <c r="CI65" s="115"/>
      <c r="CJ65" s="115"/>
      <c r="CK65" s="158"/>
      <c r="CL65" s="158"/>
      <c r="CM65" s="158"/>
      <c r="CN65" s="158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159"/>
      <c r="BQ66" s="160"/>
      <c r="BR66" s="157"/>
      <c r="BS66" s="104">
        <v>4</v>
      </c>
      <c r="BT66" s="104" t="s">
        <v>143</v>
      </c>
      <c r="BU66" s="113">
        <v>101.55</v>
      </c>
      <c r="BV66" s="113">
        <v>0.58919999999999995</v>
      </c>
      <c r="BW66" s="113">
        <v>0.87480000000000002</v>
      </c>
      <c r="BX66" s="113">
        <v>0.71840000000000004</v>
      </c>
      <c r="BY66" s="113">
        <v>1310.9</v>
      </c>
      <c r="BZ66" s="113">
        <v>19.66</v>
      </c>
      <c r="CA66" s="113">
        <v>1.0716000000000001</v>
      </c>
      <c r="CB66" s="113">
        <v>1.0882000000000001</v>
      </c>
      <c r="CC66" s="113">
        <v>6.4962</v>
      </c>
      <c r="CD66" s="113">
        <v>5.9126000000000003</v>
      </c>
      <c r="CE66" s="113">
        <v>5.3619000000000003</v>
      </c>
      <c r="CF66" s="113">
        <v>0.64241000000000004</v>
      </c>
      <c r="CG66" s="113">
        <v>1</v>
      </c>
      <c r="CH66" s="115"/>
      <c r="CI66" s="115"/>
      <c r="CJ66" s="115"/>
      <c r="CK66" s="158"/>
      <c r="CL66" s="158"/>
      <c r="CM66" s="158"/>
      <c r="CN66" s="158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159"/>
      <c r="BQ67" s="160"/>
      <c r="BR67" s="157"/>
      <c r="BS67" s="104">
        <v>5</v>
      </c>
      <c r="BT67" s="104" t="s">
        <v>144</v>
      </c>
      <c r="BU67" s="113">
        <v>101.79</v>
      </c>
      <c r="BV67" s="113">
        <v>0.58960000000000001</v>
      </c>
      <c r="BW67" s="113">
        <v>0.87370000000000003</v>
      </c>
      <c r="BX67" s="113">
        <v>0.71719999999999995</v>
      </c>
      <c r="BY67" s="113">
        <v>1289.9000000000001</v>
      </c>
      <c r="BZ67" s="113">
        <v>19.21</v>
      </c>
      <c r="CA67" s="113">
        <v>1.0663</v>
      </c>
      <c r="CB67" s="113">
        <v>1.0886</v>
      </c>
      <c r="CC67" s="113">
        <v>6.4843999999999999</v>
      </c>
      <c r="CD67" s="113">
        <v>5.8662999999999998</v>
      </c>
      <c r="CE67" s="113">
        <v>5.3518999999999997</v>
      </c>
      <c r="CF67" s="113">
        <v>0.64237999999999995</v>
      </c>
      <c r="CG67" s="113">
        <v>1</v>
      </c>
      <c r="CH67" s="115"/>
      <c r="CI67" s="115"/>
      <c r="CJ67" s="115"/>
      <c r="CK67" s="158"/>
      <c r="CL67" s="158"/>
      <c r="CM67" s="158"/>
      <c r="CN67" s="158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159"/>
      <c r="BQ68" s="160"/>
      <c r="BR68" s="157"/>
      <c r="BS68" s="104">
        <v>6</v>
      </c>
      <c r="BT68" s="104" t="s">
        <v>145</v>
      </c>
      <c r="BU68" s="113">
        <v>101.72</v>
      </c>
      <c r="BV68" s="113">
        <v>0.59179999999999999</v>
      </c>
      <c r="BW68" s="113">
        <v>0.88219999999999998</v>
      </c>
      <c r="BX68" s="113">
        <v>0.72409999999999997</v>
      </c>
      <c r="BY68" s="113">
        <v>1288.95</v>
      </c>
      <c r="BZ68" s="113">
        <v>19.149999999999999</v>
      </c>
      <c r="CA68" s="113">
        <v>1.0680000000000001</v>
      </c>
      <c r="CB68" s="113">
        <v>1.0820000000000001</v>
      </c>
      <c r="CC68" s="113">
        <v>6.5248999999999997</v>
      </c>
      <c r="CD68" s="113">
        <v>5.8879999999999999</v>
      </c>
      <c r="CE68" s="113">
        <v>5.4036</v>
      </c>
      <c r="CF68" s="113">
        <v>0.64227999999999996</v>
      </c>
      <c r="CG68" s="113">
        <v>1</v>
      </c>
      <c r="CH68" s="115"/>
      <c r="CI68" s="115"/>
      <c r="CJ68" s="115"/>
      <c r="CK68" s="158"/>
      <c r="CL68" s="158"/>
      <c r="CM68" s="158"/>
      <c r="CN68" s="158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159"/>
      <c r="BQ69" s="160"/>
      <c r="BR69" s="157"/>
      <c r="BS69" s="104">
        <v>7</v>
      </c>
      <c r="BT69" s="104" t="s">
        <v>146</v>
      </c>
      <c r="BU69" s="113">
        <v>101.92</v>
      </c>
      <c r="BV69" s="113">
        <v>0.59199999999999997</v>
      </c>
      <c r="BW69" s="113">
        <v>0.88670000000000004</v>
      </c>
      <c r="BX69" s="113">
        <v>0.72640000000000005</v>
      </c>
      <c r="BY69" s="113">
        <v>1292.3</v>
      </c>
      <c r="BZ69" s="113">
        <v>19.3</v>
      </c>
      <c r="CA69" s="113">
        <v>1.0671999999999999</v>
      </c>
      <c r="CB69" s="113">
        <v>1.0887</v>
      </c>
      <c r="CC69" s="113">
        <v>6.5450999999999997</v>
      </c>
      <c r="CD69" s="113">
        <v>5.9099000000000004</v>
      </c>
      <c r="CE69" s="113">
        <v>5.4203000000000001</v>
      </c>
      <c r="CF69" s="113">
        <v>0.64505999999999997</v>
      </c>
      <c r="CG69" s="113">
        <v>1</v>
      </c>
      <c r="CH69" s="115"/>
      <c r="CI69" s="115"/>
      <c r="CJ69" s="115"/>
      <c r="CK69" s="158"/>
      <c r="CL69" s="158"/>
      <c r="CM69" s="158"/>
      <c r="CN69" s="158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159"/>
      <c r="BQ70" s="160"/>
      <c r="BR70" s="157"/>
      <c r="BS70" s="104">
        <v>8</v>
      </c>
      <c r="BT70" s="104" t="s">
        <v>147</v>
      </c>
      <c r="BU70" s="113">
        <v>102.28</v>
      </c>
      <c r="BV70" s="113">
        <v>0.59319999999999995</v>
      </c>
      <c r="BW70" s="113">
        <v>0.88739999999999997</v>
      </c>
      <c r="BX70" s="113">
        <v>0.72719999999999996</v>
      </c>
      <c r="BY70" s="113">
        <v>1292.9000000000001</v>
      </c>
      <c r="BZ70" s="113">
        <v>19.5</v>
      </c>
      <c r="CA70" s="113">
        <v>1.0708</v>
      </c>
      <c r="CB70" s="113">
        <v>1.0912999999999999</v>
      </c>
      <c r="CC70" s="113">
        <v>6.5423</v>
      </c>
      <c r="CD70" s="113">
        <v>5.9175000000000004</v>
      </c>
      <c r="CE70" s="113">
        <v>5.4267000000000003</v>
      </c>
      <c r="CF70" s="113">
        <v>0.64595000000000002</v>
      </c>
      <c r="CG70" s="113">
        <v>1</v>
      </c>
      <c r="CH70" s="115"/>
      <c r="CI70" s="115"/>
      <c r="CJ70" s="115"/>
      <c r="CK70" s="158"/>
      <c r="CL70" s="158"/>
      <c r="CM70" s="158"/>
      <c r="CN70" s="158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159"/>
      <c r="BQ71" s="160"/>
      <c r="BR71" s="157"/>
      <c r="BS71" s="104">
        <v>9</v>
      </c>
      <c r="BT71" s="105" t="s">
        <v>148</v>
      </c>
      <c r="BU71" s="113">
        <v>101.79</v>
      </c>
      <c r="BV71" s="113">
        <v>0.5958</v>
      </c>
      <c r="BW71" s="113">
        <v>0.88929999999999998</v>
      </c>
      <c r="BX71" s="113">
        <v>0.72929999999999995</v>
      </c>
      <c r="BY71" s="113">
        <v>1300.5899999999999</v>
      </c>
      <c r="BZ71" s="113">
        <v>19.75</v>
      </c>
      <c r="CA71" s="113">
        <v>1.0644</v>
      </c>
      <c r="CB71" s="113">
        <v>1.0892999999999999</v>
      </c>
      <c r="CC71" s="113">
        <v>6.5528000000000004</v>
      </c>
      <c r="CD71" s="113">
        <v>5.9158999999999997</v>
      </c>
      <c r="CE71" s="113">
        <v>5.4413</v>
      </c>
      <c r="CF71" s="113">
        <v>0.64717999999999998</v>
      </c>
      <c r="CG71" s="113">
        <v>1</v>
      </c>
      <c r="CH71" s="115"/>
      <c r="CI71" s="115"/>
      <c r="CJ71" s="115"/>
      <c r="CK71" s="158"/>
      <c r="CL71" s="158"/>
      <c r="CM71" s="158"/>
      <c r="CN71" s="158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159"/>
      <c r="BQ72" s="160"/>
      <c r="BR72" s="157"/>
      <c r="BS72" s="104">
        <v>10</v>
      </c>
      <c r="BT72" s="105" t="s">
        <v>149</v>
      </c>
      <c r="BU72" s="113">
        <v>101.9</v>
      </c>
      <c r="BV72" s="113">
        <v>0.59689999999999999</v>
      </c>
      <c r="BW72" s="113">
        <v>0.89449999999999996</v>
      </c>
      <c r="BX72" s="113">
        <v>0.73229999999999995</v>
      </c>
      <c r="BY72" s="113">
        <v>1303.8</v>
      </c>
      <c r="BZ72" s="113">
        <v>19.64</v>
      </c>
      <c r="CA72" s="113">
        <v>1.0670999999999999</v>
      </c>
      <c r="CB72" s="113">
        <v>1.0865</v>
      </c>
      <c r="CC72" s="113">
        <v>6.5671999999999997</v>
      </c>
      <c r="CD72" s="113">
        <v>5.9309000000000003</v>
      </c>
      <c r="CE72" s="113">
        <v>5.4645000000000001</v>
      </c>
      <c r="CF72" s="113">
        <v>0.64732999999999996</v>
      </c>
      <c r="CG72" s="113">
        <v>1</v>
      </c>
      <c r="CH72" s="115"/>
      <c r="CI72" s="115"/>
      <c r="CJ72" s="115"/>
      <c r="CK72" s="158"/>
      <c r="CL72" s="158"/>
      <c r="CM72" s="158"/>
      <c r="CN72" s="158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9"/>
      <c r="BO73" s="79"/>
      <c r="BP73" s="159"/>
      <c r="BQ73" s="160"/>
      <c r="BR73" s="157"/>
      <c r="BS73" s="104">
        <v>11</v>
      </c>
      <c r="BT73" s="105" t="s">
        <v>150</v>
      </c>
      <c r="BU73" s="113">
        <v>101.54</v>
      </c>
      <c r="BV73" s="113">
        <v>0.59509999999999996</v>
      </c>
      <c r="BW73" s="113">
        <v>0.89019999999999999</v>
      </c>
      <c r="BX73" s="113">
        <v>0.72919999999999996</v>
      </c>
      <c r="BY73" s="113">
        <v>1293.51</v>
      </c>
      <c r="BZ73" s="113">
        <v>19.36</v>
      </c>
      <c r="CA73" s="113">
        <v>1.0689</v>
      </c>
      <c r="CB73" s="113">
        <v>1.0868</v>
      </c>
      <c r="CC73" s="113">
        <v>6.5694999999999997</v>
      </c>
      <c r="CD73" s="113">
        <v>5.9452999999999996</v>
      </c>
      <c r="CE73" s="113">
        <v>5.4401999999999999</v>
      </c>
      <c r="CF73" s="113">
        <v>0.64836000000000005</v>
      </c>
      <c r="CG73" s="113">
        <v>1</v>
      </c>
      <c r="CH73" s="115"/>
      <c r="CI73" s="115"/>
      <c r="CJ73" s="115"/>
      <c r="CK73" s="158"/>
      <c r="CL73" s="158"/>
      <c r="CM73" s="158"/>
      <c r="CN73" s="158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9"/>
      <c r="BO74" s="79"/>
      <c r="BP74" s="159"/>
      <c r="BQ74" s="160"/>
      <c r="BR74" s="157"/>
      <c r="BS74" s="104">
        <v>12</v>
      </c>
      <c r="BT74" s="105" t="s">
        <v>151</v>
      </c>
      <c r="BU74" s="113">
        <v>101.15</v>
      </c>
      <c r="BV74" s="113">
        <v>0.5948</v>
      </c>
      <c r="BW74" s="113">
        <v>0.89139999999999997</v>
      </c>
      <c r="BX74" s="113">
        <v>0.72919999999999996</v>
      </c>
      <c r="BY74" s="113">
        <v>1300.6400000000001</v>
      </c>
      <c r="BZ74" s="113">
        <v>19.559999999999999</v>
      </c>
      <c r="CA74" s="113">
        <v>1.0688</v>
      </c>
      <c r="CB74" s="113">
        <v>1.085</v>
      </c>
      <c r="CC74" s="113">
        <v>6.5810000000000004</v>
      </c>
      <c r="CD74" s="113">
        <v>5.9305000000000003</v>
      </c>
      <c r="CE74" s="113">
        <v>5.4412000000000003</v>
      </c>
      <c r="CF74" s="113">
        <v>0.64724999999999999</v>
      </c>
      <c r="CG74" s="113">
        <v>1</v>
      </c>
      <c r="CH74" s="115"/>
      <c r="CI74" s="115"/>
      <c r="CJ74" s="115"/>
      <c r="CK74" s="158"/>
      <c r="CL74" s="158"/>
      <c r="CM74" s="158"/>
      <c r="CN74" s="158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9"/>
      <c r="BO75" s="79"/>
      <c r="BP75" s="159"/>
      <c r="BQ75" s="160"/>
      <c r="BR75" s="157"/>
      <c r="BS75" s="104">
        <v>13</v>
      </c>
      <c r="BT75" s="105" t="s">
        <v>152</v>
      </c>
      <c r="BU75" s="113">
        <v>101.32</v>
      </c>
      <c r="BV75" s="113">
        <v>0.59419999999999995</v>
      </c>
      <c r="BW75" s="113">
        <v>0.89219999999999999</v>
      </c>
      <c r="BX75" s="113">
        <v>0.73019999999999996</v>
      </c>
      <c r="BY75" s="113">
        <v>1291.0999999999999</v>
      </c>
      <c r="BZ75" s="113">
        <v>19.32</v>
      </c>
      <c r="CA75" s="113">
        <v>1.0792999999999999</v>
      </c>
      <c r="CB75" s="113">
        <v>1.0886</v>
      </c>
      <c r="CC75" s="113">
        <v>6.5865999999999998</v>
      </c>
      <c r="CD75" s="113">
        <v>5.9260000000000002</v>
      </c>
      <c r="CE75" s="113">
        <v>5.4496000000000002</v>
      </c>
      <c r="CF75" s="113">
        <v>0.64724999999999999</v>
      </c>
      <c r="CG75" s="113">
        <v>1</v>
      </c>
      <c r="CH75" s="115"/>
      <c r="CI75" s="115"/>
      <c r="CJ75" s="115"/>
      <c r="CK75" s="158"/>
      <c r="CL75" s="158"/>
      <c r="CM75" s="158"/>
      <c r="CN75" s="158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9"/>
      <c r="BO76" s="79"/>
      <c r="BP76" s="159"/>
      <c r="BQ76" s="160"/>
      <c r="BR76" s="157"/>
      <c r="BS76" s="104">
        <v>14</v>
      </c>
      <c r="BT76" s="105" t="s">
        <v>153</v>
      </c>
      <c r="BU76" s="113">
        <v>100.98</v>
      </c>
      <c r="BV76" s="113">
        <v>0.59219999999999995</v>
      </c>
      <c r="BW76" s="113">
        <v>0.89170000000000005</v>
      </c>
      <c r="BX76" s="113">
        <v>0.7298</v>
      </c>
      <c r="BY76" s="113">
        <v>1292.5999999999999</v>
      </c>
      <c r="BZ76" s="113">
        <v>19.399999999999999</v>
      </c>
      <c r="CA76" s="113">
        <v>1.0823</v>
      </c>
      <c r="CB76" s="113">
        <v>1.0907</v>
      </c>
      <c r="CC76" s="113">
        <v>6.5744999999999996</v>
      </c>
      <c r="CD76" s="113">
        <v>5.9532999999999996</v>
      </c>
      <c r="CE76" s="113">
        <v>5.4466999999999999</v>
      </c>
      <c r="CF76" s="113">
        <v>0.64698999999999995</v>
      </c>
      <c r="CG76" s="113">
        <v>1</v>
      </c>
      <c r="CH76" s="115"/>
      <c r="CI76" s="115"/>
      <c r="CJ76" s="115"/>
      <c r="CK76" s="158"/>
      <c r="CL76" s="158"/>
      <c r="CM76" s="158"/>
      <c r="CN76" s="158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9"/>
      <c r="BO77" s="79"/>
      <c r="BP77" s="159"/>
      <c r="BQ77" s="160"/>
      <c r="BR77" s="157"/>
      <c r="BS77" s="104">
        <v>15</v>
      </c>
      <c r="BT77" s="105" t="s">
        <v>154</v>
      </c>
      <c r="BU77" s="113">
        <v>101.56</v>
      </c>
      <c r="BV77" s="113">
        <v>0.59260000000000002</v>
      </c>
      <c r="BW77" s="113">
        <v>0.8921</v>
      </c>
      <c r="BX77" s="113">
        <v>0.73080000000000001</v>
      </c>
      <c r="BY77" s="113">
        <v>1294.4000000000001</v>
      </c>
      <c r="BZ77" s="113">
        <v>19.5</v>
      </c>
      <c r="CA77" s="113">
        <v>1.0806</v>
      </c>
      <c r="CB77" s="113">
        <v>1.0907</v>
      </c>
      <c r="CC77" s="113">
        <v>6.5692000000000004</v>
      </c>
      <c r="CD77" s="113">
        <v>5.9370000000000003</v>
      </c>
      <c r="CE77" s="113">
        <v>5.4531999999999998</v>
      </c>
      <c r="CF77" s="113">
        <v>0.64685000000000004</v>
      </c>
      <c r="CG77" s="113">
        <v>1</v>
      </c>
      <c r="CH77" s="115"/>
      <c r="CI77" s="115"/>
      <c r="CJ77" s="115"/>
      <c r="CK77" s="158"/>
      <c r="CL77" s="158"/>
      <c r="CM77" s="158"/>
      <c r="CN77" s="158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9"/>
      <c r="BO78" s="79"/>
      <c r="BP78" s="159"/>
      <c r="BQ78" s="160"/>
      <c r="BR78" s="160"/>
      <c r="BS78" s="104">
        <v>16</v>
      </c>
      <c r="BT78" s="104" t="s">
        <v>155</v>
      </c>
      <c r="BU78" s="113">
        <v>101.85</v>
      </c>
      <c r="BV78" s="113">
        <v>0.59370000000000001</v>
      </c>
      <c r="BW78" s="113">
        <v>0.89639999999999997</v>
      </c>
      <c r="BX78" s="113">
        <v>0.73419999999999996</v>
      </c>
      <c r="BY78" s="113">
        <v>1291.95</v>
      </c>
      <c r="BZ78" s="113">
        <v>19.420000000000002</v>
      </c>
      <c r="CA78" s="113">
        <v>1.0846</v>
      </c>
      <c r="CB78" s="113">
        <v>1.0899000000000001</v>
      </c>
      <c r="CC78" s="113">
        <v>6.6382000000000003</v>
      </c>
      <c r="CD78" s="113">
        <v>5.9596999999999998</v>
      </c>
      <c r="CE78" s="113">
        <v>5.4794</v>
      </c>
      <c r="CF78" s="113">
        <v>0.64685000000000004</v>
      </c>
      <c r="CG78" s="113">
        <v>1</v>
      </c>
      <c r="CH78" s="115"/>
      <c r="CI78" s="115"/>
      <c r="CJ78" s="115"/>
      <c r="CK78" s="158"/>
      <c r="CL78" s="158"/>
      <c r="CM78" s="158"/>
      <c r="CN78" s="158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9"/>
      <c r="BO79" s="79"/>
      <c r="BP79" s="159"/>
      <c r="BQ79" s="160"/>
      <c r="BR79" s="160"/>
      <c r="BS79" s="104">
        <v>17</v>
      </c>
      <c r="BT79" s="104" t="s">
        <v>156</v>
      </c>
      <c r="BU79" s="113">
        <v>101.88</v>
      </c>
      <c r="BV79" s="113">
        <v>0.59360000000000002</v>
      </c>
      <c r="BW79" s="113">
        <v>0.89470000000000005</v>
      </c>
      <c r="BX79" s="113">
        <v>0.73319999999999996</v>
      </c>
      <c r="BY79" s="113">
        <v>1292.75</v>
      </c>
      <c r="BZ79" s="113">
        <v>19.39</v>
      </c>
      <c r="CA79" s="113">
        <v>1.0826</v>
      </c>
      <c r="CB79" s="113">
        <v>1.0857000000000001</v>
      </c>
      <c r="CC79" s="113">
        <v>6.6246</v>
      </c>
      <c r="CD79" s="113">
        <v>5.9596999999999998</v>
      </c>
      <c r="CE79" s="113">
        <v>5.4710000000000001</v>
      </c>
      <c r="CF79" s="113">
        <v>0.64866999999999997</v>
      </c>
      <c r="CG79" s="113">
        <v>1</v>
      </c>
      <c r="CH79" s="115"/>
      <c r="CI79" s="115"/>
      <c r="CJ79" s="115"/>
      <c r="CK79" s="158"/>
      <c r="CL79" s="158"/>
      <c r="CM79" s="158"/>
      <c r="CN79" s="158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9"/>
      <c r="BO80" s="79"/>
      <c r="BP80" s="159"/>
      <c r="BQ80" s="160"/>
      <c r="BR80" s="160"/>
      <c r="BS80" s="104">
        <v>18</v>
      </c>
      <c r="BT80" s="104" t="s">
        <v>157</v>
      </c>
      <c r="BU80" s="113">
        <v>101.87</v>
      </c>
      <c r="BV80" s="113">
        <v>0.59460000000000002</v>
      </c>
      <c r="BW80" s="113">
        <v>0.89570000000000005</v>
      </c>
      <c r="BX80" s="113">
        <v>0.73309999999999997</v>
      </c>
      <c r="BY80" s="113">
        <v>1283.3</v>
      </c>
      <c r="BZ80" s="113">
        <v>19.239999999999998</v>
      </c>
      <c r="CA80" s="113">
        <v>1.0799000000000001</v>
      </c>
      <c r="CB80" s="113">
        <v>1.0840000000000001</v>
      </c>
      <c r="CC80" s="113">
        <v>6.6234999999999999</v>
      </c>
      <c r="CD80" s="113">
        <v>5.9547999999999996</v>
      </c>
      <c r="CE80" s="113">
        <v>5.4710000000000001</v>
      </c>
      <c r="CF80" s="113">
        <v>0.64866999999999997</v>
      </c>
      <c r="CG80" s="113">
        <v>1</v>
      </c>
      <c r="CH80" s="115"/>
      <c r="CI80" s="115"/>
      <c r="CJ80" s="115"/>
      <c r="CK80" s="158"/>
      <c r="CL80" s="158"/>
      <c r="CM80" s="158"/>
      <c r="CN80" s="158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80"/>
      <c r="B81" s="81"/>
      <c r="BN81" s="82"/>
      <c r="BO81" s="82"/>
      <c r="BP81" s="161"/>
      <c r="BQ81" s="158"/>
      <c r="BR81" s="158"/>
      <c r="BS81" s="104">
        <v>19</v>
      </c>
      <c r="BT81" s="104" t="s">
        <v>158</v>
      </c>
      <c r="BU81" s="113">
        <v>101.9</v>
      </c>
      <c r="BV81" s="113">
        <v>0.59640000000000004</v>
      </c>
      <c r="BW81" s="113">
        <v>0.89770000000000005</v>
      </c>
      <c r="BX81" s="113">
        <v>0.73409999999999997</v>
      </c>
      <c r="BY81" s="113">
        <v>1265.3</v>
      </c>
      <c r="BZ81" s="113">
        <v>19.11</v>
      </c>
      <c r="CA81" s="113">
        <v>1.0814999999999999</v>
      </c>
      <c r="CB81" s="113">
        <v>1.0849</v>
      </c>
      <c r="CC81" s="113">
        <v>6.6313000000000004</v>
      </c>
      <c r="CD81" s="113">
        <v>5.9462000000000002</v>
      </c>
      <c r="CE81" s="113">
        <v>5.4779</v>
      </c>
      <c r="CF81" s="113">
        <v>0.64809000000000005</v>
      </c>
      <c r="CG81" s="113">
        <v>1</v>
      </c>
      <c r="CH81" s="115"/>
      <c r="CI81" s="115"/>
      <c r="CJ81" s="115"/>
      <c r="CK81" s="158"/>
      <c r="CL81" s="158"/>
      <c r="CM81" s="158"/>
      <c r="CN81" s="158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80"/>
      <c r="B82" s="81"/>
      <c r="BN82" s="82"/>
      <c r="BO82" s="82"/>
      <c r="BP82" s="161"/>
      <c r="BQ82" s="158"/>
      <c r="BR82" s="158"/>
      <c r="BS82" s="104">
        <v>20</v>
      </c>
      <c r="BT82" s="104" t="s">
        <v>159</v>
      </c>
      <c r="BU82" s="113">
        <v>101.51</v>
      </c>
      <c r="BV82" s="113">
        <v>0.59809999999999997</v>
      </c>
      <c r="BW82" s="113">
        <v>0.89639999999999997</v>
      </c>
      <c r="BX82" s="113">
        <v>0.73450000000000004</v>
      </c>
      <c r="BY82" s="113">
        <v>1254.04</v>
      </c>
      <c r="BZ82" s="113">
        <v>18.899999999999999</v>
      </c>
      <c r="CA82" s="113">
        <v>1.0751999999999999</v>
      </c>
      <c r="CB82" s="113">
        <v>1.0869</v>
      </c>
      <c r="CC82" s="113">
        <v>6.6247999999999996</v>
      </c>
      <c r="CD82" s="113">
        <v>5.9522000000000004</v>
      </c>
      <c r="CE82" s="113">
        <v>5.4806999999999997</v>
      </c>
      <c r="CF82" s="113">
        <v>0.64898</v>
      </c>
      <c r="CG82" s="113">
        <v>1</v>
      </c>
      <c r="CH82" s="115"/>
      <c r="CI82" s="115"/>
      <c r="CJ82" s="115"/>
      <c r="CK82" s="158"/>
      <c r="CL82" s="158"/>
      <c r="CM82" s="158"/>
      <c r="CN82" s="158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P83" s="161"/>
      <c r="BQ83" s="158"/>
      <c r="BR83" s="158"/>
      <c r="BS83" s="104">
        <v>21</v>
      </c>
      <c r="BT83" s="104" t="s">
        <v>160</v>
      </c>
      <c r="BU83" s="115">
        <v>101.64</v>
      </c>
      <c r="BV83" s="115">
        <v>0.59770000000000001</v>
      </c>
      <c r="BW83" s="115">
        <v>0.89600000000000002</v>
      </c>
      <c r="BX83" s="115">
        <v>0.73460000000000003</v>
      </c>
      <c r="BY83" s="115">
        <v>1255.17</v>
      </c>
      <c r="BZ83" s="115">
        <v>19</v>
      </c>
      <c r="CA83" s="115">
        <v>1.0741000000000001</v>
      </c>
      <c r="CB83" s="115">
        <v>1.0824</v>
      </c>
      <c r="CC83" s="115">
        <v>6.6673</v>
      </c>
      <c r="CD83" s="115">
        <v>5.9741999999999997</v>
      </c>
      <c r="CE83" s="115">
        <v>5.4817999999999998</v>
      </c>
      <c r="CF83" s="115">
        <v>0.64902000000000004</v>
      </c>
      <c r="CG83" s="115">
        <v>1</v>
      </c>
      <c r="CH83" s="115"/>
      <c r="CI83" s="115"/>
      <c r="CJ83" s="115"/>
      <c r="CK83" s="158"/>
      <c r="CL83" s="158"/>
      <c r="CM83" s="158"/>
      <c r="CN83" s="158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N84" s="82"/>
      <c r="BO84" s="82"/>
      <c r="BP84" s="161"/>
      <c r="BQ84" s="158"/>
      <c r="BR84" s="158"/>
      <c r="BS84" s="115"/>
      <c r="BT84" s="115"/>
      <c r="BU84" s="115">
        <f>AVERAGE(BU63:BU83)</f>
        <v>101.73904761904762</v>
      </c>
      <c r="BV84" s="115">
        <f t="shared" ref="BV84:CG84" si="3">AVERAGE(BV63:BV83)</f>
        <v>0.59365238095238082</v>
      </c>
      <c r="BW84" s="115">
        <f t="shared" si="3"/>
        <v>0.88827142857142882</v>
      </c>
      <c r="BX84" s="115">
        <f t="shared" si="3"/>
        <v>0.72800952380952388</v>
      </c>
      <c r="BY84" s="115">
        <f t="shared" si="3"/>
        <v>1290.5666666666668</v>
      </c>
      <c r="BZ84" s="115">
        <f t="shared" si="3"/>
        <v>19.369999999999997</v>
      </c>
      <c r="CA84" s="115">
        <f t="shared" si="3"/>
        <v>1.0745952380952379</v>
      </c>
      <c r="CB84" s="115">
        <f t="shared" si="3"/>
        <v>1.0885095238095237</v>
      </c>
      <c r="CC84" s="115">
        <f t="shared" si="3"/>
        <v>6.5699238095238099</v>
      </c>
      <c r="CD84" s="115">
        <f t="shared" si="3"/>
        <v>5.9335761904761908</v>
      </c>
      <c r="CE84" s="115">
        <f t="shared" si="3"/>
        <v>5.4326142857142861</v>
      </c>
      <c r="CF84" s="115">
        <f t="shared" si="3"/>
        <v>0.64628428571428564</v>
      </c>
      <c r="CG84" s="115">
        <f t="shared" si="3"/>
        <v>1</v>
      </c>
      <c r="CH84" s="115"/>
      <c r="CI84" s="115"/>
      <c r="CJ84" s="115"/>
      <c r="CK84" s="158"/>
      <c r="CL84" s="158"/>
      <c r="CM84" s="158"/>
      <c r="CN84" s="158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N85" s="82"/>
      <c r="BO85" s="82"/>
      <c r="BP85" s="161"/>
      <c r="BQ85" s="158"/>
      <c r="BR85" s="158"/>
      <c r="BS85" s="115"/>
      <c r="BT85" s="115"/>
      <c r="BU85" s="115">
        <v>101.73904761904762</v>
      </c>
      <c r="BV85" s="115">
        <v>0.59365238095238082</v>
      </c>
      <c r="BW85" s="115">
        <v>0.88827142857142882</v>
      </c>
      <c r="BX85" s="119">
        <v>0.72800952380952388</v>
      </c>
      <c r="BY85" s="115">
        <v>1290.5666666666668</v>
      </c>
      <c r="BZ85" s="115">
        <v>19.369999999999997</v>
      </c>
      <c r="CA85" s="115">
        <v>1.0745952380952379</v>
      </c>
      <c r="CB85" s="115">
        <v>1.0885095238095237</v>
      </c>
      <c r="CC85" s="115">
        <v>6.5699238095238099</v>
      </c>
      <c r="CD85" s="115">
        <v>5.9335761904761908</v>
      </c>
      <c r="CE85" s="115">
        <v>5.4326142857142861</v>
      </c>
      <c r="CF85" s="115">
        <v>0.64628428571428564</v>
      </c>
      <c r="CG85" s="115">
        <v>1</v>
      </c>
      <c r="CH85" s="115"/>
      <c r="CI85" s="115"/>
      <c r="CJ85" s="115"/>
      <c r="CK85" s="158"/>
      <c r="CL85" s="158"/>
      <c r="CM85" s="158"/>
      <c r="CN85" s="158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N86" s="82"/>
      <c r="BO86" s="82"/>
      <c r="BP86" s="161"/>
      <c r="BQ86" s="158"/>
      <c r="BR86" s="158"/>
      <c r="BS86" s="115"/>
      <c r="BT86" s="115"/>
      <c r="BU86" s="115"/>
      <c r="BV86" s="115"/>
      <c r="BW86" s="115"/>
      <c r="BX86" s="119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58"/>
      <c r="CL86" s="158"/>
      <c r="CM86" s="158"/>
      <c r="CN86" s="158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N87" s="82"/>
      <c r="BO87" s="82"/>
      <c r="BP87" s="161"/>
      <c r="BQ87" s="158"/>
      <c r="BR87" s="158"/>
      <c r="BS87" s="115"/>
      <c r="BT87" s="115"/>
      <c r="BU87" s="115">
        <f t="shared" ref="BU87:CG87" si="4">BU84-BU85</f>
        <v>0</v>
      </c>
      <c r="BV87" s="115">
        <f t="shared" si="4"/>
        <v>0</v>
      </c>
      <c r="BW87" s="115">
        <f t="shared" si="4"/>
        <v>0</v>
      </c>
      <c r="BX87" s="115">
        <f t="shared" si="4"/>
        <v>0</v>
      </c>
      <c r="BY87" s="115">
        <f t="shared" si="4"/>
        <v>0</v>
      </c>
      <c r="BZ87" s="115">
        <f t="shared" si="4"/>
        <v>0</v>
      </c>
      <c r="CA87" s="115">
        <f t="shared" si="4"/>
        <v>0</v>
      </c>
      <c r="CB87" s="115">
        <f t="shared" si="4"/>
        <v>0</v>
      </c>
      <c r="CC87" s="115">
        <f t="shared" si="4"/>
        <v>0</v>
      </c>
      <c r="CD87" s="115">
        <f t="shared" si="4"/>
        <v>0</v>
      </c>
      <c r="CE87" s="115">
        <f t="shared" si="4"/>
        <v>0</v>
      </c>
      <c r="CF87" s="115">
        <f t="shared" si="4"/>
        <v>0</v>
      </c>
      <c r="CG87" s="115">
        <f t="shared" si="4"/>
        <v>0</v>
      </c>
      <c r="CH87" s="115"/>
      <c r="CI87" s="115"/>
      <c r="CJ87" s="115"/>
      <c r="CK87" s="158"/>
      <c r="CL87" s="158"/>
      <c r="CM87" s="158"/>
      <c r="CN87" s="158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</sheetData>
  <mergeCells count="2">
    <mergeCell ref="BN4:BO4"/>
    <mergeCell ref="BK4:BL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K36" sqref="BK36"/>
    </sheetView>
  </sheetViews>
  <sheetFormatPr defaultRowHeight="12.75"/>
  <cols>
    <col min="1" max="1" width="6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9.28515625" style="20" customWidth="1"/>
    <col min="6" max="6" width="20.28515625" style="20" customWidth="1"/>
    <col min="7" max="7" width="18.42578125" style="20" customWidth="1"/>
    <col min="8" max="8" width="10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11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11.140625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11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9.570312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1.7109375" style="20" customWidth="1"/>
    <col min="60" max="61" width="21.7109375" style="20" customWidth="1"/>
    <col min="62" max="62" width="10.7109375" style="20" customWidth="1"/>
    <col min="63" max="64" width="21.7109375" style="20" customWidth="1"/>
    <col min="65" max="65" width="9.5703125" style="20" customWidth="1"/>
    <col min="66" max="66" width="16.42578125" style="28" customWidth="1"/>
    <col min="67" max="67" width="19.42578125" style="28" customWidth="1"/>
    <col min="68" max="68" width="22.42578125" style="20" customWidth="1"/>
    <col min="69" max="69" width="14.7109375" style="19" customWidth="1"/>
    <col min="70" max="70" width="22.5703125" style="19" customWidth="1"/>
    <col min="71" max="71" width="14.140625" style="91" customWidth="1"/>
    <col min="72" max="72" width="22.42578125" style="91" customWidth="1"/>
    <col min="73" max="73" width="19.57031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79" width="13.28515625" style="91" customWidth="1"/>
    <col min="80" max="80" width="22" style="91" customWidth="1"/>
    <col min="81" max="86" width="13.28515625" style="91" customWidth="1"/>
    <col min="87" max="168" width="13.28515625" style="19" customWidth="1"/>
    <col min="169" max="16384" width="9.140625" style="20"/>
  </cols>
  <sheetData>
    <row r="1" spans="1:168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18"/>
      <c r="BR1" s="18"/>
      <c r="BS1" s="89"/>
      <c r="BT1" s="89"/>
      <c r="BU1" s="89"/>
      <c r="BV1" s="89"/>
      <c r="BW1" s="89"/>
      <c r="BX1" s="89"/>
      <c r="BY1" s="90"/>
    </row>
    <row r="2" spans="1:168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18"/>
      <c r="BR2" s="18"/>
      <c r="BS2" s="89"/>
      <c r="BT2" s="89"/>
      <c r="BU2" s="89"/>
      <c r="BV2" s="89"/>
      <c r="BW2" s="89"/>
      <c r="BX2" s="89"/>
      <c r="BY2" s="90"/>
    </row>
    <row r="3" spans="1:168" ht="15.95" customHeight="1">
      <c r="A3" s="30"/>
      <c r="B3" s="2" t="s">
        <v>162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120"/>
      <c r="BQ3" s="120"/>
      <c r="BR3" s="47"/>
      <c r="BS3" s="93"/>
      <c r="BT3" s="93"/>
      <c r="BU3" s="93"/>
      <c r="BV3" s="93"/>
      <c r="BW3" s="89"/>
      <c r="BX3" s="89"/>
      <c r="BY3" s="90"/>
    </row>
    <row r="4" spans="1:168" s="21" customFormat="1" ht="15.95" customHeight="1" thickBot="1">
      <c r="A4" s="31" t="s">
        <v>1</v>
      </c>
      <c r="B4" s="8"/>
      <c r="C4" s="9" t="s">
        <v>163</v>
      </c>
      <c r="D4" s="9"/>
      <c r="E4" s="10"/>
      <c r="F4" s="9" t="s">
        <v>164</v>
      </c>
      <c r="G4" s="9"/>
      <c r="H4" s="10"/>
      <c r="I4" s="9" t="s">
        <v>165</v>
      </c>
      <c r="J4" s="9"/>
      <c r="K4" s="9"/>
      <c r="L4" s="9" t="s">
        <v>166</v>
      </c>
      <c r="M4" s="9"/>
      <c r="N4" s="10"/>
      <c r="O4" s="9" t="s">
        <v>167</v>
      </c>
      <c r="P4" s="9"/>
      <c r="Q4" s="10"/>
      <c r="R4" s="9" t="s">
        <v>168</v>
      </c>
      <c r="S4" s="9"/>
      <c r="T4" s="9"/>
      <c r="U4" s="9" t="s">
        <v>169</v>
      </c>
      <c r="V4" s="9"/>
      <c r="W4" s="9"/>
      <c r="X4" s="9" t="s">
        <v>170</v>
      </c>
      <c r="Y4" s="9"/>
      <c r="Z4" s="10"/>
      <c r="AA4" s="9" t="s">
        <v>171</v>
      </c>
      <c r="AB4" s="9"/>
      <c r="AC4" s="10"/>
      <c r="AD4" s="9" t="s">
        <v>172</v>
      </c>
      <c r="AE4" s="9"/>
      <c r="AF4" s="10"/>
      <c r="AG4" s="9" t="s">
        <v>173</v>
      </c>
      <c r="AH4" s="9"/>
      <c r="AI4" s="10"/>
      <c r="AJ4" s="9" t="s">
        <v>174</v>
      </c>
      <c r="AK4" s="9"/>
      <c r="AL4" s="10"/>
      <c r="AM4" s="9" t="s">
        <v>175</v>
      </c>
      <c r="AN4" s="9"/>
      <c r="AO4" s="10"/>
      <c r="AP4" s="9" t="s">
        <v>176</v>
      </c>
      <c r="AQ4" s="9"/>
      <c r="AR4" s="10"/>
      <c r="AS4" s="9" t="s">
        <v>177</v>
      </c>
      <c r="AT4" s="9"/>
      <c r="AU4" s="10"/>
      <c r="AV4" s="9" t="s">
        <v>178</v>
      </c>
      <c r="AW4" s="9"/>
      <c r="AX4" s="10"/>
      <c r="AY4" s="9" t="s">
        <v>179</v>
      </c>
      <c r="AZ4" s="9"/>
      <c r="BA4" s="9"/>
      <c r="BB4" s="9" t="s">
        <v>180</v>
      </c>
      <c r="BC4" s="9"/>
      <c r="BD4" s="9"/>
      <c r="BE4" s="9" t="s">
        <v>181</v>
      </c>
      <c r="BF4" s="9"/>
      <c r="BG4" s="9"/>
      <c r="BH4" s="9" t="s">
        <v>182</v>
      </c>
      <c r="BI4" s="9"/>
      <c r="BJ4" s="9"/>
      <c r="BK4" s="9" t="s">
        <v>183</v>
      </c>
      <c r="BL4" s="9"/>
      <c r="BM4" s="9"/>
      <c r="BN4" s="187" t="s">
        <v>2</v>
      </c>
      <c r="BO4" s="187"/>
      <c r="BP4" s="121"/>
      <c r="BQ4" s="122"/>
      <c r="BR4" s="120"/>
      <c r="BS4" s="92"/>
      <c r="BT4" s="92"/>
      <c r="BU4" s="92"/>
      <c r="BV4" s="92"/>
      <c r="BW4" s="92"/>
      <c r="BX4" s="93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3"/>
      <c r="BQ5" s="123"/>
      <c r="BR5" s="47"/>
      <c r="BS5" s="93"/>
      <c r="BT5" s="93"/>
      <c r="BU5" s="93"/>
      <c r="BV5" s="93"/>
      <c r="BW5" s="93"/>
      <c r="BX5" s="93"/>
      <c r="BY5" s="90"/>
    </row>
    <row r="6" spans="1:168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6"/>
      <c r="BN6" s="12"/>
      <c r="BO6" s="12" t="s">
        <v>3</v>
      </c>
      <c r="BP6" s="123"/>
      <c r="BQ6" s="123"/>
      <c r="BR6" s="47"/>
      <c r="BS6" s="93"/>
      <c r="BT6" s="93"/>
      <c r="BU6" s="93"/>
      <c r="BV6" s="93"/>
      <c r="BW6" s="93"/>
      <c r="BX6" s="93"/>
      <c r="BY6" s="90"/>
    </row>
    <row r="7" spans="1:168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3"/>
      <c r="BQ7" s="123"/>
      <c r="BR7" s="123"/>
      <c r="BS7" s="96"/>
      <c r="BT7" s="96"/>
      <c r="BU7" s="96"/>
      <c r="BV7" s="96"/>
      <c r="BW7" s="96"/>
      <c r="BX7" s="96"/>
      <c r="BY7" s="90"/>
    </row>
    <row r="8" spans="1:168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3"/>
      <c r="BQ8" s="123"/>
      <c r="BR8" s="123"/>
      <c r="BS8" s="96"/>
      <c r="BT8" s="96"/>
      <c r="BU8" s="96"/>
      <c r="BV8" s="96"/>
      <c r="BW8" s="96"/>
      <c r="BX8" s="96"/>
      <c r="BY8" s="90"/>
    </row>
    <row r="9" spans="1:168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3"/>
      <c r="BQ9" s="123"/>
      <c r="BR9" s="123"/>
      <c r="BS9" s="96"/>
      <c r="BT9" s="96"/>
      <c r="BU9" s="96"/>
      <c r="BV9" s="96"/>
      <c r="BW9" s="96"/>
      <c r="BX9" s="96"/>
      <c r="BY9" s="97"/>
      <c r="BZ9" s="98"/>
      <c r="CA9" s="98"/>
      <c r="CB9" s="98"/>
      <c r="CC9" s="98"/>
      <c r="CD9" s="98"/>
      <c r="CE9" s="98"/>
      <c r="CF9" s="98"/>
      <c r="CG9" s="98"/>
      <c r="CH9" s="9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</row>
    <row r="10" spans="1:168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3"/>
      <c r="BQ10" s="123"/>
      <c r="BR10" s="123"/>
      <c r="BS10" s="93"/>
      <c r="BT10" s="96"/>
      <c r="BU10" s="96"/>
      <c r="BV10" s="96"/>
      <c r="BW10" s="96"/>
      <c r="BX10" s="96"/>
      <c r="BY10" s="99"/>
    </row>
    <row r="11" spans="1:168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123"/>
      <c r="BQ11" s="123"/>
      <c r="BR11" s="47"/>
      <c r="BS11" s="93"/>
      <c r="BT11" s="93"/>
      <c r="BU11" s="93"/>
      <c r="BV11" s="93"/>
      <c r="BW11" s="93"/>
      <c r="BX11" s="93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3"/>
      <c r="BQ12" s="123"/>
      <c r="BR12" s="47"/>
      <c r="BS12" s="93"/>
      <c r="BT12" s="93"/>
      <c r="BU12" s="93"/>
      <c r="BV12" s="93"/>
      <c r="BW12" s="93"/>
      <c r="BX12" s="93"/>
      <c r="BY12" s="90"/>
    </row>
    <row r="13" spans="1:168" ht="15.95" customHeight="1">
      <c r="A13" s="32">
        <v>1</v>
      </c>
      <c r="B13" s="3" t="s">
        <v>5</v>
      </c>
      <c r="C13" s="41">
        <v>102.02</v>
      </c>
      <c r="D13" s="52">
        <v>100.77</v>
      </c>
      <c r="E13" s="6"/>
      <c r="F13" s="41">
        <v>102.39</v>
      </c>
      <c r="G13" s="52">
        <v>100.39</v>
      </c>
      <c r="H13" s="6"/>
      <c r="I13" s="41">
        <v>102.61</v>
      </c>
      <c r="J13" s="52">
        <v>100.16</v>
      </c>
      <c r="K13" s="6"/>
      <c r="L13" s="41">
        <v>102.5</v>
      </c>
      <c r="M13" s="52">
        <v>100.32</v>
      </c>
      <c r="N13" s="6"/>
      <c r="O13" s="41">
        <v>102.3</v>
      </c>
      <c r="P13" s="52">
        <v>100.51</v>
      </c>
      <c r="Q13" s="6"/>
      <c r="R13" s="41">
        <v>102.44</v>
      </c>
      <c r="S13" s="52">
        <v>100.42</v>
      </c>
      <c r="T13" s="6"/>
      <c r="U13" s="41">
        <v>102.34</v>
      </c>
      <c r="V13" s="52">
        <v>100.98</v>
      </c>
      <c r="W13" s="6"/>
      <c r="X13" s="41">
        <v>102.02</v>
      </c>
      <c r="Y13" s="52">
        <v>101.42</v>
      </c>
      <c r="Z13" s="6"/>
      <c r="AA13" s="41">
        <v>102</v>
      </c>
      <c r="AB13" s="52">
        <v>101.56</v>
      </c>
      <c r="AC13" s="6"/>
      <c r="AD13" s="41">
        <v>101.92</v>
      </c>
      <c r="AE13" s="52">
        <v>101.39</v>
      </c>
      <c r="AF13" s="6"/>
      <c r="AG13" s="41">
        <v>101.87</v>
      </c>
      <c r="AH13" s="52">
        <v>101.69</v>
      </c>
      <c r="AI13" s="6"/>
      <c r="AJ13" s="41">
        <v>102</v>
      </c>
      <c r="AK13" s="52">
        <v>101.29</v>
      </c>
      <c r="AL13" s="6"/>
      <c r="AM13" s="41">
        <v>102.23</v>
      </c>
      <c r="AN13" s="52">
        <v>101.11</v>
      </c>
      <c r="AO13" s="6"/>
      <c r="AP13" s="41">
        <v>101.76</v>
      </c>
      <c r="AQ13" s="52">
        <v>101.12</v>
      </c>
      <c r="AR13" s="6"/>
      <c r="AS13" s="41">
        <v>101.99</v>
      </c>
      <c r="AT13" s="52">
        <v>101.07</v>
      </c>
      <c r="AU13" s="6"/>
      <c r="AV13" s="41">
        <v>101.85</v>
      </c>
      <c r="AW13" s="52">
        <v>101.28</v>
      </c>
      <c r="AX13" s="6"/>
      <c r="AY13" s="41">
        <v>101.86</v>
      </c>
      <c r="AZ13" s="52">
        <v>101.06</v>
      </c>
      <c r="BA13" s="6"/>
      <c r="BB13" s="41">
        <v>101.93</v>
      </c>
      <c r="BC13" s="52">
        <v>101.12</v>
      </c>
      <c r="BD13" s="6"/>
      <c r="BE13" s="41">
        <v>101.74</v>
      </c>
      <c r="BF13" s="63">
        <v>101.21</v>
      </c>
      <c r="BG13" s="63"/>
      <c r="BH13" s="41">
        <v>101.38</v>
      </c>
      <c r="BI13" s="63">
        <v>101.63</v>
      </c>
      <c r="BJ13" s="63"/>
      <c r="BK13" s="41">
        <v>101.36</v>
      </c>
      <c r="BL13" s="63">
        <v>101.4</v>
      </c>
      <c r="BM13" s="38"/>
      <c r="BN13" s="41">
        <f>(C13+F13+I13+L13+O13+R13+U13+X13+AA13+AD13+AG13+AJ13+AM13+AP13+AS13+AV13+AY13+BB13+BE13+BH13+BK13)/21</f>
        <v>102.0242857142857</v>
      </c>
      <c r="BO13" s="63">
        <f>(D13+G13+J13+M13+P13+S13+V13+Y13+AB13+AE13+AH13+AK13+AN13+AQ13+AT13+AW13+AZ13+BC13+BF13+BI13+BL13)/21</f>
        <v>101.04285714285713</v>
      </c>
      <c r="BP13" s="124"/>
      <c r="BQ13" s="124"/>
      <c r="BR13" s="124"/>
      <c r="BS13" s="93"/>
      <c r="BT13" s="93"/>
      <c r="BU13" s="93"/>
      <c r="BV13" s="101"/>
      <c r="BW13" s="101"/>
      <c r="BX13" s="93"/>
      <c r="BY13" s="90"/>
    </row>
    <row r="14" spans="1:168" s="23" customFormat="1" ht="15.95" customHeight="1">
      <c r="A14" s="32">
        <v>2</v>
      </c>
      <c r="B14" s="3" t="s">
        <v>6</v>
      </c>
      <c r="C14" s="41">
        <v>0.59730000000000005</v>
      </c>
      <c r="D14" s="52">
        <v>172.12</v>
      </c>
      <c r="E14" s="6"/>
      <c r="F14" s="41">
        <v>0.59660000000000002</v>
      </c>
      <c r="G14" s="52">
        <v>172.31</v>
      </c>
      <c r="H14" s="6"/>
      <c r="I14" s="41">
        <v>0.59770000000000001</v>
      </c>
      <c r="J14" s="52">
        <v>171.95</v>
      </c>
      <c r="K14" s="6"/>
      <c r="L14" s="41">
        <v>0.59650000000000003</v>
      </c>
      <c r="M14" s="52">
        <v>172.38</v>
      </c>
      <c r="N14" s="6"/>
      <c r="O14" s="41">
        <v>0.59489999999999998</v>
      </c>
      <c r="P14" s="52">
        <v>172.83</v>
      </c>
      <c r="Q14" s="6"/>
      <c r="R14" s="41">
        <v>0.59509999999999996</v>
      </c>
      <c r="S14" s="52">
        <v>172.87</v>
      </c>
      <c r="T14" s="6"/>
      <c r="U14" s="41">
        <v>0.59530000000000005</v>
      </c>
      <c r="V14" s="52">
        <v>173.6</v>
      </c>
      <c r="W14" s="6"/>
      <c r="X14" s="41">
        <v>0.59570000000000001</v>
      </c>
      <c r="Y14" s="52">
        <v>173.7</v>
      </c>
      <c r="Z14" s="6"/>
      <c r="AA14" s="41">
        <v>0.59440000000000004</v>
      </c>
      <c r="AB14" s="52">
        <v>174.28</v>
      </c>
      <c r="AC14" s="6"/>
      <c r="AD14" s="41">
        <v>0.58940000000000003</v>
      </c>
      <c r="AE14" s="52">
        <v>175.31</v>
      </c>
      <c r="AF14" s="6"/>
      <c r="AG14" s="41">
        <v>0.58930000000000005</v>
      </c>
      <c r="AH14" s="52">
        <v>175.78</v>
      </c>
      <c r="AI14" s="6"/>
      <c r="AJ14" s="41">
        <v>0.58940000000000003</v>
      </c>
      <c r="AK14" s="52">
        <v>175.28</v>
      </c>
      <c r="AL14" s="6"/>
      <c r="AM14" s="41">
        <v>0.59009999999999996</v>
      </c>
      <c r="AN14" s="52">
        <v>175.15</v>
      </c>
      <c r="AO14" s="6"/>
      <c r="AP14" s="41">
        <v>0.58760000000000001</v>
      </c>
      <c r="AQ14" s="52">
        <v>175.11</v>
      </c>
      <c r="AR14" s="6"/>
      <c r="AS14" s="41">
        <v>0.58640000000000003</v>
      </c>
      <c r="AT14" s="52">
        <v>175.78</v>
      </c>
      <c r="AU14" s="6"/>
      <c r="AV14" s="41">
        <v>0.58750000000000002</v>
      </c>
      <c r="AW14" s="52">
        <v>175.56</v>
      </c>
      <c r="AX14" s="6"/>
      <c r="AY14" s="41">
        <v>0.58840000000000003</v>
      </c>
      <c r="AZ14" s="52">
        <v>174.96</v>
      </c>
      <c r="BA14" s="6"/>
      <c r="BB14" s="41">
        <v>0.58940000000000003</v>
      </c>
      <c r="BC14" s="52">
        <v>174.88</v>
      </c>
      <c r="BD14" s="6"/>
      <c r="BE14" s="41">
        <v>0.58750000000000002</v>
      </c>
      <c r="BF14" s="63">
        <v>175.26</v>
      </c>
      <c r="BG14" s="63"/>
      <c r="BH14" s="41">
        <v>0.58750000000000002</v>
      </c>
      <c r="BI14" s="63">
        <v>175.38</v>
      </c>
      <c r="BJ14" s="63"/>
      <c r="BK14" s="41">
        <v>0.58750000000000002</v>
      </c>
      <c r="BL14" s="63">
        <v>174.94</v>
      </c>
      <c r="BM14" s="38"/>
      <c r="BN14" s="41">
        <f t="shared" ref="BN14:BO25" si="0">(C14+F14+I14+L14+O14+R14+U14+X14+AA14+AD14+AG14+AJ14+AM14+AP14+AS14+AV14+AY14+BB14+BE14+BH14+BK14)/21</f>
        <v>0.59159523809523817</v>
      </c>
      <c r="BO14" s="63">
        <f t="shared" si="0"/>
        <v>174.25857142857146</v>
      </c>
      <c r="BP14" s="124"/>
      <c r="BQ14" s="124"/>
      <c r="BR14" s="124"/>
      <c r="BS14" s="93"/>
      <c r="BT14" s="93"/>
      <c r="BU14" s="93"/>
      <c r="BV14" s="101"/>
      <c r="BW14" s="101"/>
      <c r="BX14" s="93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19"/>
      <c r="CJ14" s="19"/>
      <c r="CK14" s="19"/>
      <c r="CL14" s="19"/>
      <c r="CM14" s="19"/>
      <c r="CN14" s="19"/>
      <c r="CO14" s="19"/>
      <c r="CP14" s="19"/>
    </row>
    <row r="15" spans="1:168" ht="15.95" customHeight="1">
      <c r="A15" s="32">
        <v>3</v>
      </c>
      <c r="B15" s="3" t="s">
        <v>7</v>
      </c>
      <c r="C15" s="41">
        <v>0.89790000000000003</v>
      </c>
      <c r="D15" s="52">
        <v>114.49</v>
      </c>
      <c r="E15" s="6"/>
      <c r="F15" s="41">
        <v>0.89810000000000001</v>
      </c>
      <c r="G15" s="52">
        <v>114.46</v>
      </c>
      <c r="H15" s="6"/>
      <c r="I15" s="41">
        <v>0.8972</v>
      </c>
      <c r="J15" s="52">
        <v>114.55</v>
      </c>
      <c r="K15" s="6"/>
      <c r="L15" s="41">
        <v>0.89559999999999995</v>
      </c>
      <c r="M15" s="52">
        <v>114.81</v>
      </c>
      <c r="N15" s="6"/>
      <c r="O15" s="41">
        <v>0.8931</v>
      </c>
      <c r="P15" s="52">
        <v>115.13</v>
      </c>
      <c r="Q15" s="6"/>
      <c r="R15" s="41">
        <v>0.89480000000000004</v>
      </c>
      <c r="S15" s="52">
        <v>114.96</v>
      </c>
      <c r="T15" s="6"/>
      <c r="U15" s="41">
        <v>0.89939999999999998</v>
      </c>
      <c r="V15" s="52">
        <v>114.9</v>
      </c>
      <c r="W15" s="6"/>
      <c r="X15" s="41">
        <v>0.89990000000000003</v>
      </c>
      <c r="Y15" s="52">
        <v>114.98</v>
      </c>
      <c r="Z15" s="6"/>
      <c r="AA15" s="41">
        <v>0.90090000000000003</v>
      </c>
      <c r="AB15" s="52">
        <v>114.99</v>
      </c>
      <c r="AC15" s="6"/>
      <c r="AD15" s="41">
        <v>0.89680000000000004</v>
      </c>
      <c r="AE15" s="52">
        <v>115.22</v>
      </c>
      <c r="AF15" s="6"/>
      <c r="AG15" s="41">
        <v>0.89970000000000006</v>
      </c>
      <c r="AH15" s="52">
        <v>115.14</v>
      </c>
      <c r="AI15" s="6"/>
      <c r="AJ15" s="41">
        <v>0.89839999999999998</v>
      </c>
      <c r="AK15" s="52">
        <v>115</v>
      </c>
      <c r="AL15" s="6"/>
      <c r="AM15" s="41">
        <v>0.89849999999999997</v>
      </c>
      <c r="AN15" s="52">
        <v>115.04</v>
      </c>
      <c r="AO15" s="6"/>
      <c r="AP15" s="41">
        <v>0.89229999999999998</v>
      </c>
      <c r="AQ15" s="52">
        <v>115.32</v>
      </c>
      <c r="AR15" s="6"/>
      <c r="AS15" s="41">
        <v>0.89419999999999999</v>
      </c>
      <c r="AT15" s="52">
        <v>115.27</v>
      </c>
      <c r="AU15" s="6"/>
      <c r="AV15" s="41">
        <v>0.89590000000000003</v>
      </c>
      <c r="AW15" s="52">
        <v>115.14</v>
      </c>
      <c r="AX15" s="6"/>
      <c r="AY15" s="41">
        <v>0.89249999999999996</v>
      </c>
      <c r="AZ15" s="52">
        <v>115.34</v>
      </c>
      <c r="BA15" s="6"/>
      <c r="BB15" s="41">
        <v>0.89400000000000002</v>
      </c>
      <c r="BC15" s="52">
        <v>115.29</v>
      </c>
      <c r="BD15" s="6"/>
      <c r="BE15" s="41">
        <v>0.89380000000000004</v>
      </c>
      <c r="BF15" s="63">
        <v>115.21</v>
      </c>
      <c r="BG15" s="63"/>
      <c r="BH15" s="41">
        <v>0.89359999999999995</v>
      </c>
      <c r="BI15" s="63">
        <v>115.3</v>
      </c>
      <c r="BJ15" s="63"/>
      <c r="BK15" s="41">
        <v>0.89</v>
      </c>
      <c r="BL15" s="63">
        <v>115.48</v>
      </c>
      <c r="BM15" s="38"/>
      <c r="BN15" s="41">
        <f t="shared" si="0"/>
        <v>0.89602857142857129</v>
      </c>
      <c r="BO15" s="63">
        <f t="shared" si="0"/>
        <v>115.04857142857145</v>
      </c>
      <c r="BP15" s="124"/>
      <c r="BQ15" s="124"/>
      <c r="BR15" s="124"/>
      <c r="BS15" s="93"/>
      <c r="BT15" s="93"/>
      <c r="BU15" s="93"/>
      <c r="BV15" s="101"/>
      <c r="BW15" s="101"/>
      <c r="BX15" s="93"/>
      <c r="BY15" s="90"/>
    </row>
    <row r="16" spans="1:168" ht="15.95" customHeight="1">
      <c r="A16" s="32">
        <v>4</v>
      </c>
      <c r="B16" s="3" t="s">
        <v>8</v>
      </c>
      <c r="C16" s="41">
        <v>0.73529999999999995</v>
      </c>
      <c r="D16" s="52">
        <v>139.87</v>
      </c>
      <c r="E16" s="6"/>
      <c r="F16" s="41">
        <v>0.73499999999999999</v>
      </c>
      <c r="G16" s="52">
        <v>139.88</v>
      </c>
      <c r="H16" s="6"/>
      <c r="I16" s="41">
        <v>0.73499999999999999</v>
      </c>
      <c r="J16" s="52">
        <v>139.88</v>
      </c>
      <c r="K16" s="6"/>
      <c r="L16" s="41">
        <v>0.73470000000000002</v>
      </c>
      <c r="M16" s="52">
        <v>139.96</v>
      </c>
      <c r="N16" s="6"/>
      <c r="O16" s="41">
        <v>0.73370000000000002</v>
      </c>
      <c r="P16" s="52">
        <v>140.12</v>
      </c>
      <c r="Q16" s="6"/>
      <c r="R16" s="41">
        <v>0.73399999999999999</v>
      </c>
      <c r="S16" s="52">
        <v>140.16999999999999</v>
      </c>
      <c r="T16" s="6"/>
      <c r="U16" s="41">
        <v>0.73780000000000001</v>
      </c>
      <c r="V16" s="52">
        <v>140.1</v>
      </c>
      <c r="W16" s="6"/>
      <c r="X16" s="41">
        <v>0.7389</v>
      </c>
      <c r="Y16" s="52">
        <v>140.12</v>
      </c>
      <c r="Z16" s="6"/>
      <c r="AA16" s="41">
        <v>0.74</v>
      </c>
      <c r="AB16" s="52">
        <v>140.13</v>
      </c>
      <c r="AC16" s="6"/>
      <c r="AD16" s="41">
        <v>0.73699999999999999</v>
      </c>
      <c r="AE16" s="52">
        <v>140.21</v>
      </c>
      <c r="AF16" s="6"/>
      <c r="AG16" s="41">
        <v>0.73919999999999997</v>
      </c>
      <c r="AH16" s="52">
        <v>140.19</v>
      </c>
      <c r="AI16" s="6"/>
      <c r="AJ16" s="41">
        <v>0.73740000000000006</v>
      </c>
      <c r="AK16" s="52">
        <v>140.16999999999999</v>
      </c>
      <c r="AL16" s="6"/>
      <c r="AM16" s="41">
        <v>0.73719999999999997</v>
      </c>
      <c r="AN16" s="52">
        <v>140.19999999999999</v>
      </c>
      <c r="AO16" s="6"/>
      <c r="AP16" s="41">
        <v>0.73360000000000003</v>
      </c>
      <c r="AQ16" s="52">
        <v>140.22999999999999</v>
      </c>
      <c r="AR16" s="6"/>
      <c r="AS16" s="41">
        <v>0.73509999999999998</v>
      </c>
      <c r="AT16" s="52">
        <v>140.24</v>
      </c>
      <c r="AU16" s="6"/>
      <c r="AV16" s="41">
        <v>0.73619999999999997</v>
      </c>
      <c r="AW16" s="52">
        <v>140.16999999999999</v>
      </c>
      <c r="AX16" s="6"/>
      <c r="AY16" s="41">
        <v>0.73419999999999996</v>
      </c>
      <c r="AZ16" s="52">
        <v>140.19999999999999</v>
      </c>
      <c r="BA16" s="6"/>
      <c r="BB16" s="41">
        <v>0.73519999999999996</v>
      </c>
      <c r="BC16" s="52">
        <v>140.22</v>
      </c>
      <c r="BD16" s="6"/>
      <c r="BE16" s="41">
        <v>0.73460000000000003</v>
      </c>
      <c r="BF16" s="63">
        <v>140.22999999999999</v>
      </c>
      <c r="BG16" s="63"/>
      <c r="BH16" s="41">
        <v>0.73480000000000001</v>
      </c>
      <c r="BI16" s="63">
        <v>140.22999999999999</v>
      </c>
      <c r="BJ16" s="63"/>
      <c r="BK16" s="41">
        <v>0.73250000000000004</v>
      </c>
      <c r="BL16" s="63">
        <v>140.26</v>
      </c>
      <c r="BM16" s="38"/>
      <c r="BN16" s="41">
        <f t="shared" si="0"/>
        <v>0.73578095238095242</v>
      </c>
      <c r="BO16" s="63">
        <f t="shared" si="0"/>
        <v>140.13238095238094</v>
      </c>
      <c r="BP16" s="124"/>
      <c r="BQ16" s="124"/>
      <c r="BR16" s="124"/>
      <c r="BS16" s="93"/>
      <c r="BT16" s="93"/>
      <c r="BU16" s="93"/>
      <c r="BV16" s="101"/>
      <c r="BW16" s="101"/>
      <c r="BX16" s="93"/>
      <c r="BY16" s="90"/>
    </row>
    <row r="17" spans="1:168" ht="15.95" customHeight="1">
      <c r="A17" s="32">
        <v>5</v>
      </c>
      <c r="B17" s="3" t="s">
        <v>9</v>
      </c>
      <c r="C17" s="41">
        <v>1244.8</v>
      </c>
      <c r="D17" s="83">
        <v>127966.22</v>
      </c>
      <c r="E17" s="6"/>
      <c r="F17" s="41">
        <v>1244.3599999999999</v>
      </c>
      <c r="G17" s="83">
        <v>127913.21</v>
      </c>
      <c r="H17" s="6"/>
      <c r="I17" s="41">
        <v>1245.9000000000001</v>
      </c>
      <c r="J17" s="83">
        <v>128045.82</v>
      </c>
      <c r="K17" s="6"/>
      <c r="L17" s="41">
        <v>1244</v>
      </c>
      <c r="M17" s="83">
        <v>127915.86</v>
      </c>
      <c r="N17" s="6"/>
      <c r="O17" s="41">
        <v>1253.79</v>
      </c>
      <c r="P17" s="83">
        <v>128915.47</v>
      </c>
      <c r="Q17" s="6"/>
      <c r="R17" s="41">
        <v>1254.56</v>
      </c>
      <c r="S17" s="83">
        <v>129053.45</v>
      </c>
      <c r="T17" s="6"/>
      <c r="U17" s="41">
        <v>1253.4000000000001</v>
      </c>
      <c r="V17" s="83">
        <v>129524.79</v>
      </c>
      <c r="W17" s="6"/>
      <c r="X17" s="41">
        <v>1263.0999999999999</v>
      </c>
      <c r="Y17" s="83">
        <v>130695.33</v>
      </c>
      <c r="Z17" s="6"/>
      <c r="AA17" s="41">
        <v>1263.3</v>
      </c>
      <c r="AB17" s="83">
        <v>130873.14</v>
      </c>
      <c r="AC17" s="6"/>
      <c r="AD17" s="41">
        <v>1272.74</v>
      </c>
      <c r="AE17" s="83">
        <v>131516.20000000001</v>
      </c>
      <c r="AF17" s="6"/>
      <c r="AG17" s="41">
        <v>1281.5999999999999</v>
      </c>
      <c r="AH17" s="83">
        <v>132760.94</v>
      </c>
      <c r="AI17" s="6"/>
      <c r="AJ17" s="41">
        <v>1266</v>
      </c>
      <c r="AK17" s="83">
        <v>130794.42</v>
      </c>
      <c r="AL17" s="6"/>
      <c r="AM17" s="41">
        <v>1267.4000000000001</v>
      </c>
      <c r="AN17" s="83">
        <v>131004.8</v>
      </c>
      <c r="AO17" s="6"/>
      <c r="AP17" s="41">
        <v>1281.56</v>
      </c>
      <c r="AQ17" s="83">
        <v>131867.72</v>
      </c>
      <c r="AR17" s="6"/>
      <c r="AS17" s="41">
        <v>1311.3</v>
      </c>
      <c r="AT17" s="83">
        <v>135165.53</v>
      </c>
      <c r="AU17" s="6"/>
      <c r="AV17" s="41">
        <v>1313.6</v>
      </c>
      <c r="AW17" s="83">
        <v>135499.48000000001</v>
      </c>
      <c r="AX17" s="6"/>
      <c r="AY17" s="41">
        <v>1323</v>
      </c>
      <c r="AZ17" s="83">
        <v>136191.26999999999</v>
      </c>
      <c r="BA17" s="24"/>
      <c r="BB17" s="41">
        <v>1312</v>
      </c>
      <c r="BC17" s="83">
        <v>135227.01999999999</v>
      </c>
      <c r="BD17" s="24"/>
      <c r="BE17" s="41">
        <v>1310.8</v>
      </c>
      <c r="BF17" s="63">
        <v>134978.81</v>
      </c>
      <c r="BG17" s="63"/>
      <c r="BH17" s="41">
        <v>1315.2</v>
      </c>
      <c r="BI17" s="63">
        <v>135503.41</v>
      </c>
      <c r="BJ17" s="63"/>
      <c r="BK17" s="41">
        <v>1312.76</v>
      </c>
      <c r="BL17" s="63">
        <v>134925.47</v>
      </c>
      <c r="BM17" s="39"/>
      <c r="BN17" s="41">
        <f t="shared" si="0"/>
        <v>1277.8652380952378</v>
      </c>
      <c r="BO17" s="63">
        <f t="shared" si="0"/>
        <v>131730.39809523808</v>
      </c>
      <c r="BP17" s="125"/>
      <c r="BQ17" s="124"/>
      <c r="BR17" s="124"/>
      <c r="BS17" s="93"/>
      <c r="BT17" s="93"/>
      <c r="BU17" s="103"/>
      <c r="BV17" s="101"/>
      <c r="BW17" s="101"/>
      <c r="BX17" s="93"/>
      <c r="BY17" s="90"/>
    </row>
    <row r="18" spans="1:168" ht="15.95" customHeight="1">
      <c r="A18" s="32">
        <v>6</v>
      </c>
      <c r="B18" s="3" t="s">
        <v>10</v>
      </c>
      <c r="C18" s="41">
        <v>18.71</v>
      </c>
      <c r="D18" s="52">
        <v>1923.4</v>
      </c>
      <c r="E18" s="6"/>
      <c r="F18" s="41">
        <v>18.79</v>
      </c>
      <c r="G18" s="52">
        <v>1931.51</v>
      </c>
      <c r="H18" s="6"/>
      <c r="I18" s="41">
        <v>18.79</v>
      </c>
      <c r="J18" s="52">
        <v>1931.12</v>
      </c>
      <c r="K18" s="6"/>
      <c r="L18" s="41">
        <v>18.739999999999998</v>
      </c>
      <c r="M18" s="52">
        <v>1926.96</v>
      </c>
      <c r="N18" s="6"/>
      <c r="O18" s="41">
        <v>19.079999999999998</v>
      </c>
      <c r="P18" s="52">
        <v>1961.82</v>
      </c>
      <c r="Q18" s="6"/>
      <c r="R18" s="41">
        <v>19.100000000000001</v>
      </c>
      <c r="S18" s="52">
        <v>1964.77</v>
      </c>
      <c r="T18" s="6"/>
      <c r="U18" s="41">
        <v>19.04</v>
      </c>
      <c r="V18" s="52">
        <v>1967.57</v>
      </c>
      <c r="W18" s="6"/>
      <c r="X18" s="41">
        <v>19.2</v>
      </c>
      <c r="Y18" s="52">
        <v>1986.66</v>
      </c>
      <c r="Z18" s="6"/>
      <c r="AA18" s="41">
        <v>19.27</v>
      </c>
      <c r="AB18" s="52">
        <v>1996.3</v>
      </c>
      <c r="AC18" s="6"/>
      <c r="AD18" s="41">
        <v>19.510000000000002</v>
      </c>
      <c r="AE18" s="52">
        <v>2016.03</v>
      </c>
      <c r="AF18" s="6"/>
      <c r="AG18" s="41">
        <v>19.72</v>
      </c>
      <c r="AH18" s="52">
        <v>2042.79</v>
      </c>
      <c r="AI18" s="6"/>
      <c r="AJ18" s="41">
        <v>19.61</v>
      </c>
      <c r="AK18" s="52">
        <v>2025.97</v>
      </c>
      <c r="AL18" s="6"/>
      <c r="AM18" s="41">
        <v>19.670000000000002</v>
      </c>
      <c r="AN18" s="52">
        <v>2033.19</v>
      </c>
      <c r="AO18" s="6"/>
      <c r="AP18" s="41">
        <v>19.940000000000001</v>
      </c>
      <c r="AQ18" s="52">
        <v>2051.75</v>
      </c>
      <c r="AR18" s="6"/>
      <c r="AS18" s="41">
        <v>20.7</v>
      </c>
      <c r="AT18" s="52">
        <v>2133.6999999999998</v>
      </c>
      <c r="AU18" s="6"/>
      <c r="AV18" s="41">
        <v>20.82</v>
      </c>
      <c r="AW18" s="52">
        <v>2147.61</v>
      </c>
      <c r="AX18" s="6"/>
      <c r="AY18" s="41">
        <v>21.05</v>
      </c>
      <c r="AZ18" s="52">
        <v>2166.91</v>
      </c>
      <c r="BA18" s="6"/>
      <c r="BB18" s="41">
        <v>20.8</v>
      </c>
      <c r="BC18" s="52">
        <v>2143.84</v>
      </c>
      <c r="BD18" s="6"/>
      <c r="BE18" s="41">
        <v>20.81</v>
      </c>
      <c r="BF18" s="63">
        <v>2142.9</v>
      </c>
      <c r="BG18" s="63"/>
      <c r="BH18" s="41">
        <v>21.05</v>
      </c>
      <c r="BI18" s="63">
        <v>2168.7600000000002</v>
      </c>
      <c r="BJ18" s="63"/>
      <c r="BK18" s="41">
        <v>20.78</v>
      </c>
      <c r="BL18" s="63">
        <v>2135.77</v>
      </c>
      <c r="BM18" s="38"/>
      <c r="BN18" s="41">
        <f t="shared" si="0"/>
        <v>19.770476190476195</v>
      </c>
      <c r="BO18" s="63">
        <f t="shared" si="0"/>
        <v>2038.063333333333</v>
      </c>
      <c r="BP18" s="124"/>
      <c r="BQ18" s="124"/>
      <c r="BR18" s="124"/>
      <c r="BS18" s="93"/>
      <c r="BT18" s="93"/>
      <c r="BU18" s="93"/>
      <c r="BV18" s="101"/>
      <c r="BW18" s="101"/>
      <c r="BX18" s="93"/>
      <c r="BY18" s="90"/>
    </row>
    <row r="19" spans="1:168" ht="15.95" customHeight="1">
      <c r="A19" s="32">
        <v>7</v>
      </c>
      <c r="B19" s="3" t="s">
        <v>27</v>
      </c>
      <c r="C19" s="41">
        <v>1.0805</v>
      </c>
      <c r="D19" s="52">
        <v>95.14</v>
      </c>
      <c r="E19" s="6"/>
      <c r="F19" s="41">
        <v>1.0787</v>
      </c>
      <c r="G19" s="52">
        <v>95.29</v>
      </c>
      <c r="H19" s="6"/>
      <c r="I19" s="41">
        <v>1.0782</v>
      </c>
      <c r="J19" s="52">
        <v>95.32</v>
      </c>
      <c r="K19" s="6"/>
      <c r="L19" s="41">
        <v>1.0770999999999999</v>
      </c>
      <c r="M19" s="52">
        <v>95.46</v>
      </c>
      <c r="N19" s="6"/>
      <c r="O19" s="41">
        <v>1.0694999999999999</v>
      </c>
      <c r="P19" s="52">
        <v>96.14</v>
      </c>
      <c r="Q19" s="6"/>
      <c r="R19" s="41">
        <v>1.0686</v>
      </c>
      <c r="S19" s="52">
        <v>96.26</v>
      </c>
      <c r="T19" s="6"/>
      <c r="U19" s="41">
        <v>1.0688</v>
      </c>
      <c r="V19" s="52">
        <v>96.68</v>
      </c>
      <c r="W19" s="6"/>
      <c r="X19" s="41">
        <v>1.0646</v>
      </c>
      <c r="Y19" s="52">
        <v>97.19</v>
      </c>
      <c r="Z19" s="6"/>
      <c r="AA19" s="41">
        <v>1.0636000000000001</v>
      </c>
      <c r="AB19" s="52">
        <v>97.4</v>
      </c>
      <c r="AC19" s="6"/>
      <c r="AD19" s="41">
        <v>1.0638000000000001</v>
      </c>
      <c r="AE19" s="52">
        <v>97.13</v>
      </c>
      <c r="AF19" s="6"/>
      <c r="AG19" s="41">
        <v>1.0656000000000001</v>
      </c>
      <c r="AH19" s="52">
        <v>97.21</v>
      </c>
      <c r="AI19" s="6"/>
      <c r="AJ19" s="41">
        <v>1.0690999999999999</v>
      </c>
      <c r="AK19" s="52">
        <v>96.64</v>
      </c>
      <c r="AL19" s="6"/>
      <c r="AM19" s="41">
        <v>1.0704</v>
      </c>
      <c r="AN19" s="52">
        <v>96.56</v>
      </c>
      <c r="AO19" s="6"/>
      <c r="AP19" s="41">
        <v>1.0610999999999999</v>
      </c>
      <c r="AQ19" s="52">
        <v>96.97</v>
      </c>
      <c r="AR19" s="6"/>
      <c r="AS19" s="41">
        <v>1.0639000000000001</v>
      </c>
      <c r="AT19" s="52">
        <v>96.88</v>
      </c>
      <c r="AU19" s="6"/>
      <c r="AV19" s="41">
        <v>1.06</v>
      </c>
      <c r="AW19" s="52">
        <v>97.31</v>
      </c>
      <c r="AX19" s="6"/>
      <c r="AY19" s="41">
        <v>1.0643</v>
      </c>
      <c r="AZ19" s="52">
        <v>96.72</v>
      </c>
      <c r="BA19" s="6"/>
      <c r="BB19" s="41">
        <v>1.0680000000000001</v>
      </c>
      <c r="BC19" s="52">
        <v>96.5</v>
      </c>
      <c r="BD19" s="6"/>
      <c r="BE19" s="41">
        <v>1.0629999999999999</v>
      </c>
      <c r="BF19" s="63">
        <v>96.87</v>
      </c>
      <c r="BG19" s="63"/>
      <c r="BH19" s="41">
        <v>1.0617000000000001</v>
      </c>
      <c r="BI19" s="63">
        <v>97.04</v>
      </c>
      <c r="BJ19" s="63"/>
      <c r="BK19" s="41">
        <v>1.0638000000000001</v>
      </c>
      <c r="BL19" s="63">
        <v>96.61</v>
      </c>
      <c r="BM19" s="38"/>
      <c r="BN19" s="41">
        <f t="shared" si="0"/>
        <v>1.0678238095238093</v>
      </c>
      <c r="BO19" s="63">
        <f t="shared" si="0"/>
        <v>96.539047619047622</v>
      </c>
      <c r="BP19" s="124"/>
      <c r="BQ19" s="124"/>
      <c r="BR19" s="124"/>
      <c r="BS19" s="93"/>
      <c r="BT19" s="93"/>
      <c r="BU19" s="93"/>
      <c r="BV19" s="101"/>
      <c r="BW19" s="101"/>
      <c r="BX19" s="93"/>
      <c r="BY19" s="90"/>
    </row>
    <row r="20" spans="1:168" ht="15.95" customHeight="1">
      <c r="A20" s="32">
        <v>8</v>
      </c>
      <c r="B20" s="3" t="s">
        <v>28</v>
      </c>
      <c r="C20" s="41">
        <v>1.0854999999999999</v>
      </c>
      <c r="D20" s="52">
        <v>94.7</v>
      </c>
      <c r="E20" s="6"/>
      <c r="F20" s="41">
        <v>1.0907</v>
      </c>
      <c r="G20" s="52">
        <v>94.25</v>
      </c>
      <c r="H20" s="6"/>
      <c r="I20" s="41">
        <v>1.0932999999999999</v>
      </c>
      <c r="J20" s="52">
        <v>94</v>
      </c>
      <c r="K20" s="6"/>
      <c r="L20" s="41">
        <v>1.0931</v>
      </c>
      <c r="M20" s="52">
        <v>94.07</v>
      </c>
      <c r="N20" s="6"/>
      <c r="O20" s="41">
        <v>1.0918000000000001</v>
      </c>
      <c r="P20" s="52">
        <v>94.18</v>
      </c>
      <c r="Q20" s="6"/>
      <c r="R20" s="41">
        <v>1.0924</v>
      </c>
      <c r="S20" s="52">
        <v>94.17</v>
      </c>
      <c r="T20" s="6"/>
      <c r="U20" s="41">
        <v>1.0909</v>
      </c>
      <c r="V20" s="52">
        <v>94.73</v>
      </c>
      <c r="W20" s="6"/>
      <c r="X20" s="41">
        <v>1.0891999999999999</v>
      </c>
      <c r="Y20" s="52">
        <v>95</v>
      </c>
      <c r="Z20" s="6"/>
      <c r="AA20" s="41">
        <v>1.0857000000000001</v>
      </c>
      <c r="AB20" s="52">
        <v>95.42</v>
      </c>
      <c r="AC20" s="6"/>
      <c r="AD20" s="41">
        <v>1.0852999999999999</v>
      </c>
      <c r="AE20" s="52">
        <v>95.21</v>
      </c>
      <c r="AF20" s="6"/>
      <c r="AG20" s="41">
        <v>1.0864</v>
      </c>
      <c r="AH20" s="52">
        <v>95.35</v>
      </c>
      <c r="AI20" s="6"/>
      <c r="AJ20" s="41">
        <v>1.0854999999999999</v>
      </c>
      <c r="AK20" s="52">
        <v>95.18</v>
      </c>
      <c r="AL20" s="6"/>
      <c r="AM20" s="41">
        <v>1.0860000000000001</v>
      </c>
      <c r="AN20" s="52">
        <v>95.18</v>
      </c>
      <c r="AO20" s="6"/>
      <c r="AP20" s="41">
        <v>1.0806</v>
      </c>
      <c r="AQ20" s="52">
        <v>95.22</v>
      </c>
      <c r="AR20" s="6"/>
      <c r="AS20" s="41">
        <v>1.0814999999999999</v>
      </c>
      <c r="AT20" s="52">
        <v>95.31</v>
      </c>
      <c r="AU20" s="6"/>
      <c r="AV20" s="41">
        <v>1.0728</v>
      </c>
      <c r="AW20" s="52">
        <v>96.15</v>
      </c>
      <c r="AX20" s="6"/>
      <c r="AY20" s="41">
        <v>1.0717000000000001</v>
      </c>
      <c r="AZ20" s="52">
        <v>96.05</v>
      </c>
      <c r="BA20" s="6"/>
      <c r="BB20" s="41">
        <v>1.0742</v>
      </c>
      <c r="BC20" s="52">
        <v>95.95</v>
      </c>
      <c r="BD20" s="6"/>
      <c r="BE20" s="41">
        <v>1.0705</v>
      </c>
      <c r="BF20" s="63">
        <v>96.19</v>
      </c>
      <c r="BG20" s="63"/>
      <c r="BH20" s="41">
        <v>1.0686</v>
      </c>
      <c r="BI20" s="63">
        <v>96.41</v>
      </c>
      <c r="BJ20" s="63"/>
      <c r="BK20" s="41">
        <v>1.0680000000000001</v>
      </c>
      <c r="BL20" s="63">
        <v>96.24</v>
      </c>
      <c r="BM20" s="38"/>
      <c r="BN20" s="41">
        <f t="shared" si="0"/>
        <v>1.0830333333333333</v>
      </c>
      <c r="BO20" s="63">
        <f t="shared" si="0"/>
        <v>95.188571428571436</v>
      </c>
      <c r="BP20" s="124"/>
      <c r="BQ20" s="124"/>
      <c r="BR20" s="124"/>
      <c r="BS20" s="93"/>
      <c r="BT20" s="93"/>
      <c r="BU20" s="93"/>
      <c r="BV20" s="101"/>
      <c r="BW20" s="101"/>
      <c r="BX20" s="93"/>
      <c r="BY20" s="90"/>
    </row>
    <row r="21" spans="1:168" ht="15.95" customHeight="1">
      <c r="A21" s="32">
        <v>9</v>
      </c>
      <c r="B21" s="3" t="s">
        <v>13</v>
      </c>
      <c r="C21" s="41">
        <v>6.6890000000000001</v>
      </c>
      <c r="D21" s="52">
        <v>15.37</v>
      </c>
      <c r="E21" s="6"/>
      <c r="F21" s="41">
        <v>6.6886999999999999</v>
      </c>
      <c r="G21" s="52">
        <v>15.37</v>
      </c>
      <c r="H21" s="6"/>
      <c r="I21" s="41">
        <v>6.6646000000000001</v>
      </c>
      <c r="J21" s="52">
        <v>15.42</v>
      </c>
      <c r="K21" s="6"/>
      <c r="L21" s="41">
        <v>6.6452</v>
      </c>
      <c r="M21" s="52">
        <v>15.47</v>
      </c>
      <c r="N21" s="6"/>
      <c r="O21" s="41">
        <v>6.6532999999999998</v>
      </c>
      <c r="P21" s="52">
        <v>15.45</v>
      </c>
      <c r="Q21" s="6"/>
      <c r="R21" s="41">
        <v>6.6580000000000004</v>
      </c>
      <c r="S21" s="52">
        <v>15.45</v>
      </c>
      <c r="T21" s="6"/>
      <c r="U21" s="41">
        <v>6.6889000000000003</v>
      </c>
      <c r="V21" s="52">
        <v>15.45</v>
      </c>
      <c r="W21" s="6"/>
      <c r="X21" s="41">
        <v>6.6783000000000001</v>
      </c>
      <c r="Y21" s="52">
        <v>15.49</v>
      </c>
      <c r="Z21" s="6"/>
      <c r="AA21" s="41">
        <v>6.7028999999999996</v>
      </c>
      <c r="AB21" s="52">
        <v>15.46</v>
      </c>
      <c r="AC21" s="6"/>
      <c r="AD21" s="41">
        <v>6.6539000000000001</v>
      </c>
      <c r="AE21" s="52">
        <v>15.53</v>
      </c>
      <c r="AF21" s="6"/>
      <c r="AG21" s="41">
        <v>6.6486999999999998</v>
      </c>
      <c r="AH21" s="52">
        <v>15.58</v>
      </c>
      <c r="AI21" s="6"/>
      <c r="AJ21" s="41">
        <v>6.6376999999999997</v>
      </c>
      <c r="AK21" s="52">
        <v>15.56</v>
      </c>
      <c r="AL21" s="6"/>
      <c r="AM21" s="41">
        <v>6.6319999999999997</v>
      </c>
      <c r="AN21" s="52">
        <v>15.59</v>
      </c>
      <c r="AO21" s="6"/>
      <c r="AP21" s="41">
        <v>6.6447000000000003</v>
      </c>
      <c r="AQ21" s="52">
        <v>15.49</v>
      </c>
      <c r="AR21" s="6"/>
      <c r="AS21" s="41">
        <v>6.7207999999999997</v>
      </c>
      <c r="AT21" s="52">
        <v>15.34</v>
      </c>
      <c r="AU21" s="6"/>
      <c r="AV21" s="41">
        <v>6.7050000000000001</v>
      </c>
      <c r="AW21" s="52">
        <v>15.38</v>
      </c>
      <c r="AX21" s="6"/>
      <c r="AY21" s="41">
        <v>6.6978999999999997</v>
      </c>
      <c r="AZ21" s="52">
        <v>15.37</v>
      </c>
      <c r="BA21" s="6"/>
      <c r="BB21" s="41">
        <v>6.7377000000000002</v>
      </c>
      <c r="BC21" s="52">
        <v>15.3</v>
      </c>
      <c r="BD21" s="6"/>
      <c r="BE21" s="41">
        <v>6.7325999999999997</v>
      </c>
      <c r="BF21" s="63">
        <v>15.29</v>
      </c>
      <c r="BG21" s="63"/>
      <c r="BH21" s="41">
        <v>6.7592999999999996</v>
      </c>
      <c r="BI21" s="63">
        <v>15.24</v>
      </c>
      <c r="BJ21" s="63"/>
      <c r="BK21" s="41">
        <v>6.7256</v>
      </c>
      <c r="BL21" s="63">
        <v>15.28</v>
      </c>
      <c r="BM21" s="38"/>
      <c r="BN21" s="41">
        <f t="shared" si="0"/>
        <v>6.6840380952380958</v>
      </c>
      <c r="BO21" s="63">
        <f t="shared" si="0"/>
        <v>15.422857142857145</v>
      </c>
      <c r="BP21" s="124"/>
      <c r="BQ21" s="124"/>
      <c r="BR21" s="124"/>
      <c r="BS21" s="93"/>
      <c r="BT21" s="93"/>
      <c r="BU21" s="93"/>
      <c r="BV21" s="101"/>
      <c r="BW21" s="101"/>
      <c r="BX21" s="93"/>
      <c r="BY21" s="90"/>
    </row>
    <row r="22" spans="1:168" ht="15.95" customHeight="1">
      <c r="A22" s="32">
        <v>10</v>
      </c>
      <c r="B22" s="3" t="s">
        <v>14</v>
      </c>
      <c r="C22" s="41">
        <v>5.9950000000000001</v>
      </c>
      <c r="D22" s="52">
        <v>17.149999999999999</v>
      </c>
      <c r="E22" s="6"/>
      <c r="F22" s="41">
        <v>6.0022000000000002</v>
      </c>
      <c r="G22" s="52">
        <v>17.13</v>
      </c>
      <c r="H22" s="6"/>
      <c r="I22" s="41">
        <v>6.0014000000000003</v>
      </c>
      <c r="J22" s="52">
        <v>17.12</v>
      </c>
      <c r="K22" s="6"/>
      <c r="L22" s="41">
        <v>5.9920999999999998</v>
      </c>
      <c r="M22" s="52">
        <v>17.16</v>
      </c>
      <c r="N22" s="6"/>
      <c r="O22" s="41">
        <v>5.9695999999999998</v>
      </c>
      <c r="P22" s="52">
        <v>17.22</v>
      </c>
      <c r="Q22" s="6"/>
      <c r="R22" s="41">
        <v>5.9508999999999999</v>
      </c>
      <c r="S22" s="52">
        <v>17.29</v>
      </c>
      <c r="T22" s="6"/>
      <c r="U22" s="41">
        <v>5.9664999999999999</v>
      </c>
      <c r="V22" s="52">
        <v>17.32</v>
      </c>
      <c r="W22" s="6"/>
      <c r="X22" s="41">
        <v>5.9779999999999998</v>
      </c>
      <c r="Y22" s="52">
        <v>17.309999999999999</v>
      </c>
      <c r="Z22" s="6"/>
      <c r="AA22" s="41">
        <v>6.0014000000000003</v>
      </c>
      <c r="AB22" s="52">
        <v>17.260000000000002</v>
      </c>
      <c r="AC22" s="6"/>
      <c r="AD22" s="41">
        <v>5.9950000000000001</v>
      </c>
      <c r="AE22" s="52">
        <v>17.239999999999998</v>
      </c>
      <c r="AF22" s="6"/>
      <c r="AG22" s="41">
        <v>6.0010000000000003</v>
      </c>
      <c r="AH22" s="52">
        <v>17.260000000000002</v>
      </c>
      <c r="AI22" s="6"/>
      <c r="AJ22" s="41">
        <v>5.9955999999999996</v>
      </c>
      <c r="AK22" s="52">
        <v>17.23</v>
      </c>
      <c r="AL22" s="6"/>
      <c r="AM22" s="41">
        <v>6.0015000000000001</v>
      </c>
      <c r="AN22" s="52">
        <v>17.22</v>
      </c>
      <c r="AO22" s="6"/>
      <c r="AP22" s="41">
        <v>6.0803000000000003</v>
      </c>
      <c r="AQ22" s="52">
        <v>16.920000000000002</v>
      </c>
      <c r="AR22" s="6"/>
      <c r="AS22" s="41">
        <v>6.1439000000000004</v>
      </c>
      <c r="AT22" s="52">
        <v>16.78</v>
      </c>
      <c r="AU22" s="6"/>
      <c r="AV22" s="41">
        <v>6.1257000000000001</v>
      </c>
      <c r="AW22" s="52">
        <v>16.84</v>
      </c>
      <c r="AX22" s="6"/>
      <c r="AY22" s="41">
        <v>6.0907999999999998</v>
      </c>
      <c r="AZ22" s="52">
        <v>16.899999999999999</v>
      </c>
      <c r="BA22" s="6"/>
      <c r="BB22" s="41">
        <v>6.141</v>
      </c>
      <c r="BC22" s="83">
        <v>16.78</v>
      </c>
      <c r="BD22" s="6"/>
      <c r="BE22" s="41">
        <v>6.1337000000000002</v>
      </c>
      <c r="BF22" s="63">
        <v>16.79</v>
      </c>
      <c r="BG22" s="63"/>
      <c r="BH22" s="41">
        <v>6.1272000000000002</v>
      </c>
      <c r="BI22" s="63">
        <v>16.809999999999999</v>
      </c>
      <c r="BJ22" s="63"/>
      <c r="BK22" s="41">
        <v>6.1577999999999999</v>
      </c>
      <c r="BL22" s="63">
        <v>16.690000000000001</v>
      </c>
      <c r="BM22" s="38"/>
      <c r="BN22" s="41">
        <f t="shared" si="0"/>
        <v>6.0405047619047618</v>
      </c>
      <c r="BO22" s="63">
        <f t="shared" si="0"/>
        <v>17.067619047619047</v>
      </c>
      <c r="BP22" s="124"/>
      <c r="BQ22" s="124"/>
      <c r="BR22" s="124"/>
      <c r="BS22" s="93"/>
      <c r="BT22" s="93"/>
      <c r="BU22" s="93"/>
      <c r="BV22" s="101"/>
      <c r="BW22" s="101"/>
      <c r="BX22" s="93"/>
      <c r="BY22" s="90"/>
    </row>
    <row r="23" spans="1:168" ht="15.95" customHeight="1">
      <c r="A23" s="32">
        <v>11</v>
      </c>
      <c r="B23" s="3" t="s">
        <v>15</v>
      </c>
      <c r="C23" s="41">
        <v>5.4870999999999999</v>
      </c>
      <c r="D23" s="52">
        <v>18.73</v>
      </c>
      <c r="E23" s="6"/>
      <c r="F23" s="41">
        <v>5.4851999999999999</v>
      </c>
      <c r="G23" s="52">
        <v>18.739999999999998</v>
      </c>
      <c r="H23" s="6"/>
      <c r="I23" s="41">
        <v>5.4851000000000001</v>
      </c>
      <c r="J23" s="52">
        <v>18.739999999999998</v>
      </c>
      <c r="K23" s="6"/>
      <c r="L23" s="41">
        <v>5.4820000000000002</v>
      </c>
      <c r="M23" s="52">
        <v>18.760000000000002</v>
      </c>
      <c r="N23" s="6"/>
      <c r="O23" s="41">
        <v>5.4744999999999999</v>
      </c>
      <c r="P23" s="52">
        <v>18.78</v>
      </c>
      <c r="Q23" s="6"/>
      <c r="R23" s="41">
        <v>5.4756999999999998</v>
      </c>
      <c r="S23" s="52">
        <v>18.79</v>
      </c>
      <c r="T23" s="6"/>
      <c r="U23" s="41">
        <v>5.5038</v>
      </c>
      <c r="V23" s="52">
        <v>18.78</v>
      </c>
      <c r="W23" s="6"/>
      <c r="X23" s="41">
        <v>5.5122999999999998</v>
      </c>
      <c r="Y23" s="52">
        <v>18.77</v>
      </c>
      <c r="Z23" s="6"/>
      <c r="AA23" s="41">
        <v>5.5194999999999999</v>
      </c>
      <c r="AB23" s="52">
        <v>18.77</v>
      </c>
      <c r="AC23" s="6"/>
      <c r="AD23" s="41">
        <v>5.4965999999999999</v>
      </c>
      <c r="AE23" s="52">
        <v>18.8</v>
      </c>
      <c r="AF23" s="6"/>
      <c r="AG23" s="41">
        <v>5.5106999999999999</v>
      </c>
      <c r="AH23" s="52">
        <v>18.8</v>
      </c>
      <c r="AI23" s="6"/>
      <c r="AJ23" s="41">
        <v>5.4976000000000003</v>
      </c>
      <c r="AK23" s="52">
        <v>18.79</v>
      </c>
      <c r="AL23" s="6"/>
      <c r="AM23" s="41">
        <v>5.4965999999999999</v>
      </c>
      <c r="AN23" s="52">
        <v>18.809999999999999</v>
      </c>
      <c r="AO23" s="6"/>
      <c r="AP23" s="41">
        <v>5.4692999999999996</v>
      </c>
      <c r="AQ23" s="52">
        <v>18.809999999999999</v>
      </c>
      <c r="AR23" s="6"/>
      <c r="AS23" s="41">
        <v>5.4798999999999998</v>
      </c>
      <c r="AT23" s="52">
        <v>18.809999999999999</v>
      </c>
      <c r="AU23" s="6"/>
      <c r="AV23" s="41">
        <v>5.4874999999999998</v>
      </c>
      <c r="AW23" s="52">
        <v>18.8</v>
      </c>
      <c r="AX23" s="6"/>
      <c r="AY23" s="41">
        <v>5.4720000000000004</v>
      </c>
      <c r="AZ23" s="52">
        <v>18.809999999999999</v>
      </c>
      <c r="BA23" s="6"/>
      <c r="BB23" s="41">
        <v>5.4802</v>
      </c>
      <c r="BC23" s="52">
        <v>18.809999999999999</v>
      </c>
      <c r="BD23" s="6"/>
      <c r="BE23" s="41">
        <v>5.4755000000000003</v>
      </c>
      <c r="BF23" s="63">
        <v>18.809999999999999</v>
      </c>
      <c r="BG23" s="63"/>
      <c r="BH23" s="41">
        <v>5.4786999999999999</v>
      </c>
      <c r="BI23" s="63">
        <v>18.809999999999999</v>
      </c>
      <c r="BJ23" s="63"/>
      <c r="BK23" s="41">
        <v>5.4615</v>
      </c>
      <c r="BL23" s="63">
        <v>18.82</v>
      </c>
      <c r="BM23" s="38"/>
      <c r="BN23" s="41">
        <f t="shared" si="0"/>
        <v>5.4872047619047617</v>
      </c>
      <c r="BO23" s="63">
        <f t="shared" si="0"/>
        <v>18.787619047619049</v>
      </c>
      <c r="BP23" s="124"/>
      <c r="BQ23" s="124"/>
      <c r="BR23" s="124"/>
      <c r="BS23" s="93"/>
      <c r="BT23" s="93"/>
      <c r="BU23" s="93"/>
      <c r="BV23" s="101"/>
      <c r="BW23" s="101"/>
      <c r="BX23" s="93"/>
      <c r="BY23" s="90"/>
    </row>
    <row r="24" spans="1:168" ht="15.95" customHeight="1">
      <c r="A24" s="32">
        <v>12</v>
      </c>
      <c r="B24" s="3" t="s">
        <v>29</v>
      </c>
      <c r="C24" s="41">
        <v>0.64915</v>
      </c>
      <c r="D24" s="52">
        <v>158.36000000000001</v>
      </c>
      <c r="E24" s="52"/>
      <c r="F24" s="41">
        <v>0.64924000000000004</v>
      </c>
      <c r="G24" s="52">
        <v>158.33000000000001</v>
      </c>
      <c r="H24" s="52"/>
      <c r="I24" s="41">
        <v>0.64956000000000003</v>
      </c>
      <c r="J24" s="52">
        <v>158.22</v>
      </c>
      <c r="K24" s="52"/>
      <c r="L24" s="41">
        <v>0.64942</v>
      </c>
      <c r="M24" s="52">
        <v>158.33000000000001</v>
      </c>
      <c r="N24" s="52"/>
      <c r="O24" s="41">
        <v>0.64942999999999995</v>
      </c>
      <c r="P24" s="52">
        <v>158.32</v>
      </c>
      <c r="Q24" s="6"/>
      <c r="R24" s="41">
        <v>0.64876</v>
      </c>
      <c r="S24" s="52">
        <v>158.56</v>
      </c>
      <c r="T24" s="6"/>
      <c r="U24" s="41">
        <v>0.64893000000000001</v>
      </c>
      <c r="V24" s="52">
        <v>159.25</v>
      </c>
      <c r="W24" s="6"/>
      <c r="X24" s="41">
        <v>0.65042999999999995</v>
      </c>
      <c r="Y24" s="52">
        <v>159.08000000000001</v>
      </c>
      <c r="Z24" s="6"/>
      <c r="AA24" s="41">
        <v>0.65049999999999997</v>
      </c>
      <c r="AB24" s="52">
        <v>159.26</v>
      </c>
      <c r="AC24" s="52"/>
      <c r="AD24" s="41">
        <v>0.65049999999999997</v>
      </c>
      <c r="AE24" s="52">
        <v>158.85</v>
      </c>
      <c r="AF24" s="6"/>
      <c r="AG24" s="41">
        <v>0.64954999999999996</v>
      </c>
      <c r="AH24" s="52">
        <v>159.47999999999999</v>
      </c>
      <c r="AI24" s="6"/>
      <c r="AJ24" s="41">
        <v>0.64936000000000005</v>
      </c>
      <c r="AK24" s="52">
        <v>159.1</v>
      </c>
      <c r="AL24" s="6"/>
      <c r="AM24" s="41">
        <v>0.64893000000000001</v>
      </c>
      <c r="AN24" s="52">
        <v>159.29</v>
      </c>
      <c r="AO24" s="6"/>
      <c r="AP24" s="41">
        <v>0.64920999999999995</v>
      </c>
      <c r="AQ24" s="52">
        <v>158.5</v>
      </c>
      <c r="AR24" s="52"/>
      <c r="AS24" s="41">
        <v>0.64764999999999995</v>
      </c>
      <c r="AT24" s="52">
        <v>159.16</v>
      </c>
      <c r="AU24" s="6"/>
      <c r="AV24" s="41">
        <v>0.64820999999999995</v>
      </c>
      <c r="AW24" s="52">
        <v>159.13</v>
      </c>
      <c r="AX24" s="6"/>
      <c r="AY24" s="41">
        <v>0.64831000000000005</v>
      </c>
      <c r="AZ24" s="52">
        <v>158.78</v>
      </c>
      <c r="BA24" s="52"/>
      <c r="BB24" s="41">
        <v>0.64783000000000002</v>
      </c>
      <c r="BC24" s="52">
        <v>159.1</v>
      </c>
      <c r="BD24" s="52"/>
      <c r="BE24" s="41">
        <v>0.64827999999999997</v>
      </c>
      <c r="BF24" s="63">
        <v>158.84</v>
      </c>
      <c r="BG24" s="63"/>
      <c r="BH24" s="41">
        <v>0.64773999999999998</v>
      </c>
      <c r="BI24" s="63">
        <v>159.06</v>
      </c>
      <c r="BJ24" s="63"/>
      <c r="BK24" s="41">
        <v>0.64761999999999997</v>
      </c>
      <c r="BL24" s="63">
        <v>158.69999999999999</v>
      </c>
      <c r="BM24" s="63"/>
      <c r="BN24" s="41">
        <f t="shared" si="0"/>
        <v>0.64898142857142871</v>
      </c>
      <c r="BO24" s="63">
        <f t="shared" si="0"/>
        <v>158.84285714285713</v>
      </c>
      <c r="BP24" s="124"/>
      <c r="BQ24" s="124"/>
      <c r="BR24" s="124"/>
      <c r="BS24" s="93"/>
      <c r="BT24" s="93"/>
      <c r="BU24" s="93"/>
      <c r="BV24" s="101"/>
      <c r="BW24" s="101"/>
      <c r="BX24" s="93"/>
      <c r="BY24" s="90"/>
    </row>
    <row r="25" spans="1:168" s="21" customFormat="1" ht="15.95" customHeight="1" thickBot="1">
      <c r="A25" s="35">
        <v>13</v>
      </c>
      <c r="B25" s="4" t="s">
        <v>17</v>
      </c>
      <c r="C25" s="42">
        <v>1</v>
      </c>
      <c r="D25" s="84">
        <v>102.8</v>
      </c>
      <c r="E25" s="84"/>
      <c r="F25" s="42">
        <v>1</v>
      </c>
      <c r="G25" s="84">
        <v>102.79</v>
      </c>
      <c r="H25" s="8"/>
      <c r="I25" s="42">
        <v>1</v>
      </c>
      <c r="J25" s="84">
        <v>102.77</v>
      </c>
      <c r="K25" s="8"/>
      <c r="L25" s="42">
        <v>1</v>
      </c>
      <c r="M25" s="84">
        <v>102.83</v>
      </c>
      <c r="N25" s="8"/>
      <c r="O25" s="42">
        <v>1</v>
      </c>
      <c r="P25" s="84">
        <v>102.82</v>
      </c>
      <c r="Q25" s="8"/>
      <c r="R25" s="42">
        <v>1</v>
      </c>
      <c r="S25" s="84">
        <v>102.87</v>
      </c>
      <c r="T25" s="84"/>
      <c r="U25" s="42">
        <v>1</v>
      </c>
      <c r="V25" s="84">
        <v>103.34</v>
      </c>
      <c r="W25" s="8"/>
      <c r="X25" s="42">
        <v>1</v>
      </c>
      <c r="Y25" s="84">
        <v>103.47</v>
      </c>
      <c r="Z25" s="8"/>
      <c r="AA25" s="42">
        <v>1</v>
      </c>
      <c r="AB25" s="84">
        <v>103.6</v>
      </c>
      <c r="AC25" s="8"/>
      <c r="AD25" s="42">
        <v>1</v>
      </c>
      <c r="AE25" s="84">
        <v>103.33</v>
      </c>
      <c r="AF25" s="8"/>
      <c r="AG25" s="42">
        <v>1</v>
      </c>
      <c r="AH25" s="84">
        <v>103.59</v>
      </c>
      <c r="AI25" s="8"/>
      <c r="AJ25" s="42">
        <v>1</v>
      </c>
      <c r="AK25" s="84">
        <v>103.31</v>
      </c>
      <c r="AL25" s="8"/>
      <c r="AM25" s="42">
        <v>1</v>
      </c>
      <c r="AN25" s="84">
        <v>103.37</v>
      </c>
      <c r="AO25" s="8"/>
      <c r="AP25" s="42">
        <v>1</v>
      </c>
      <c r="AQ25" s="84">
        <v>102.9</v>
      </c>
      <c r="AR25" s="8"/>
      <c r="AS25" s="42">
        <v>1</v>
      </c>
      <c r="AT25" s="84">
        <v>103.08</v>
      </c>
      <c r="AU25" s="8"/>
      <c r="AV25" s="42">
        <v>1</v>
      </c>
      <c r="AW25" s="84">
        <v>103.15</v>
      </c>
      <c r="AX25" s="8"/>
      <c r="AY25" s="42">
        <v>1</v>
      </c>
      <c r="AZ25" s="84">
        <v>102.94</v>
      </c>
      <c r="BA25" s="8"/>
      <c r="BB25" s="42">
        <v>1</v>
      </c>
      <c r="BC25" s="84">
        <v>103.07</v>
      </c>
      <c r="BD25" s="84"/>
      <c r="BE25" s="42">
        <v>1</v>
      </c>
      <c r="BF25" s="64">
        <v>102.97</v>
      </c>
      <c r="BG25" s="64"/>
      <c r="BH25" s="42">
        <v>1</v>
      </c>
      <c r="BI25" s="64">
        <v>103.03</v>
      </c>
      <c r="BJ25" s="64"/>
      <c r="BK25" s="42">
        <v>1</v>
      </c>
      <c r="BL25" s="64">
        <v>102.78</v>
      </c>
      <c r="BM25" s="40"/>
      <c r="BN25" s="42">
        <f t="shared" si="0"/>
        <v>1</v>
      </c>
      <c r="BO25" s="64">
        <f t="shared" si="0"/>
        <v>103.0861904761905</v>
      </c>
      <c r="BP25" s="124"/>
      <c r="BQ25" s="124"/>
      <c r="BR25" s="124"/>
      <c r="BS25" s="93"/>
      <c r="BT25" s="93"/>
      <c r="BU25" s="93"/>
      <c r="BV25" s="101"/>
      <c r="BW25" s="101"/>
      <c r="BX25" s="93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>
      <c r="A26" s="32"/>
      <c r="B26" s="5"/>
      <c r="C26" s="52"/>
      <c r="D26" s="52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16"/>
      <c r="BM26" s="6"/>
      <c r="BN26" s="6"/>
      <c r="BO26" s="6"/>
      <c r="BP26" s="47"/>
      <c r="BQ26" s="47"/>
      <c r="BR26" s="47"/>
      <c r="BS26" s="93"/>
      <c r="BT26" s="93"/>
      <c r="BU26" s="93"/>
      <c r="BV26" s="101"/>
      <c r="BW26" s="101"/>
      <c r="BX26" s="93"/>
      <c r="BY26" s="90"/>
    </row>
    <row r="27" spans="1:168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16"/>
      <c r="BN27" s="16"/>
      <c r="BO27" s="16"/>
      <c r="BP27" s="47"/>
      <c r="BQ27" s="47"/>
      <c r="BR27" s="47"/>
      <c r="BS27" s="93"/>
      <c r="BT27" s="93" t="s">
        <v>24</v>
      </c>
      <c r="BU27" s="93"/>
      <c r="BV27" s="101"/>
      <c r="BW27" s="101"/>
      <c r="BX27" s="93"/>
      <c r="BY27" s="90"/>
    </row>
    <row r="28" spans="1:168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7"/>
      <c r="BQ28" s="57"/>
      <c r="BR28" s="57"/>
      <c r="BS28" s="104"/>
      <c r="BT28" s="104"/>
      <c r="BU28" s="104" t="s">
        <v>5</v>
      </c>
      <c r="BV28" s="104" t="s">
        <v>6</v>
      </c>
      <c r="BW28" s="104" t="s">
        <v>7</v>
      </c>
      <c r="BX28" s="104" t="s">
        <v>8</v>
      </c>
      <c r="BY28" s="105" t="s">
        <v>9</v>
      </c>
      <c r="BZ28" s="105" t="s">
        <v>10</v>
      </c>
      <c r="CA28" s="105" t="s">
        <v>11</v>
      </c>
      <c r="CB28" s="105" t="s">
        <v>12</v>
      </c>
      <c r="CC28" s="105" t="s">
        <v>13</v>
      </c>
      <c r="CD28" s="105" t="s">
        <v>14</v>
      </c>
      <c r="CE28" s="105" t="s">
        <v>15</v>
      </c>
      <c r="CF28" s="105" t="s">
        <v>16</v>
      </c>
      <c r="CG28" s="105" t="s">
        <v>17</v>
      </c>
      <c r="CH28" s="105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7"/>
      <c r="BQ29" s="57"/>
      <c r="BR29" s="57"/>
      <c r="BS29" s="104">
        <v>1</v>
      </c>
      <c r="BT29" s="104" t="s">
        <v>163</v>
      </c>
      <c r="BU29" s="104">
        <v>100.77</v>
      </c>
      <c r="BV29" s="104">
        <v>172.12</v>
      </c>
      <c r="BW29" s="104">
        <v>114.49</v>
      </c>
      <c r="BX29" s="104">
        <v>139.87</v>
      </c>
      <c r="BY29" s="104">
        <v>127966.22</v>
      </c>
      <c r="BZ29" s="104">
        <v>1923.4</v>
      </c>
      <c r="CA29" s="104">
        <v>95.14</v>
      </c>
      <c r="CB29" s="104">
        <v>94.7</v>
      </c>
      <c r="CC29" s="104">
        <v>15.37</v>
      </c>
      <c r="CD29" s="104">
        <v>17.149999999999999</v>
      </c>
      <c r="CE29" s="104">
        <v>18.73</v>
      </c>
      <c r="CF29" s="104">
        <v>158.36000000000001</v>
      </c>
      <c r="CG29" s="104">
        <v>102.8</v>
      </c>
      <c r="CH29" s="9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</row>
    <row r="30" spans="1:168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57"/>
      <c r="BR30" s="57"/>
      <c r="BS30" s="104">
        <v>2</v>
      </c>
      <c r="BT30" s="104" t="s">
        <v>164</v>
      </c>
      <c r="BU30" s="104">
        <v>100.39</v>
      </c>
      <c r="BV30" s="104">
        <v>172.31</v>
      </c>
      <c r="BW30" s="104">
        <v>114.46</v>
      </c>
      <c r="BX30" s="104">
        <v>139.88</v>
      </c>
      <c r="BY30" s="104">
        <v>127913.21</v>
      </c>
      <c r="BZ30" s="104">
        <v>1931.51</v>
      </c>
      <c r="CA30" s="104">
        <v>95.29</v>
      </c>
      <c r="CB30" s="104">
        <v>94.25</v>
      </c>
      <c r="CC30" s="104">
        <v>15.37</v>
      </c>
      <c r="CD30" s="104">
        <v>17.13</v>
      </c>
      <c r="CE30" s="104">
        <v>18.739999999999998</v>
      </c>
      <c r="CF30" s="104">
        <v>158.33000000000001</v>
      </c>
      <c r="CG30" s="104">
        <v>102.79</v>
      </c>
      <c r="CH30" s="9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</row>
    <row r="31" spans="1:168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7"/>
      <c r="BQ31" s="57"/>
      <c r="BR31" s="57"/>
      <c r="BS31" s="104">
        <v>3</v>
      </c>
      <c r="BT31" s="104" t="s">
        <v>165</v>
      </c>
      <c r="BU31" s="104">
        <v>100.16</v>
      </c>
      <c r="BV31" s="104">
        <v>171.95</v>
      </c>
      <c r="BW31" s="104">
        <v>114.55</v>
      </c>
      <c r="BX31" s="104">
        <v>139.88</v>
      </c>
      <c r="BY31" s="104">
        <v>128045.82</v>
      </c>
      <c r="BZ31" s="104">
        <v>1931.12</v>
      </c>
      <c r="CA31" s="104">
        <v>95.32</v>
      </c>
      <c r="CB31" s="104">
        <v>94</v>
      </c>
      <c r="CC31" s="104">
        <v>15.42</v>
      </c>
      <c r="CD31" s="104">
        <v>17.12</v>
      </c>
      <c r="CE31" s="104">
        <v>18.739999999999998</v>
      </c>
      <c r="CF31" s="104">
        <v>158.22</v>
      </c>
      <c r="CG31" s="104">
        <v>102.77</v>
      </c>
      <c r="CH31" s="9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7"/>
      <c r="BQ32" s="57"/>
      <c r="BR32" s="57"/>
      <c r="BS32" s="104">
        <v>4</v>
      </c>
      <c r="BT32" s="104" t="s">
        <v>166</v>
      </c>
      <c r="BU32" s="104">
        <v>100.32</v>
      </c>
      <c r="BV32" s="104">
        <v>172.38</v>
      </c>
      <c r="BW32" s="104">
        <v>114.81</v>
      </c>
      <c r="BX32" s="104">
        <v>139.96</v>
      </c>
      <c r="BY32" s="104">
        <v>127915.86</v>
      </c>
      <c r="BZ32" s="104">
        <v>1926.96</v>
      </c>
      <c r="CA32" s="104">
        <v>95.46</v>
      </c>
      <c r="CB32" s="104">
        <v>94.07</v>
      </c>
      <c r="CC32" s="104">
        <v>15.47</v>
      </c>
      <c r="CD32" s="104">
        <v>17.16</v>
      </c>
      <c r="CE32" s="104">
        <v>18.760000000000002</v>
      </c>
      <c r="CF32" s="104">
        <v>158.33000000000001</v>
      </c>
      <c r="CG32" s="104">
        <v>102.83</v>
      </c>
      <c r="CH32" s="9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7"/>
      <c r="BQ33" s="57"/>
      <c r="BR33" s="57"/>
      <c r="BS33" s="104">
        <v>5</v>
      </c>
      <c r="BT33" s="104" t="s">
        <v>167</v>
      </c>
      <c r="BU33" s="104">
        <v>100.51</v>
      </c>
      <c r="BV33" s="104">
        <v>172.83</v>
      </c>
      <c r="BW33" s="104">
        <v>115.13</v>
      </c>
      <c r="BX33" s="104">
        <v>140.12</v>
      </c>
      <c r="BY33" s="104">
        <v>128915.47</v>
      </c>
      <c r="BZ33" s="104">
        <v>1961.82</v>
      </c>
      <c r="CA33" s="104">
        <v>96.14</v>
      </c>
      <c r="CB33" s="104">
        <v>94.18</v>
      </c>
      <c r="CC33" s="104">
        <v>15.45</v>
      </c>
      <c r="CD33" s="104">
        <v>17.22</v>
      </c>
      <c r="CE33" s="104">
        <v>18.78</v>
      </c>
      <c r="CF33" s="104">
        <v>158.32</v>
      </c>
      <c r="CG33" s="104">
        <v>102.82</v>
      </c>
      <c r="CH33" s="104"/>
      <c r="CI33" s="57"/>
      <c r="CJ33" s="57"/>
      <c r="CK33" s="57"/>
      <c r="CL33" s="57"/>
      <c r="CM33" s="57"/>
      <c r="CN33" s="57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9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57"/>
      <c r="BR34" s="57"/>
      <c r="BS34" s="104">
        <v>6</v>
      </c>
      <c r="BT34" s="104" t="s">
        <v>168</v>
      </c>
      <c r="BU34" s="104">
        <v>100.42</v>
      </c>
      <c r="BV34" s="104">
        <v>172.87</v>
      </c>
      <c r="BW34" s="104">
        <v>114.96</v>
      </c>
      <c r="BX34" s="104">
        <v>140.16999999999999</v>
      </c>
      <c r="BY34" s="104">
        <v>129053.45</v>
      </c>
      <c r="BZ34" s="104">
        <v>1964.77</v>
      </c>
      <c r="CA34" s="104">
        <v>96.26</v>
      </c>
      <c r="CB34" s="104">
        <v>94.17</v>
      </c>
      <c r="CC34" s="104">
        <v>15.45</v>
      </c>
      <c r="CD34" s="104">
        <v>17.29</v>
      </c>
      <c r="CE34" s="104">
        <v>18.79</v>
      </c>
      <c r="CF34" s="104">
        <v>158.56</v>
      </c>
      <c r="CG34" s="104">
        <v>102.87</v>
      </c>
      <c r="CH34" s="104"/>
      <c r="CI34" s="57"/>
      <c r="CJ34" s="57"/>
      <c r="CK34" s="57"/>
      <c r="CL34" s="57"/>
      <c r="CM34" s="57"/>
      <c r="CN34" s="57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9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57"/>
      <c r="BR35" s="57"/>
      <c r="BS35" s="104">
        <v>7</v>
      </c>
      <c r="BT35" s="104" t="s">
        <v>169</v>
      </c>
      <c r="BU35" s="104">
        <v>100.98</v>
      </c>
      <c r="BV35" s="104">
        <v>173.6</v>
      </c>
      <c r="BW35" s="104">
        <v>114.9</v>
      </c>
      <c r="BX35" s="104">
        <v>140.1</v>
      </c>
      <c r="BY35" s="104">
        <v>129524.79</v>
      </c>
      <c r="BZ35" s="104">
        <v>1967.57</v>
      </c>
      <c r="CA35" s="104">
        <v>96.68</v>
      </c>
      <c r="CB35" s="104">
        <v>94.73</v>
      </c>
      <c r="CC35" s="104">
        <v>15.45</v>
      </c>
      <c r="CD35" s="104">
        <v>17.32</v>
      </c>
      <c r="CE35" s="104">
        <v>18.78</v>
      </c>
      <c r="CF35" s="104">
        <v>159.25</v>
      </c>
      <c r="CG35" s="104">
        <v>103.34</v>
      </c>
      <c r="CH35" s="104"/>
      <c r="CI35" s="57"/>
      <c r="CJ35" s="57"/>
      <c r="CK35" s="57"/>
      <c r="CL35" s="57"/>
      <c r="CM35" s="57"/>
      <c r="CN35" s="57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56"/>
      <c r="BM36" s="56"/>
      <c r="BN36" s="56"/>
      <c r="BO36" s="56"/>
      <c r="BP36" s="57"/>
      <c r="BQ36" s="57"/>
      <c r="BR36" s="57"/>
      <c r="BS36" s="104">
        <v>8</v>
      </c>
      <c r="BT36" s="104" t="s">
        <v>170</v>
      </c>
      <c r="BU36" s="104">
        <v>101.42</v>
      </c>
      <c r="BV36" s="104">
        <v>173.7</v>
      </c>
      <c r="BW36" s="104">
        <v>114.98</v>
      </c>
      <c r="BX36" s="104">
        <v>140.12</v>
      </c>
      <c r="BY36" s="104">
        <v>130695.33</v>
      </c>
      <c r="BZ36" s="104">
        <v>1986.66</v>
      </c>
      <c r="CA36" s="104">
        <v>97.19</v>
      </c>
      <c r="CB36" s="104">
        <v>95</v>
      </c>
      <c r="CC36" s="104">
        <v>15.49</v>
      </c>
      <c r="CD36" s="104">
        <v>17.309999999999999</v>
      </c>
      <c r="CE36" s="104">
        <v>18.77</v>
      </c>
      <c r="CF36" s="104">
        <v>159.08000000000001</v>
      </c>
      <c r="CG36" s="104">
        <v>103.47</v>
      </c>
      <c r="CH36" s="104"/>
      <c r="CI36" s="57"/>
      <c r="CJ36" s="57"/>
      <c r="CK36" s="57"/>
      <c r="CL36" s="57"/>
      <c r="CM36" s="57"/>
      <c r="CN36" s="57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56"/>
      <c r="BM37" s="56"/>
      <c r="BN37" s="62"/>
      <c r="BO37" s="62"/>
      <c r="BP37" s="49"/>
      <c r="BQ37" s="49"/>
      <c r="BR37" s="53"/>
      <c r="BS37" s="104">
        <v>9</v>
      </c>
      <c r="BT37" s="105" t="s">
        <v>171</v>
      </c>
      <c r="BU37" s="105">
        <v>101.56</v>
      </c>
      <c r="BV37" s="104">
        <v>174.28</v>
      </c>
      <c r="BW37" s="104">
        <v>114.99</v>
      </c>
      <c r="BX37" s="104">
        <v>140.13</v>
      </c>
      <c r="BY37" s="104">
        <v>130873.14</v>
      </c>
      <c r="BZ37" s="104">
        <v>1996.3</v>
      </c>
      <c r="CA37" s="104">
        <v>97.4</v>
      </c>
      <c r="CB37" s="104">
        <v>95.42</v>
      </c>
      <c r="CC37" s="104">
        <v>15.46</v>
      </c>
      <c r="CD37" s="104">
        <v>17.260000000000002</v>
      </c>
      <c r="CE37" s="104">
        <v>18.77</v>
      </c>
      <c r="CF37" s="104">
        <v>159.26</v>
      </c>
      <c r="CG37" s="104">
        <v>103.6</v>
      </c>
      <c r="CH37" s="104"/>
      <c r="CI37" s="57"/>
      <c r="CJ37" s="57"/>
      <c r="CK37" s="57"/>
      <c r="CL37" s="57"/>
      <c r="CM37" s="57"/>
      <c r="CN37" s="57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56"/>
      <c r="BM38" s="56"/>
      <c r="BN38" s="62"/>
      <c r="BO38" s="62"/>
      <c r="BP38" s="49"/>
      <c r="BQ38" s="49"/>
      <c r="BR38" s="53"/>
      <c r="BS38" s="104">
        <v>10</v>
      </c>
      <c r="BT38" s="105" t="s">
        <v>172</v>
      </c>
      <c r="BU38" s="105">
        <v>101.39</v>
      </c>
      <c r="BV38" s="104">
        <v>175.31</v>
      </c>
      <c r="BW38" s="104">
        <v>115.22</v>
      </c>
      <c r="BX38" s="104">
        <v>140.21</v>
      </c>
      <c r="BY38" s="104">
        <v>131516.20000000001</v>
      </c>
      <c r="BZ38" s="104">
        <v>2016.03</v>
      </c>
      <c r="CA38" s="104">
        <v>97.13</v>
      </c>
      <c r="CB38" s="104">
        <v>95.21</v>
      </c>
      <c r="CC38" s="104">
        <v>15.53</v>
      </c>
      <c r="CD38" s="104">
        <v>17.239999999999998</v>
      </c>
      <c r="CE38" s="104">
        <v>18.8</v>
      </c>
      <c r="CF38" s="104">
        <v>158.85</v>
      </c>
      <c r="CG38" s="104">
        <v>103.33</v>
      </c>
      <c r="CH38" s="104"/>
      <c r="CI38" s="57"/>
      <c r="CJ38" s="57"/>
      <c r="CK38" s="57"/>
      <c r="CL38" s="57"/>
      <c r="CM38" s="57"/>
      <c r="CN38" s="57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56"/>
      <c r="BM39" s="56"/>
      <c r="BN39" s="62"/>
      <c r="BO39" s="62"/>
      <c r="BP39" s="49"/>
      <c r="BQ39" s="49"/>
      <c r="BR39" s="53"/>
      <c r="BS39" s="104">
        <v>11</v>
      </c>
      <c r="BT39" s="105" t="s">
        <v>173</v>
      </c>
      <c r="BU39" s="105">
        <v>101.69</v>
      </c>
      <c r="BV39" s="104">
        <v>175.78</v>
      </c>
      <c r="BW39" s="104">
        <v>115.14</v>
      </c>
      <c r="BX39" s="104">
        <v>140.19</v>
      </c>
      <c r="BY39" s="104">
        <v>132760.94</v>
      </c>
      <c r="BZ39" s="104">
        <v>2042.79</v>
      </c>
      <c r="CA39" s="104">
        <v>97.21</v>
      </c>
      <c r="CB39" s="104">
        <v>95.35</v>
      </c>
      <c r="CC39" s="104">
        <v>15.58</v>
      </c>
      <c r="CD39" s="104">
        <v>17.260000000000002</v>
      </c>
      <c r="CE39" s="104">
        <v>18.8</v>
      </c>
      <c r="CF39" s="104">
        <v>159.47999999999999</v>
      </c>
      <c r="CG39" s="104">
        <v>103.59</v>
      </c>
      <c r="CH39" s="104"/>
      <c r="CI39" s="57"/>
      <c r="CJ39" s="57"/>
      <c r="CK39" s="57"/>
      <c r="CL39" s="57"/>
      <c r="CM39" s="57"/>
      <c r="CN39" s="57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56"/>
      <c r="BM40" s="56"/>
      <c r="BN40" s="62"/>
      <c r="BO40" s="62"/>
      <c r="BP40" s="49"/>
      <c r="BQ40" s="49"/>
      <c r="BR40" s="53"/>
      <c r="BS40" s="104">
        <v>12</v>
      </c>
      <c r="BT40" s="105" t="s">
        <v>174</v>
      </c>
      <c r="BU40" s="105">
        <v>101.29</v>
      </c>
      <c r="BV40" s="104">
        <v>175.28</v>
      </c>
      <c r="BW40" s="104">
        <v>115</v>
      </c>
      <c r="BX40" s="104">
        <v>140.16999999999999</v>
      </c>
      <c r="BY40" s="104">
        <v>130794.42</v>
      </c>
      <c r="BZ40" s="104">
        <v>2025.97</v>
      </c>
      <c r="CA40" s="104">
        <v>96.64</v>
      </c>
      <c r="CB40" s="104">
        <v>95.18</v>
      </c>
      <c r="CC40" s="104">
        <v>15.56</v>
      </c>
      <c r="CD40" s="104">
        <v>17.23</v>
      </c>
      <c r="CE40" s="104">
        <v>18.79</v>
      </c>
      <c r="CF40" s="104">
        <v>159.1</v>
      </c>
      <c r="CG40" s="104">
        <v>103.31</v>
      </c>
      <c r="CH40" s="104"/>
      <c r="CI40" s="57"/>
      <c r="CJ40" s="57"/>
      <c r="CK40" s="57"/>
      <c r="CL40" s="57"/>
      <c r="CM40" s="57"/>
      <c r="CN40" s="57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56"/>
      <c r="BM41" s="56"/>
      <c r="BN41" s="62"/>
      <c r="BO41" s="62"/>
      <c r="BP41" s="49"/>
      <c r="BQ41" s="49"/>
      <c r="BR41" s="53"/>
      <c r="BS41" s="104">
        <v>13</v>
      </c>
      <c r="BT41" s="105" t="s">
        <v>175</v>
      </c>
      <c r="BU41" s="105">
        <v>101.11</v>
      </c>
      <c r="BV41" s="104">
        <v>175.15</v>
      </c>
      <c r="BW41" s="104">
        <v>115.04</v>
      </c>
      <c r="BX41" s="104">
        <v>140.19999999999999</v>
      </c>
      <c r="BY41" s="104">
        <v>131004.8</v>
      </c>
      <c r="BZ41" s="104">
        <v>2033.19</v>
      </c>
      <c r="CA41" s="104">
        <v>96.56</v>
      </c>
      <c r="CB41" s="104">
        <v>95.18</v>
      </c>
      <c r="CC41" s="104">
        <v>15.59</v>
      </c>
      <c r="CD41" s="104">
        <v>17.22</v>
      </c>
      <c r="CE41" s="104">
        <v>18.809999999999999</v>
      </c>
      <c r="CF41" s="104">
        <v>159.29</v>
      </c>
      <c r="CG41" s="104">
        <v>103.37</v>
      </c>
      <c r="CH41" s="104"/>
      <c r="CI41" s="57"/>
      <c r="CJ41" s="57"/>
      <c r="CK41" s="57"/>
      <c r="CL41" s="57"/>
      <c r="CM41" s="57"/>
      <c r="CN41" s="57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56"/>
      <c r="BM42" s="56"/>
      <c r="BN42" s="62"/>
      <c r="BO42" s="62"/>
      <c r="BP42" s="49"/>
      <c r="BQ42" s="49"/>
      <c r="BR42" s="53"/>
      <c r="BS42" s="104">
        <v>14</v>
      </c>
      <c r="BT42" s="105" t="s">
        <v>176</v>
      </c>
      <c r="BU42" s="105">
        <v>101.12</v>
      </c>
      <c r="BV42" s="104">
        <v>175.11</v>
      </c>
      <c r="BW42" s="104">
        <v>115.32</v>
      </c>
      <c r="BX42" s="104">
        <v>140.22999999999999</v>
      </c>
      <c r="BY42" s="104">
        <v>131867.72</v>
      </c>
      <c r="BZ42" s="104">
        <v>2051.75</v>
      </c>
      <c r="CA42" s="104">
        <v>96.97</v>
      </c>
      <c r="CB42" s="104">
        <v>95.22</v>
      </c>
      <c r="CC42" s="104">
        <v>15.49</v>
      </c>
      <c r="CD42" s="104">
        <v>16.920000000000002</v>
      </c>
      <c r="CE42" s="104">
        <v>18.809999999999999</v>
      </c>
      <c r="CF42" s="104">
        <v>158.5</v>
      </c>
      <c r="CG42" s="104">
        <v>102.9</v>
      </c>
      <c r="CH42" s="104"/>
      <c r="CI42" s="57"/>
      <c r="CJ42" s="57"/>
      <c r="CK42" s="57"/>
      <c r="CL42" s="57"/>
      <c r="CM42" s="57"/>
      <c r="CN42" s="57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49"/>
      <c r="BQ43" s="49"/>
      <c r="BR43" s="53"/>
      <c r="BS43" s="104">
        <v>15</v>
      </c>
      <c r="BT43" s="105" t="s">
        <v>177</v>
      </c>
      <c r="BU43" s="105">
        <v>101.07</v>
      </c>
      <c r="BV43" s="104">
        <v>175.78</v>
      </c>
      <c r="BW43" s="104">
        <v>115.27</v>
      </c>
      <c r="BX43" s="104">
        <v>140.24</v>
      </c>
      <c r="BY43" s="104">
        <v>135165.53</v>
      </c>
      <c r="BZ43" s="104">
        <v>2133.6999999999998</v>
      </c>
      <c r="CA43" s="104">
        <v>96.88</v>
      </c>
      <c r="CB43" s="104">
        <v>95.31</v>
      </c>
      <c r="CC43" s="104">
        <v>15.34</v>
      </c>
      <c r="CD43" s="104">
        <v>16.78</v>
      </c>
      <c r="CE43" s="104">
        <v>18.809999999999999</v>
      </c>
      <c r="CF43" s="104">
        <v>159.16</v>
      </c>
      <c r="CG43" s="104">
        <v>103.08</v>
      </c>
      <c r="CH43" s="104"/>
      <c r="CI43" s="57"/>
      <c r="CJ43" s="57"/>
      <c r="CK43" s="57"/>
      <c r="CL43" s="57"/>
      <c r="CM43" s="57"/>
      <c r="CN43" s="57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7"/>
      <c r="BQ44" s="57"/>
      <c r="BR44" s="57"/>
      <c r="BS44" s="104">
        <v>16</v>
      </c>
      <c r="BT44" s="104" t="s">
        <v>178</v>
      </c>
      <c r="BU44" s="104">
        <v>101.28</v>
      </c>
      <c r="BV44" s="104">
        <v>175.56</v>
      </c>
      <c r="BW44" s="104">
        <v>115.14</v>
      </c>
      <c r="BX44" s="104">
        <v>140.16999999999999</v>
      </c>
      <c r="BY44" s="104">
        <v>135499.48000000001</v>
      </c>
      <c r="BZ44" s="104">
        <v>2147.61</v>
      </c>
      <c r="CA44" s="104">
        <v>97.31</v>
      </c>
      <c r="CB44" s="104">
        <v>96.15</v>
      </c>
      <c r="CC44" s="104">
        <v>15.38</v>
      </c>
      <c r="CD44" s="104">
        <v>16.84</v>
      </c>
      <c r="CE44" s="104">
        <v>18.8</v>
      </c>
      <c r="CF44" s="104">
        <v>159.13</v>
      </c>
      <c r="CG44" s="104">
        <v>103.15</v>
      </c>
      <c r="CH44" s="104"/>
      <c r="CI44" s="57"/>
      <c r="CJ44" s="57"/>
      <c r="CK44" s="57"/>
      <c r="CL44" s="57"/>
      <c r="CM44" s="57"/>
      <c r="CN44" s="57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7"/>
      <c r="BQ45" s="57"/>
      <c r="BR45" s="57"/>
      <c r="BS45" s="104">
        <v>17</v>
      </c>
      <c r="BT45" s="104" t="s">
        <v>179</v>
      </c>
      <c r="BU45" s="104">
        <v>101.06</v>
      </c>
      <c r="BV45" s="104">
        <v>174.96</v>
      </c>
      <c r="BW45" s="104">
        <v>115.34</v>
      </c>
      <c r="BX45" s="104">
        <v>140.19999999999999</v>
      </c>
      <c r="BY45" s="104">
        <v>136191.26999999999</v>
      </c>
      <c r="BZ45" s="104">
        <v>2166.91</v>
      </c>
      <c r="CA45" s="104">
        <v>96.72</v>
      </c>
      <c r="CB45" s="104">
        <v>96.05</v>
      </c>
      <c r="CC45" s="104">
        <v>15.37</v>
      </c>
      <c r="CD45" s="104">
        <v>16.899999999999999</v>
      </c>
      <c r="CE45" s="104">
        <v>18.809999999999999</v>
      </c>
      <c r="CF45" s="104">
        <v>158.78</v>
      </c>
      <c r="CG45" s="104">
        <v>102.94</v>
      </c>
      <c r="CH45" s="104"/>
      <c r="CI45" s="57"/>
      <c r="CJ45" s="57"/>
      <c r="CK45" s="57"/>
      <c r="CL45" s="57"/>
      <c r="CM45" s="57"/>
      <c r="CN45" s="57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57"/>
      <c r="BR46" s="57"/>
      <c r="BS46" s="104">
        <v>18</v>
      </c>
      <c r="BT46" s="104" t="s">
        <v>180</v>
      </c>
      <c r="BU46" s="104">
        <v>101.12</v>
      </c>
      <c r="BV46" s="104">
        <v>174.88</v>
      </c>
      <c r="BW46" s="104">
        <v>115.29</v>
      </c>
      <c r="BX46" s="104">
        <v>140.22</v>
      </c>
      <c r="BY46" s="104">
        <v>135227.01999999999</v>
      </c>
      <c r="BZ46" s="104">
        <v>2143.84</v>
      </c>
      <c r="CA46" s="104">
        <v>96.5</v>
      </c>
      <c r="CB46" s="104">
        <v>95.95</v>
      </c>
      <c r="CC46" s="104">
        <v>15.3</v>
      </c>
      <c r="CD46" s="104">
        <v>16.78</v>
      </c>
      <c r="CE46" s="104">
        <v>18.809999999999999</v>
      </c>
      <c r="CF46" s="104">
        <v>159.1</v>
      </c>
      <c r="CG46" s="104">
        <v>103.07</v>
      </c>
      <c r="CH46" s="104"/>
      <c r="CI46" s="57"/>
      <c r="CJ46" s="57"/>
      <c r="CK46" s="57"/>
      <c r="CL46" s="57"/>
      <c r="CM46" s="57"/>
      <c r="CN46" s="57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57"/>
      <c r="BR47" s="57"/>
      <c r="BS47" s="104">
        <v>19</v>
      </c>
      <c r="BT47" s="104" t="s">
        <v>181</v>
      </c>
      <c r="BU47" s="104">
        <v>101.21</v>
      </c>
      <c r="BV47" s="104">
        <v>175.26</v>
      </c>
      <c r="BW47" s="104">
        <v>115.21</v>
      </c>
      <c r="BX47" s="104">
        <v>140.22999999999999</v>
      </c>
      <c r="BY47" s="104">
        <v>134978.81</v>
      </c>
      <c r="BZ47" s="104">
        <v>2142.9</v>
      </c>
      <c r="CA47" s="104">
        <v>96.87</v>
      </c>
      <c r="CB47" s="104">
        <v>96.19</v>
      </c>
      <c r="CC47" s="104">
        <v>15.29</v>
      </c>
      <c r="CD47" s="104">
        <v>16.79</v>
      </c>
      <c r="CE47" s="104">
        <v>18.809999999999999</v>
      </c>
      <c r="CF47" s="104">
        <v>158.84</v>
      </c>
      <c r="CG47" s="104">
        <v>102.97</v>
      </c>
      <c r="CH47" s="104"/>
      <c r="CI47" s="57"/>
      <c r="CJ47" s="57"/>
      <c r="CK47" s="57"/>
      <c r="CL47" s="57"/>
      <c r="CM47" s="57"/>
      <c r="CN47" s="57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57"/>
      <c r="BR48" s="57"/>
      <c r="BS48" s="104">
        <v>20</v>
      </c>
      <c r="BT48" s="104" t="s">
        <v>182</v>
      </c>
      <c r="BU48" s="104">
        <v>101.63</v>
      </c>
      <c r="BV48" s="104">
        <v>175.38</v>
      </c>
      <c r="BW48" s="104">
        <v>115.3</v>
      </c>
      <c r="BX48" s="104">
        <v>140.22999999999999</v>
      </c>
      <c r="BY48" s="104">
        <v>135503.41</v>
      </c>
      <c r="BZ48" s="104">
        <v>2168.7600000000002</v>
      </c>
      <c r="CA48" s="104">
        <v>97.04</v>
      </c>
      <c r="CB48" s="104">
        <v>96.41</v>
      </c>
      <c r="CC48" s="104">
        <v>15.24</v>
      </c>
      <c r="CD48" s="104">
        <v>16.809999999999999</v>
      </c>
      <c r="CE48" s="104">
        <v>18.809999999999999</v>
      </c>
      <c r="CF48" s="104">
        <v>159.06</v>
      </c>
      <c r="CG48" s="104">
        <v>103.03</v>
      </c>
      <c r="CH48" s="104"/>
      <c r="CI48" s="57"/>
      <c r="CJ48" s="57"/>
      <c r="CK48" s="57"/>
      <c r="CL48" s="57"/>
      <c r="CM48" s="57"/>
      <c r="CN48" s="57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56"/>
      <c r="BO49" s="56"/>
      <c r="BP49" s="57"/>
      <c r="BQ49" s="57"/>
      <c r="BR49" s="57"/>
      <c r="BS49" s="104">
        <v>21</v>
      </c>
      <c r="BT49" s="104" t="s">
        <v>183</v>
      </c>
      <c r="BU49" s="104">
        <v>101.4</v>
      </c>
      <c r="BV49" s="104">
        <v>174.94</v>
      </c>
      <c r="BW49" s="104">
        <v>115.48</v>
      </c>
      <c r="BX49" s="104">
        <v>140.26</v>
      </c>
      <c r="BY49" s="104">
        <v>134925.47</v>
      </c>
      <c r="BZ49" s="104">
        <v>2135.77</v>
      </c>
      <c r="CA49" s="104">
        <v>96.61</v>
      </c>
      <c r="CB49" s="104">
        <v>96.24</v>
      </c>
      <c r="CC49" s="104">
        <v>15.28</v>
      </c>
      <c r="CD49" s="104">
        <v>16.690000000000001</v>
      </c>
      <c r="CE49" s="104">
        <v>18.82</v>
      </c>
      <c r="CF49" s="104">
        <v>158.69999999999999</v>
      </c>
      <c r="CG49" s="104">
        <v>102.78</v>
      </c>
      <c r="CH49" s="104"/>
      <c r="CI49" s="57"/>
      <c r="CJ49" s="57"/>
      <c r="CK49" s="57"/>
      <c r="CL49" s="57"/>
      <c r="CM49" s="57"/>
      <c r="CN49" s="57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49"/>
      <c r="BQ50" s="49"/>
      <c r="BR50" s="53"/>
      <c r="BS50" s="104"/>
      <c r="BT50" s="105"/>
      <c r="BU50" s="105">
        <f>AVERAGE(BU29:BU49)</f>
        <v>101.04285714285713</v>
      </c>
      <c r="BV50" s="105">
        <f t="shared" ref="BV50:CG50" si="1">AVERAGE(BV29:BV49)</f>
        <v>174.25857142857146</v>
      </c>
      <c r="BW50" s="105">
        <f t="shared" si="1"/>
        <v>115.04857142857145</v>
      </c>
      <c r="BX50" s="105">
        <f t="shared" si="1"/>
        <v>140.13238095238094</v>
      </c>
      <c r="BY50" s="105">
        <f t="shared" si="1"/>
        <v>131730.39809523808</v>
      </c>
      <c r="BZ50" s="105">
        <f t="shared" si="1"/>
        <v>2038.063333333333</v>
      </c>
      <c r="CA50" s="105">
        <f t="shared" si="1"/>
        <v>96.539047619047622</v>
      </c>
      <c r="CB50" s="105">
        <f t="shared" si="1"/>
        <v>95.188571428571436</v>
      </c>
      <c r="CC50" s="105">
        <f t="shared" si="1"/>
        <v>15.422857142857145</v>
      </c>
      <c r="CD50" s="105">
        <f t="shared" si="1"/>
        <v>17.067619047619047</v>
      </c>
      <c r="CE50" s="105">
        <f t="shared" si="1"/>
        <v>18.787619047619049</v>
      </c>
      <c r="CF50" s="105">
        <f t="shared" si="1"/>
        <v>158.84285714285713</v>
      </c>
      <c r="CG50" s="105">
        <f t="shared" si="1"/>
        <v>103.0861904761905</v>
      </c>
      <c r="CH50" s="104"/>
      <c r="CI50" s="57"/>
      <c r="CJ50" s="57"/>
      <c r="CK50" s="57"/>
      <c r="CL50" s="57"/>
      <c r="CM50" s="57"/>
      <c r="CN50" s="57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49"/>
      <c r="BQ51" s="49"/>
      <c r="BR51" s="53"/>
      <c r="BS51" s="104"/>
      <c r="BT51" s="105"/>
      <c r="BU51" s="107">
        <v>101.04285714285713</v>
      </c>
      <c r="BV51" s="107">
        <v>174.25857142857146</v>
      </c>
      <c r="BW51" s="107">
        <v>115.04857142857145</v>
      </c>
      <c r="BX51" s="107">
        <v>140.13238095238094</v>
      </c>
      <c r="BY51" s="107">
        <v>131730.39809523808</v>
      </c>
      <c r="BZ51" s="107">
        <v>2038.063333333333</v>
      </c>
      <c r="CA51" s="107">
        <v>96.539047619047622</v>
      </c>
      <c r="CB51" s="107">
        <v>95.188571428571436</v>
      </c>
      <c r="CC51" s="107">
        <v>15.422857142857145</v>
      </c>
      <c r="CD51" s="107">
        <v>17.067619047619047</v>
      </c>
      <c r="CE51" s="107">
        <v>18.787619047619049</v>
      </c>
      <c r="CF51" s="107">
        <v>158.84285714285713</v>
      </c>
      <c r="CG51" s="104">
        <v>103.0861904761905</v>
      </c>
      <c r="CH51" s="104"/>
      <c r="CI51" s="57"/>
      <c r="CJ51" s="57"/>
      <c r="CK51" s="57"/>
      <c r="CL51" s="57"/>
      <c r="CM51" s="57"/>
      <c r="CN51" s="57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9"/>
      <c r="BQ52" s="49"/>
      <c r="BR52" s="53"/>
      <c r="BS52" s="104"/>
      <c r="BT52" s="105"/>
      <c r="BU52" s="105">
        <f>BU50-BU51</f>
        <v>0</v>
      </c>
      <c r="BV52" s="105">
        <f t="shared" ref="BV52:CG52" si="2">BV50-BV51</f>
        <v>0</v>
      </c>
      <c r="BW52" s="105">
        <f t="shared" si="2"/>
        <v>0</v>
      </c>
      <c r="BX52" s="105">
        <f t="shared" si="2"/>
        <v>0</v>
      </c>
      <c r="BY52" s="105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si="2"/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 t="shared" si="2"/>
        <v>0</v>
      </c>
      <c r="CH52" s="104"/>
      <c r="CI52" s="57"/>
      <c r="CJ52" s="57"/>
      <c r="CK52" s="57"/>
      <c r="CL52" s="57"/>
      <c r="CM52" s="57"/>
      <c r="CN52" s="57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5"/>
      <c r="BQ53" s="25"/>
      <c r="BR53" s="18"/>
      <c r="BS53" s="109"/>
      <c r="BT53" s="89"/>
      <c r="BU53" s="89"/>
      <c r="BV53" s="89"/>
      <c r="BW53" s="89"/>
      <c r="BX53" s="89"/>
      <c r="BY53" s="90"/>
      <c r="CH53" s="93"/>
      <c r="CI53" s="47"/>
      <c r="CJ53" s="47"/>
      <c r="CK53" s="47"/>
      <c r="CL53" s="47"/>
      <c r="CM53" s="47"/>
      <c r="CN53" s="47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5"/>
      <c r="BQ54" s="25"/>
      <c r="BR54" s="18"/>
      <c r="BS54" s="109"/>
      <c r="BT54" s="89"/>
      <c r="BU54" s="89"/>
      <c r="BV54" s="89"/>
      <c r="BW54" s="89"/>
      <c r="BX54" s="89"/>
      <c r="BY54" s="90"/>
      <c r="CH54" s="93"/>
      <c r="CI54" s="47"/>
      <c r="CJ54" s="47"/>
      <c r="CK54" s="47"/>
      <c r="CL54" s="47"/>
      <c r="CM54" s="47"/>
      <c r="CN54" s="47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5"/>
      <c r="BQ55" s="25"/>
      <c r="BR55" s="18"/>
      <c r="BS55" s="109"/>
      <c r="BT55" s="89"/>
      <c r="BU55" s="89"/>
      <c r="BV55" s="89"/>
      <c r="BW55" s="89"/>
      <c r="BX55" s="89"/>
      <c r="BY55" s="90"/>
      <c r="CH55" s="93"/>
      <c r="CI55" s="47"/>
      <c r="CJ55" s="47"/>
      <c r="CK55" s="47"/>
      <c r="CL55" s="47"/>
      <c r="CM55" s="47"/>
      <c r="CN55" s="47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5"/>
      <c r="BQ56" s="25"/>
      <c r="BR56" s="18"/>
      <c r="BS56" s="109"/>
      <c r="BT56" s="89"/>
      <c r="BU56" s="89"/>
      <c r="BV56" s="89"/>
      <c r="BW56" s="89"/>
      <c r="BX56" s="89"/>
      <c r="BY56" s="90"/>
      <c r="CH56" s="93"/>
      <c r="CI56" s="47"/>
      <c r="CJ56" s="47"/>
      <c r="CK56" s="47"/>
      <c r="CL56" s="47"/>
      <c r="CM56" s="47"/>
      <c r="CN56" s="47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Q57" s="20"/>
      <c r="BR57" s="128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93"/>
      <c r="CI57" s="47"/>
      <c r="CJ57" s="47"/>
      <c r="CK57" s="47"/>
      <c r="CL57" s="47"/>
      <c r="CM57" s="47"/>
      <c r="CN57" s="47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Q58" s="20"/>
      <c r="BR58" s="128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93"/>
      <c r="CI58" s="47"/>
      <c r="CJ58" s="47"/>
      <c r="CK58" s="47"/>
      <c r="CL58" s="47"/>
      <c r="CM58" s="47"/>
      <c r="CN58" s="47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20"/>
      <c r="BR59" s="128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93"/>
      <c r="CI59" s="47"/>
      <c r="CJ59" s="47"/>
      <c r="CK59" s="47"/>
      <c r="CL59" s="47"/>
      <c r="CM59" s="47"/>
      <c r="CN59" s="47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20"/>
      <c r="BR60" s="128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93"/>
      <c r="CI60" s="47"/>
      <c r="CJ60" s="47"/>
      <c r="CK60" s="47"/>
      <c r="CL60" s="47"/>
      <c r="CM60" s="47"/>
      <c r="CN60" s="47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20"/>
      <c r="BR61" s="128"/>
      <c r="BS61" s="112"/>
      <c r="BT61" s="112" t="s">
        <v>18</v>
      </c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93"/>
      <c r="CI61" s="47"/>
      <c r="CJ61" s="47"/>
      <c r="CK61" s="47"/>
      <c r="CL61" s="47"/>
      <c r="CM61" s="47"/>
      <c r="CN61" s="47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 s="127"/>
      <c r="BO62" s="127"/>
      <c r="BP62" s="128"/>
      <c r="BQ62" s="128"/>
      <c r="BR62" s="128"/>
      <c r="BS62" s="112"/>
      <c r="BT62" s="112"/>
      <c r="BU62" s="93" t="s">
        <v>5</v>
      </c>
      <c r="BV62" s="93" t="s">
        <v>6</v>
      </c>
      <c r="BW62" s="93" t="s">
        <v>7</v>
      </c>
      <c r="BX62" s="93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3"/>
      <c r="CI62" s="47"/>
      <c r="CJ62" s="47"/>
      <c r="CK62" s="47"/>
      <c r="CL62" s="47"/>
      <c r="CM62" s="47"/>
      <c r="CN62" s="47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129"/>
      <c r="BQ63" s="129"/>
      <c r="BR63" s="129"/>
      <c r="BS63" s="114">
        <v>1</v>
      </c>
      <c r="BT63" s="104" t="s">
        <v>163</v>
      </c>
      <c r="BU63" s="113">
        <v>102.02</v>
      </c>
      <c r="BV63" s="113">
        <v>0.59730000000000005</v>
      </c>
      <c r="BW63" s="113">
        <v>0.89790000000000003</v>
      </c>
      <c r="BX63" s="113">
        <v>0.73529999999999995</v>
      </c>
      <c r="BY63" s="113">
        <v>1244.8</v>
      </c>
      <c r="BZ63" s="113">
        <v>18.71</v>
      </c>
      <c r="CA63" s="113">
        <v>1.0805</v>
      </c>
      <c r="CB63" s="113">
        <v>1.0854999999999999</v>
      </c>
      <c r="CC63" s="113">
        <v>6.6890000000000001</v>
      </c>
      <c r="CD63" s="113">
        <v>5.9950000000000001</v>
      </c>
      <c r="CE63" s="113">
        <v>5.4870999999999999</v>
      </c>
      <c r="CF63" s="113">
        <v>0.64915</v>
      </c>
      <c r="CG63" s="113">
        <v>1</v>
      </c>
      <c r="CH63" s="115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</row>
    <row r="64" spans="1:168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68"/>
      <c r="BO64" s="68"/>
      <c r="BP64" s="129"/>
      <c r="BQ64" s="129"/>
      <c r="BR64" s="129"/>
      <c r="BS64" s="114">
        <v>2</v>
      </c>
      <c r="BT64" s="104" t="s">
        <v>164</v>
      </c>
      <c r="BU64" s="113">
        <v>102.39</v>
      </c>
      <c r="BV64" s="113">
        <v>0.59660000000000002</v>
      </c>
      <c r="BW64" s="113">
        <v>0.89810000000000001</v>
      </c>
      <c r="BX64" s="113">
        <v>0.73499999999999999</v>
      </c>
      <c r="BY64" s="113">
        <v>1244.3599999999999</v>
      </c>
      <c r="BZ64" s="113">
        <v>18.79</v>
      </c>
      <c r="CA64" s="113">
        <v>1.0787</v>
      </c>
      <c r="CB64" s="113">
        <v>1.0907</v>
      </c>
      <c r="CC64" s="113">
        <v>6.6886999999999999</v>
      </c>
      <c r="CD64" s="113">
        <v>6.0022000000000002</v>
      </c>
      <c r="CE64" s="113">
        <v>5.4851999999999999</v>
      </c>
      <c r="CF64" s="113">
        <v>0.64924000000000004</v>
      </c>
      <c r="CG64" s="113">
        <v>1</v>
      </c>
      <c r="CH64" s="115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</row>
    <row r="65" spans="1:168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6"/>
      <c r="BQ65" s="75"/>
      <c r="BR65" s="129"/>
      <c r="BS65" s="114">
        <v>3</v>
      </c>
      <c r="BT65" s="104" t="s">
        <v>165</v>
      </c>
      <c r="BU65" s="113">
        <v>102.61</v>
      </c>
      <c r="BV65" s="113">
        <v>0.59770000000000001</v>
      </c>
      <c r="BW65" s="113">
        <v>0.8972</v>
      </c>
      <c r="BX65" s="113">
        <v>0.73499999999999999</v>
      </c>
      <c r="BY65" s="113">
        <v>1245.9000000000001</v>
      </c>
      <c r="BZ65" s="113">
        <v>18.79</v>
      </c>
      <c r="CA65" s="113">
        <v>1.0782</v>
      </c>
      <c r="CB65" s="113">
        <v>1.0932999999999999</v>
      </c>
      <c r="CC65" s="113">
        <v>6.6646000000000001</v>
      </c>
      <c r="CD65" s="113">
        <v>6.0014000000000003</v>
      </c>
      <c r="CE65" s="113">
        <v>5.4851000000000001</v>
      </c>
      <c r="CF65" s="113">
        <v>0.64956000000000003</v>
      </c>
      <c r="CG65" s="113">
        <v>1</v>
      </c>
      <c r="CH65" s="115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6"/>
      <c r="BQ66" s="75"/>
      <c r="BR66" s="129"/>
      <c r="BS66" s="114">
        <v>4</v>
      </c>
      <c r="BT66" s="104" t="s">
        <v>166</v>
      </c>
      <c r="BU66" s="113">
        <v>102.5</v>
      </c>
      <c r="BV66" s="113">
        <v>0.59650000000000003</v>
      </c>
      <c r="BW66" s="113">
        <v>0.89559999999999995</v>
      </c>
      <c r="BX66" s="113">
        <v>0.73470000000000002</v>
      </c>
      <c r="BY66" s="113">
        <v>1244</v>
      </c>
      <c r="BZ66" s="113">
        <v>18.739999999999998</v>
      </c>
      <c r="CA66" s="113">
        <v>1.0770999999999999</v>
      </c>
      <c r="CB66" s="113">
        <v>1.0931</v>
      </c>
      <c r="CC66" s="113">
        <v>6.6452</v>
      </c>
      <c r="CD66" s="113">
        <v>5.9920999999999998</v>
      </c>
      <c r="CE66" s="113">
        <v>5.4820000000000002</v>
      </c>
      <c r="CF66" s="113">
        <v>0.64942</v>
      </c>
      <c r="CG66" s="113">
        <v>1</v>
      </c>
      <c r="CH66" s="115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6"/>
      <c r="BQ67" s="75"/>
      <c r="BR67" s="129"/>
      <c r="BS67" s="114">
        <v>5</v>
      </c>
      <c r="BT67" s="104" t="s">
        <v>167</v>
      </c>
      <c r="BU67" s="113">
        <v>102.3</v>
      </c>
      <c r="BV67" s="113">
        <v>0.59489999999999998</v>
      </c>
      <c r="BW67" s="113">
        <v>0.8931</v>
      </c>
      <c r="BX67" s="113">
        <v>0.73370000000000002</v>
      </c>
      <c r="BY67" s="113">
        <v>1253.79</v>
      </c>
      <c r="BZ67" s="113">
        <v>19.079999999999998</v>
      </c>
      <c r="CA67" s="113">
        <v>1.0694999999999999</v>
      </c>
      <c r="CB67" s="113">
        <v>1.0918000000000001</v>
      </c>
      <c r="CC67" s="113">
        <v>6.6532999999999998</v>
      </c>
      <c r="CD67" s="113">
        <v>5.9695999999999998</v>
      </c>
      <c r="CE67" s="113">
        <v>5.4744999999999999</v>
      </c>
      <c r="CF67" s="113">
        <v>0.64942999999999995</v>
      </c>
      <c r="CG67" s="113">
        <v>1</v>
      </c>
      <c r="CH67" s="115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6"/>
      <c r="BQ68" s="75"/>
      <c r="BR68" s="129"/>
      <c r="BS68" s="114">
        <v>6</v>
      </c>
      <c r="BT68" s="104" t="s">
        <v>168</v>
      </c>
      <c r="BU68" s="113">
        <v>102.44</v>
      </c>
      <c r="BV68" s="113">
        <v>0.59509999999999996</v>
      </c>
      <c r="BW68" s="113">
        <v>0.89480000000000004</v>
      </c>
      <c r="BX68" s="113">
        <v>0.73399999999999999</v>
      </c>
      <c r="BY68" s="113">
        <v>1254.56</v>
      </c>
      <c r="BZ68" s="113">
        <v>19.100000000000001</v>
      </c>
      <c r="CA68" s="113">
        <v>1.0686</v>
      </c>
      <c r="CB68" s="113">
        <v>1.0924</v>
      </c>
      <c r="CC68" s="113">
        <v>6.6580000000000004</v>
      </c>
      <c r="CD68" s="113">
        <v>5.9508999999999999</v>
      </c>
      <c r="CE68" s="113">
        <v>5.4756999999999998</v>
      </c>
      <c r="CF68" s="113">
        <v>0.64876</v>
      </c>
      <c r="CG68" s="113">
        <v>1</v>
      </c>
      <c r="CH68" s="115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6"/>
      <c r="BQ69" s="75"/>
      <c r="BR69" s="129"/>
      <c r="BS69" s="114">
        <v>7</v>
      </c>
      <c r="BT69" s="104" t="s">
        <v>169</v>
      </c>
      <c r="BU69" s="113">
        <v>102.34</v>
      </c>
      <c r="BV69" s="113">
        <v>0.59530000000000005</v>
      </c>
      <c r="BW69" s="113">
        <v>0.89939999999999998</v>
      </c>
      <c r="BX69" s="113">
        <v>0.73780000000000001</v>
      </c>
      <c r="BY69" s="113">
        <v>1253.4000000000001</v>
      </c>
      <c r="BZ69" s="113">
        <v>19.04</v>
      </c>
      <c r="CA69" s="113">
        <v>1.0688</v>
      </c>
      <c r="CB69" s="113">
        <v>1.0909</v>
      </c>
      <c r="CC69" s="113">
        <v>6.6889000000000003</v>
      </c>
      <c r="CD69" s="113">
        <v>5.9664999999999999</v>
      </c>
      <c r="CE69" s="113">
        <v>5.5038</v>
      </c>
      <c r="CF69" s="113">
        <v>0.64893000000000001</v>
      </c>
      <c r="CG69" s="113">
        <v>1</v>
      </c>
      <c r="CH69" s="115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6"/>
      <c r="BQ70" s="75"/>
      <c r="BR70" s="129"/>
      <c r="BS70" s="114">
        <v>8</v>
      </c>
      <c r="BT70" s="104" t="s">
        <v>170</v>
      </c>
      <c r="BU70" s="113">
        <v>102.02</v>
      </c>
      <c r="BV70" s="113">
        <v>0.59570000000000001</v>
      </c>
      <c r="BW70" s="113">
        <v>0.89990000000000003</v>
      </c>
      <c r="BX70" s="113">
        <v>0.7389</v>
      </c>
      <c r="BY70" s="113">
        <v>1263.0999999999999</v>
      </c>
      <c r="BZ70" s="113">
        <v>19.2</v>
      </c>
      <c r="CA70" s="113">
        <v>1.0646</v>
      </c>
      <c r="CB70" s="113">
        <v>1.0891999999999999</v>
      </c>
      <c r="CC70" s="113">
        <v>6.6783000000000001</v>
      </c>
      <c r="CD70" s="113">
        <v>5.9779999999999998</v>
      </c>
      <c r="CE70" s="113">
        <v>5.5122999999999998</v>
      </c>
      <c r="CF70" s="113">
        <v>0.65042999999999995</v>
      </c>
      <c r="CG70" s="113">
        <v>1</v>
      </c>
      <c r="CH70" s="115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6"/>
      <c r="BQ71" s="75"/>
      <c r="BR71" s="129"/>
      <c r="BS71" s="114">
        <v>9</v>
      </c>
      <c r="BT71" s="105" t="s">
        <v>171</v>
      </c>
      <c r="BU71" s="113">
        <v>102</v>
      </c>
      <c r="BV71" s="113">
        <v>0.59440000000000004</v>
      </c>
      <c r="BW71" s="113">
        <v>0.90090000000000003</v>
      </c>
      <c r="BX71" s="113">
        <v>0.74</v>
      </c>
      <c r="BY71" s="113">
        <v>1263.3</v>
      </c>
      <c r="BZ71" s="113">
        <v>19.27</v>
      </c>
      <c r="CA71" s="113">
        <v>1.0636000000000001</v>
      </c>
      <c r="CB71" s="113">
        <v>1.0857000000000001</v>
      </c>
      <c r="CC71" s="113">
        <v>6.7028999999999996</v>
      </c>
      <c r="CD71" s="113">
        <v>6.0014000000000003</v>
      </c>
      <c r="CE71" s="113">
        <v>5.5194999999999999</v>
      </c>
      <c r="CF71" s="113">
        <v>0.65049999999999997</v>
      </c>
      <c r="CG71" s="113">
        <v>1</v>
      </c>
      <c r="CH71" s="115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6"/>
      <c r="BQ72" s="75"/>
      <c r="BR72" s="129"/>
      <c r="BS72" s="114">
        <v>10</v>
      </c>
      <c r="BT72" s="105" t="s">
        <v>172</v>
      </c>
      <c r="BU72" s="113">
        <v>101.92</v>
      </c>
      <c r="BV72" s="113">
        <v>0.58940000000000003</v>
      </c>
      <c r="BW72" s="113">
        <v>0.89680000000000004</v>
      </c>
      <c r="BX72" s="113">
        <v>0.73699999999999999</v>
      </c>
      <c r="BY72" s="113">
        <v>1272.74</v>
      </c>
      <c r="BZ72" s="113">
        <v>19.510000000000002</v>
      </c>
      <c r="CA72" s="113">
        <v>1.0638000000000001</v>
      </c>
      <c r="CB72" s="113">
        <v>1.0852999999999999</v>
      </c>
      <c r="CC72" s="113">
        <v>6.6539000000000001</v>
      </c>
      <c r="CD72" s="113">
        <v>5.9950000000000001</v>
      </c>
      <c r="CE72" s="113">
        <v>5.4965999999999999</v>
      </c>
      <c r="CF72" s="113">
        <v>0.65049999999999997</v>
      </c>
      <c r="CG72" s="113">
        <v>1</v>
      </c>
      <c r="CH72" s="115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9"/>
      <c r="BO73" s="79"/>
      <c r="BP73" s="76"/>
      <c r="BQ73" s="75"/>
      <c r="BR73" s="129"/>
      <c r="BS73" s="114">
        <v>11</v>
      </c>
      <c r="BT73" s="105" t="s">
        <v>173</v>
      </c>
      <c r="BU73" s="113">
        <v>101.87</v>
      </c>
      <c r="BV73" s="113">
        <v>0.58930000000000005</v>
      </c>
      <c r="BW73" s="113">
        <v>0.89970000000000006</v>
      </c>
      <c r="BX73" s="113">
        <v>0.73919999999999997</v>
      </c>
      <c r="BY73" s="113">
        <v>1281.5999999999999</v>
      </c>
      <c r="BZ73" s="113">
        <v>19.72</v>
      </c>
      <c r="CA73" s="113">
        <v>1.0656000000000001</v>
      </c>
      <c r="CB73" s="113">
        <v>1.0864</v>
      </c>
      <c r="CC73" s="113">
        <v>6.6486999999999998</v>
      </c>
      <c r="CD73" s="113">
        <v>6.0010000000000003</v>
      </c>
      <c r="CE73" s="113">
        <v>5.5106999999999999</v>
      </c>
      <c r="CF73" s="113">
        <v>0.64954999999999996</v>
      </c>
      <c r="CG73" s="113">
        <v>1</v>
      </c>
      <c r="CH73" s="115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9"/>
      <c r="BO74" s="79"/>
      <c r="BP74" s="76"/>
      <c r="BQ74" s="75"/>
      <c r="BR74" s="129"/>
      <c r="BS74" s="114">
        <v>12</v>
      </c>
      <c r="BT74" s="105" t="s">
        <v>174</v>
      </c>
      <c r="BU74" s="113">
        <v>102</v>
      </c>
      <c r="BV74" s="113">
        <v>0.58940000000000003</v>
      </c>
      <c r="BW74" s="113">
        <v>0.89839999999999998</v>
      </c>
      <c r="BX74" s="113">
        <v>0.73740000000000006</v>
      </c>
      <c r="BY74" s="113">
        <v>1266</v>
      </c>
      <c r="BZ74" s="113">
        <v>19.61</v>
      </c>
      <c r="CA74" s="113">
        <v>1.0690999999999999</v>
      </c>
      <c r="CB74" s="113">
        <v>1.0854999999999999</v>
      </c>
      <c r="CC74" s="113">
        <v>6.6376999999999997</v>
      </c>
      <c r="CD74" s="113">
        <v>5.9955999999999996</v>
      </c>
      <c r="CE74" s="113">
        <v>5.4976000000000003</v>
      </c>
      <c r="CF74" s="113">
        <v>0.64936000000000005</v>
      </c>
      <c r="CG74" s="113">
        <v>1</v>
      </c>
      <c r="CH74" s="115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9"/>
      <c r="BO75" s="79"/>
      <c r="BP75" s="76"/>
      <c r="BQ75" s="75"/>
      <c r="BR75" s="129"/>
      <c r="BS75" s="114">
        <v>13</v>
      </c>
      <c r="BT75" s="105" t="s">
        <v>175</v>
      </c>
      <c r="BU75" s="113">
        <v>102.23</v>
      </c>
      <c r="BV75" s="113">
        <v>0.59009999999999996</v>
      </c>
      <c r="BW75" s="113">
        <v>0.89849999999999997</v>
      </c>
      <c r="BX75" s="113">
        <v>0.73719999999999997</v>
      </c>
      <c r="BY75" s="113">
        <v>1267.4000000000001</v>
      </c>
      <c r="BZ75" s="113">
        <v>19.670000000000002</v>
      </c>
      <c r="CA75" s="113">
        <v>1.0704</v>
      </c>
      <c r="CB75" s="113">
        <v>1.0860000000000001</v>
      </c>
      <c r="CC75" s="113">
        <v>6.6319999999999997</v>
      </c>
      <c r="CD75" s="113">
        <v>6.0015000000000001</v>
      </c>
      <c r="CE75" s="113">
        <v>5.4965999999999999</v>
      </c>
      <c r="CF75" s="113">
        <v>0.64893000000000001</v>
      </c>
      <c r="CG75" s="113">
        <v>1</v>
      </c>
      <c r="CH75" s="115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9"/>
      <c r="BO76" s="79"/>
      <c r="BP76" s="76"/>
      <c r="BQ76" s="75"/>
      <c r="BR76" s="129"/>
      <c r="BS76" s="114">
        <v>14</v>
      </c>
      <c r="BT76" s="105" t="s">
        <v>176</v>
      </c>
      <c r="BU76" s="113">
        <v>101.76</v>
      </c>
      <c r="BV76" s="113">
        <v>0.58760000000000001</v>
      </c>
      <c r="BW76" s="113">
        <v>0.89229999999999998</v>
      </c>
      <c r="BX76" s="113">
        <v>0.73360000000000003</v>
      </c>
      <c r="BY76" s="113">
        <v>1281.56</v>
      </c>
      <c r="BZ76" s="113">
        <v>19.940000000000001</v>
      </c>
      <c r="CA76" s="113">
        <v>1.0610999999999999</v>
      </c>
      <c r="CB76" s="113">
        <v>1.0806</v>
      </c>
      <c r="CC76" s="113">
        <v>6.6447000000000003</v>
      </c>
      <c r="CD76" s="113">
        <v>6.0803000000000003</v>
      </c>
      <c r="CE76" s="113">
        <v>5.4692999999999996</v>
      </c>
      <c r="CF76" s="113">
        <v>0.64920999999999995</v>
      </c>
      <c r="CG76" s="113">
        <v>1</v>
      </c>
      <c r="CH76" s="115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9"/>
      <c r="BO77" s="79"/>
      <c r="BP77" s="76"/>
      <c r="BQ77" s="75"/>
      <c r="BR77" s="129"/>
      <c r="BS77" s="114">
        <v>15</v>
      </c>
      <c r="BT77" s="105" t="s">
        <v>177</v>
      </c>
      <c r="BU77" s="113">
        <v>101.99</v>
      </c>
      <c r="BV77" s="113">
        <v>0.58640000000000003</v>
      </c>
      <c r="BW77" s="113">
        <v>0.89419999999999999</v>
      </c>
      <c r="BX77" s="113">
        <v>0.73509999999999998</v>
      </c>
      <c r="BY77" s="113">
        <v>1311.3</v>
      </c>
      <c r="BZ77" s="113">
        <v>20.7</v>
      </c>
      <c r="CA77" s="113">
        <v>1.0639000000000001</v>
      </c>
      <c r="CB77" s="113">
        <v>1.0814999999999999</v>
      </c>
      <c r="CC77" s="113">
        <v>6.7207999999999997</v>
      </c>
      <c r="CD77" s="113">
        <v>6.1439000000000004</v>
      </c>
      <c r="CE77" s="113">
        <v>5.4798999999999998</v>
      </c>
      <c r="CF77" s="113">
        <v>0.64764999999999995</v>
      </c>
      <c r="CG77" s="113">
        <v>1</v>
      </c>
      <c r="CH77" s="115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9"/>
      <c r="BO78" s="79"/>
      <c r="BP78" s="76"/>
      <c r="BQ78" s="75"/>
      <c r="BR78" s="75"/>
      <c r="BS78" s="114">
        <v>16</v>
      </c>
      <c r="BT78" s="104" t="s">
        <v>178</v>
      </c>
      <c r="BU78" s="113">
        <v>101.85</v>
      </c>
      <c r="BV78" s="113">
        <v>0.58750000000000002</v>
      </c>
      <c r="BW78" s="113">
        <v>0.89590000000000003</v>
      </c>
      <c r="BX78" s="113">
        <v>0.73619999999999997</v>
      </c>
      <c r="BY78" s="113">
        <v>1313.6</v>
      </c>
      <c r="BZ78" s="113">
        <v>20.82</v>
      </c>
      <c r="CA78" s="113">
        <v>1.06</v>
      </c>
      <c r="CB78" s="113">
        <v>1.0728</v>
      </c>
      <c r="CC78" s="113">
        <v>6.7050000000000001</v>
      </c>
      <c r="CD78" s="113">
        <v>6.1257000000000001</v>
      </c>
      <c r="CE78" s="113">
        <v>5.4874999999999998</v>
      </c>
      <c r="CF78" s="113">
        <v>0.64820999999999995</v>
      </c>
      <c r="CG78" s="113">
        <v>1</v>
      </c>
      <c r="CH78" s="115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9"/>
      <c r="BO79" s="79"/>
      <c r="BP79" s="76"/>
      <c r="BQ79" s="75"/>
      <c r="BR79" s="75"/>
      <c r="BS79" s="114">
        <v>17</v>
      </c>
      <c r="BT79" s="104" t="s">
        <v>179</v>
      </c>
      <c r="BU79" s="113">
        <v>101.86</v>
      </c>
      <c r="BV79" s="113">
        <v>0.58840000000000003</v>
      </c>
      <c r="BW79" s="113">
        <v>0.89249999999999996</v>
      </c>
      <c r="BX79" s="113">
        <v>0.73419999999999996</v>
      </c>
      <c r="BY79" s="113">
        <v>1323</v>
      </c>
      <c r="BZ79" s="113">
        <v>21.05</v>
      </c>
      <c r="CA79" s="113">
        <v>1.0643</v>
      </c>
      <c r="CB79" s="113">
        <v>1.0717000000000001</v>
      </c>
      <c r="CC79" s="113">
        <v>6.6978999999999997</v>
      </c>
      <c r="CD79" s="113">
        <v>6.0907999999999998</v>
      </c>
      <c r="CE79" s="113">
        <v>5.4720000000000004</v>
      </c>
      <c r="CF79" s="113">
        <v>0.64831000000000005</v>
      </c>
      <c r="CG79" s="113">
        <v>1</v>
      </c>
      <c r="CH79" s="115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9"/>
      <c r="BO80" s="79"/>
      <c r="BP80" s="76"/>
      <c r="BQ80" s="75"/>
      <c r="BR80" s="75"/>
      <c r="BS80" s="114">
        <v>18</v>
      </c>
      <c r="BT80" s="104" t="s">
        <v>180</v>
      </c>
      <c r="BU80" s="113">
        <v>101.93</v>
      </c>
      <c r="BV80" s="113">
        <v>0.58940000000000003</v>
      </c>
      <c r="BW80" s="113">
        <v>0.89400000000000002</v>
      </c>
      <c r="BX80" s="113">
        <v>0.73519999999999996</v>
      </c>
      <c r="BY80" s="113">
        <v>1312</v>
      </c>
      <c r="BZ80" s="113">
        <v>20.8</v>
      </c>
      <c r="CA80" s="113">
        <v>1.0680000000000001</v>
      </c>
      <c r="CB80" s="113">
        <v>1.0742</v>
      </c>
      <c r="CC80" s="113">
        <v>6.7377000000000002</v>
      </c>
      <c r="CD80" s="113">
        <v>6.141</v>
      </c>
      <c r="CE80" s="113">
        <v>5.4802</v>
      </c>
      <c r="CF80" s="113">
        <v>0.64783000000000002</v>
      </c>
      <c r="CG80" s="113">
        <v>1</v>
      </c>
      <c r="CH80" s="115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80"/>
      <c r="B81" s="81"/>
      <c r="BN81" s="82"/>
      <c r="BO81" s="82"/>
      <c r="BQ81" s="69"/>
      <c r="BR81" s="69"/>
      <c r="BS81" s="114">
        <v>19</v>
      </c>
      <c r="BT81" s="104" t="s">
        <v>181</v>
      </c>
      <c r="BU81" s="113">
        <v>101.74</v>
      </c>
      <c r="BV81" s="113">
        <v>0.58750000000000002</v>
      </c>
      <c r="BW81" s="113">
        <v>0.89380000000000004</v>
      </c>
      <c r="BX81" s="113">
        <v>0.73460000000000003</v>
      </c>
      <c r="BY81" s="113">
        <v>1310.8</v>
      </c>
      <c r="BZ81" s="113">
        <v>20.81</v>
      </c>
      <c r="CA81" s="113">
        <v>1.0629999999999999</v>
      </c>
      <c r="CB81" s="113">
        <v>1.0705</v>
      </c>
      <c r="CC81" s="113">
        <v>6.7325999999999997</v>
      </c>
      <c r="CD81" s="113">
        <v>6.1337000000000002</v>
      </c>
      <c r="CE81" s="113">
        <v>5.4755000000000003</v>
      </c>
      <c r="CF81" s="113">
        <v>0.64827999999999997</v>
      </c>
      <c r="CG81" s="113">
        <v>1</v>
      </c>
      <c r="CH81" s="115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80"/>
      <c r="B82" s="81"/>
      <c r="BN82" s="82"/>
      <c r="BO82" s="82"/>
      <c r="BQ82" s="69"/>
      <c r="BR82" s="69"/>
      <c r="BS82" s="114">
        <v>20</v>
      </c>
      <c r="BT82" s="104" t="s">
        <v>182</v>
      </c>
      <c r="BU82" s="113">
        <v>101.38</v>
      </c>
      <c r="BV82" s="113">
        <v>0.58750000000000002</v>
      </c>
      <c r="BW82" s="113">
        <v>0.89359999999999995</v>
      </c>
      <c r="BX82" s="113">
        <v>0.73480000000000001</v>
      </c>
      <c r="BY82" s="113">
        <v>1315.2</v>
      </c>
      <c r="BZ82" s="113">
        <v>21.05</v>
      </c>
      <c r="CA82" s="113">
        <v>1.0617000000000001</v>
      </c>
      <c r="CB82" s="113">
        <v>1.0686</v>
      </c>
      <c r="CC82" s="113">
        <v>6.7592999999999996</v>
      </c>
      <c r="CD82" s="113">
        <v>6.1272000000000002</v>
      </c>
      <c r="CE82" s="113">
        <v>5.4786999999999999</v>
      </c>
      <c r="CF82" s="113">
        <v>0.64773999999999998</v>
      </c>
      <c r="CG82" s="113">
        <v>1</v>
      </c>
      <c r="CH82" s="115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Q83" s="69"/>
      <c r="BR83" s="69"/>
      <c r="BS83" s="114">
        <v>21</v>
      </c>
      <c r="BT83" s="104" t="s">
        <v>183</v>
      </c>
      <c r="BU83" s="104">
        <v>101.36</v>
      </c>
      <c r="BV83" s="104">
        <v>0.58750000000000002</v>
      </c>
      <c r="BW83" s="104">
        <v>0.89</v>
      </c>
      <c r="BX83" s="104">
        <v>0.73250000000000004</v>
      </c>
      <c r="BY83" s="104">
        <v>1312.76</v>
      </c>
      <c r="BZ83" s="104">
        <v>20.78</v>
      </c>
      <c r="CA83" s="104">
        <v>1.0638000000000001</v>
      </c>
      <c r="CB83" s="104">
        <v>1.0680000000000001</v>
      </c>
      <c r="CC83" s="104">
        <v>6.7256</v>
      </c>
      <c r="CD83" s="104">
        <v>6.1577999999999999</v>
      </c>
      <c r="CE83" s="104">
        <v>5.4615</v>
      </c>
      <c r="CF83" s="104">
        <v>0.64761999999999997</v>
      </c>
      <c r="CG83" s="104">
        <v>1</v>
      </c>
      <c r="CH83" s="115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N84" s="82"/>
      <c r="BO84" s="82"/>
      <c r="BQ84" s="69"/>
      <c r="BR84" s="69"/>
      <c r="BS84" s="115"/>
      <c r="BT84" s="115"/>
      <c r="BU84" s="115">
        <f>AVERAGE(BU63:BU83)</f>
        <v>102.0242857142857</v>
      </c>
      <c r="BV84" s="115">
        <f t="shared" ref="BV84:CG84" si="3">AVERAGE(BV63:BV83)</f>
        <v>0.59159523809523817</v>
      </c>
      <c r="BW84" s="115">
        <f t="shared" si="3"/>
        <v>0.89602857142857129</v>
      </c>
      <c r="BX84" s="115">
        <f t="shared" si="3"/>
        <v>0.73578095238095242</v>
      </c>
      <c r="BY84" s="115">
        <f t="shared" si="3"/>
        <v>1277.8652380952378</v>
      </c>
      <c r="BZ84" s="115">
        <f t="shared" si="3"/>
        <v>19.770476190476195</v>
      </c>
      <c r="CA84" s="115">
        <f t="shared" si="3"/>
        <v>1.0678238095238093</v>
      </c>
      <c r="CB84" s="115">
        <f t="shared" si="3"/>
        <v>1.0830333333333333</v>
      </c>
      <c r="CC84" s="115">
        <f t="shared" si="3"/>
        <v>6.6840380952380958</v>
      </c>
      <c r="CD84" s="115">
        <f t="shared" si="3"/>
        <v>6.0405047619047618</v>
      </c>
      <c r="CE84" s="115">
        <f t="shared" si="3"/>
        <v>5.4872047619047617</v>
      </c>
      <c r="CF84" s="115">
        <f t="shared" si="3"/>
        <v>0.64898142857142871</v>
      </c>
      <c r="CG84" s="115">
        <f t="shared" si="3"/>
        <v>1</v>
      </c>
      <c r="CH84" s="115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N85" s="82"/>
      <c r="BO85" s="82"/>
      <c r="BQ85" s="69"/>
      <c r="BR85" s="69"/>
      <c r="BS85" s="115"/>
      <c r="BT85" s="115"/>
      <c r="BU85" s="115">
        <v>102.0242857142857</v>
      </c>
      <c r="BV85" s="115">
        <v>0.59159523809523817</v>
      </c>
      <c r="BW85" s="115">
        <v>0.89602857142857129</v>
      </c>
      <c r="BX85" s="119">
        <v>0.73578095238095242</v>
      </c>
      <c r="BY85" s="115">
        <v>1277.8652380952378</v>
      </c>
      <c r="BZ85" s="115">
        <v>19.770476190476195</v>
      </c>
      <c r="CA85" s="115">
        <v>1.0678238095238093</v>
      </c>
      <c r="CB85" s="115">
        <v>1.0830333333333333</v>
      </c>
      <c r="CC85" s="115">
        <v>6.6840380952380958</v>
      </c>
      <c r="CD85" s="115">
        <v>6.0405047619047618</v>
      </c>
      <c r="CE85" s="115">
        <v>5.4872047619047617</v>
      </c>
      <c r="CF85" s="115">
        <v>0.64898142857142871</v>
      </c>
      <c r="CG85" s="115">
        <v>1</v>
      </c>
      <c r="CH85" s="115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N86" s="82"/>
      <c r="BO86" s="82"/>
      <c r="BQ86" s="69"/>
      <c r="BR86" s="69"/>
      <c r="BS86" s="115"/>
      <c r="BT86" s="115"/>
      <c r="BU86" s="115"/>
      <c r="BV86" s="115"/>
      <c r="BW86" s="115"/>
      <c r="BX86" s="119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N87" s="82"/>
      <c r="BO87" s="82"/>
      <c r="BQ87" s="69"/>
      <c r="BR87" s="69"/>
      <c r="BS87" s="115"/>
      <c r="BT87" s="115"/>
      <c r="BU87" s="115">
        <f t="shared" ref="BU87:CG87" si="4">BU84-BU85</f>
        <v>0</v>
      </c>
      <c r="BV87" s="115">
        <f t="shared" si="4"/>
        <v>0</v>
      </c>
      <c r="BW87" s="115">
        <f t="shared" si="4"/>
        <v>0</v>
      </c>
      <c r="BX87" s="115">
        <f t="shared" si="4"/>
        <v>0</v>
      </c>
      <c r="BY87" s="115">
        <f t="shared" si="4"/>
        <v>0</v>
      </c>
      <c r="BZ87" s="115">
        <f t="shared" si="4"/>
        <v>0</v>
      </c>
      <c r="CA87" s="115">
        <f t="shared" si="4"/>
        <v>0</v>
      </c>
      <c r="CB87" s="115">
        <f t="shared" si="4"/>
        <v>0</v>
      </c>
      <c r="CC87" s="115">
        <f t="shared" si="4"/>
        <v>0</v>
      </c>
      <c r="CD87" s="115">
        <f t="shared" si="4"/>
        <v>0</v>
      </c>
      <c r="CE87" s="115">
        <f t="shared" si="4"/>
        <v>0</v>
      </c>
      <c r="CF87" s="115">
        <f t="shared" si="4"/>
        <v>0</v>
      </c>
      <c r="CG87" s="115">
        <f t="shared" si="4"/>
        <v>0</v>
      </c>
      <c r="CH87" s="115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</sheetData>
  <mergeCells count="1">
    <mergeCell ref="BN4:BO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M12" activePane="bottomRight" state="frozen"/>
      <selection pane="topRight" activeCell="C1" sqref="C1"/>
      <selection pane="bottomLeft" activeCell="A12" sqref="A12"/>
      <selection pane="bottomRight" activeCell="BO29" sqref="BO29"/>
    </sheetView>
  </sheetViews>
  <sheetFormatPr defaultRowHeight="12.75"/>
  <cols>
    <col min="1" max="1" width="6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9.28515625" style="20" customWidth="1"/>
    <col min="6" max="6" width="20.28515625" style="20" customWidth="1"/>
    <col min="7" max="7" width="18.42578125" style="20" customWidth="1"/>
    <col min="8" max="8" width="10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11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11.140625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11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9.570312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1.7109375" style="20" customWidth="1"/>
    <col min="60" max="61" width="21.7109375" style="20" customWidth="1"/>
    <col min="62" max="62" width="10.7109375" style="20" customWidth="1"/>
    <col min="63" max="64" width="21.7109375" style="20" customWidth="1"/>
    <col min="65" max="65" width="11.5703125" style="20" customWidth="1"/>
    <col min="66" max="67" width="21.7109375" style="20" customWidth="1"/>
    <col min="68" max="68" width="8.5703125" style="20" customWidth="1"/>
    <col min="69" max="70" width="21.7109375" style="20" customWidth="1"/>
    <col min="71" max="71" width="14.140625" style="19" customWidth="1"/>
    <col min="72" max="72" width="22.42578125" style="19" customWidth="1"/>
    <col min="73" max="73" width="19.5703125" style="19" customWidth="1"/>
    <col min="74" max="74" width="13.140625" style="91" customWidth="1"/>
    <col min="75" max="75" width="20.140625" style="91" customWidth="1"/>
    <col min="76" max="76" width="13.28515625" style="90" customWidth="1"/>
    <col min="77" max="77" width="17.7109375" style="91" customWidth="1"/>
    <col min="78" max="79" width="13.28515625" style="91" customWidth="1"/>
    <col min="80" max="80" width="22" style="91" customWidth="1"/>
    <col min="81" max="93" width="13.28515625" style="91" customWidth="1"/>
    <col min="94" max="168" width="13.28515625" style="19" customWidth="1"/>
    <col min="169" max="16384" width="9.140625" style="20"/>
  </cols>
  <sheetData>
    <row r="1" spans="1:168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18"/>
      <c r="BT1" s="18"/>
      <c r="BU1" s="18"/>
      <c r="BV1" s="89"/>
      <c r="BW1" s="89"/>
      <c r="BX1" s="89"/>
      <c r="BY1" s="90"/>
    </row>
    <row r="2" spans="1:168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18"/>
      <c r="BT2" s="18"/>
      <c r="BU2" s="18"/>
      <c r="BV2" s="89"/>
      <c r="BW2" s="89"/>
      <c r="BX2" s="89"/>
      <c r="BY2" s="90"/>
    </row>
    <row r="3" spans="1:168" ht="15.95" customHeight="1">
      <c r="A3" s="30"/>
      <c r="B3" s="2" t="s">
        <v>184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7"/>
      <c r="BT3" s="47"/>
      <c r="BU3" s="47"/>
      <c r="BV3" s="93"/>
      <c r="BW3" s="89"/>
      <c r="BX3" s="89"/>
      <c r="BY3" s="90"/>
    </row>
    <row r="4" spans="1:168" s="21" customFormat="1" ht="15.95" customHeight="1" thickBot="1">
      <c r="A4" s="31" t="s">
        <v>1</v>
      </c>
      <c r="B4" s="8"/>
      <c r="C4" s="9" t="s">
        <v>185</v>
      </c>
      <c r="D4" s="9"/>
      <c r="E4" s="10"/>
      <c r="F4" s="9" t="s">
        <v>186</v>
      </c>
      <c r="G4" s="9"/>
      <c r="H4" s="10"/>
      <c r="I4" s="9" t="s">
        <v>187</v>
      </c>
      <c r="J4" s="9"/>
      <c r="K4" s="9"/>
      <c r="L4" s="9" t="s">
        <v>188</v>
      </c>
      <c r="M4" s="9"/>
      <c r="N4" s="10"/>
      <c r="O4" s="9" t="s">
        <v>189</v>
      </c>
      <c r="P4" s="9"/>
      <c r="Q4" s="10"/>
      <c r="R4" s="9" t="s">
        <v>190</v>
      </c>
      <c r="S4" s="9"/>
      <c r="T4" s="9"/>
      <c r="U4" s="9" t="s">
        <v>191</v>
      </c>
      <c r="V4" s="9"/>
      <c r="W4" s="9"/>
      <c r="X4" s="9" t="s">
        <v>192</v>
      </c>
      <c r="Y4" s="9"/>
      <c r="Z4" s="10"/>
      <c r="AA4" s="9" t="s">
        <v>193</v>
      </c>
      <c r="AB4" s="9"/>
      <c r="AC4" s="10"/>
      <c r="AD4" s="9" t="s">
        <v>194</v>
      </c>
      <c r="AE4" s="9"/>
      <c r="AF4" s="10"/>
      <c r="AG4" s="9" t="s">
        <v>195</v>
      </c>
      <c r="AH4" s="9"/>
      <c r="AI4" s="10"/>
      <c r="AJ4" s="9" t="s">
        <v>196</v>
      </c>
      <c r="AK4" s="9"/>
      <c r="AL4" s="10"/>
      <c r="AM4" s="9" t="s">
        <v>197</v>
      </c>
      <c r="AN4" s="9"/>
      <c r="AO4" s="10"/>
      <c r="AP4" s="9" t="s">
        <v>198</v>
      </c>
      <c r="AQ4" s="9"/>
      <c r="AR4" s="10"/>
      <c r="AS4" s="9" t="s">
        <v>199</v>
      </c>
      <c r="AT4" s="9"/>
      <c r="AU4" s="10"/>
      <c r="AV4" s="9" t="s">
        <v>200</v>
      </c>
      <c r="AW4" s="9"/>
      <c r="AX4" s="10"/>
      <c r="AY4" s="9" t="s">
        <v>201</v>
      </c>
      <c r="AZ4" s="9"/>
      <c r="BA4" s="9"/>
      <c r="BB4" s="9" t="s">
        <v>202</v>
      </c>
      <c r="BC4" s="9"/>
      <c r="BD4" s="9"/>
      <c r="BE4" s="9" t="s">
        <v>203</v>
      </c>
      <c r="BF4" s="9"/>
      <c r="BG4" s="9"/>
      <c r="BH4" s="9" t="s">
        <v>204</v>
      </c>
      <c r="BI4" s="9"/>
      <c r="BJ4" s="9"/>
      <c r="BK4" s="9" t="s">
        <v>205</v>
      </c>
      <c r="BL4" s="9"/>
      <c r="BM4" s="9"/>
      <c r="BN4" s="187" t="s">
        <v>206</v>
      </c>
      <c r="BO4" s="187"/>
      <c r="BP4" s="9"/>
      <c r="BQ4" s="9" t="s">
        <v>2</v>
      </c>
      <c r="BR4" s="9"/>
      <c r="BS4" s="120"/>
      <c r="BT4" s="120"/>
      <c r="BU4" s="120"/>
      <c r="BV4" s="92"/>
      <c r="BW4" s="92"/>
      <c r="BX4" s="93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47"/>
      <c r="BT5" s="47"/>
      <c r="BU5" s="47"/>
      <c r="BV5" s="93"/>
      <c r="BW5" s="93"/>
      <c r="BX5" s="93"/>
      <c r="BY5" s="90"/>
    </row>
    <row r="6" spans="1:168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"/>
      <c r="BQ6" s="12"/>
      <c r="BR6" s="12" t="s">
        <v>3</v>
      </c>
      <c r="BS6" s="47"/>
      <c r="BT6" s="47"/>
      <c r="BU6" s="47"/>
      <c r="BV6" s="93"/>
      <c r="BW6" s="93"/>
      <c r="BX6" s="93"/>
      <c r="BY6" s="90"/>
    </row>
    <row r="7" spans="1:168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3"/>
      <c r="BT7" s="123"/>
      <c r="BU7" s="123"/>
      <c r="BV7" s="96"/>
      <c r="BW7" s="96"/>
      <c r="BX7" s="96"/>
      <c r="BY7" s="90"/>
    </row>
    <row r="8" spans="1:168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3"/>
      <c r="BT8" s="123"/>
      <c r="BU8" s="123"/>
      <c r="BV8" s="96"/>
      <c r="BW8" s="96"/>
      <c r="BX8" s="96"/>
      <c r="BY8" s="90"/>
    </row>
    <row r="9" spans="1:168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3"/>
      <c r="BT9" s="123"/>
      <c r="BU9" s="123"/>
      <c r="BV9" s="96"/>
      <c r="BW9" s="96"/>
      <c r="BX9" s="96"/>
      <c r="BY9" s="97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</row>
    <row r="10" spans="1:168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47"/>
      <c r="BT10" s="123"/>
      <c r="BU10" s="123"/>
      <c r="BV10" s="96"/>
      <c r="BW10" s="96"/>
      <c r="BX10" s="96"/>
      <c r="BY10" s="99"/>
    </row>
    <row r="11" spans="1:168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47"/>
      <c r="BT11" s="47"/>
      <c r="BU11" s="47"/>
      <c r="BV11" s="93"/>
      <c r="BW11" s="93"/>
      <c r="BX11" s="93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47"/>
      <c r="BT12" s="47"/>
      <c r="BU12" s="47"/>
      <c r="BV12" s="93"/>
      <c r="BW12" s="93"/>
      <c r="BX12" s="93"/>
      <c r="BY12" s="90"/>
    </row>
    <row r="13" spans="1:168" ht="15.95" customHeight="1">
      <c r="A13" s="32">
        <v>1</v>
      </c>
      <c r="B13" s="3" t="s">
        <v>5</v>
      </c>
      <c r="C13" s="41">
        <v>101.54</v>
      </c>
      <c r="D13" s="52">
        <v>100.96</v>
      </c>
      <c r="E13" s="6"/>
      <c r="F13" s="41">
        <v>101.42</v>
      </c>
      <c r="G13" s="52">
        <v>101.25</v>
      </c>
      <c r="H13" s="6"/>
      <c r="I13" s="41">
        <v>101.94</v>
      </c>
      <c r="J13" s="52">
        <v>100.79</v>
      </c>
      <c r="K13" s="6"/>
      <c r="L13" s="41">
        <v>102.02</v>
      </c>
      <c r="M13" s="52">
        <v>101.18</v>
      </c>
      <c r="N13" s="6"/>
      <c r="O13" s="41">
        <v>101.9</v>
      </c>
      <c r="P13" s="52">
        <v>101.27</v>
      </c>
      <c r="Q13" s="6"/>
      <c r="R13" s="41">
        <v>101.75</v>
      </c>
      <c r="S13" s="52">
        <v>101.34</v>
      </c>
      <c r="T13" s="6"/>
      <c r="U13" s="41">
        <v>101.59</v>
      </c>
      <c r="V13" s="52">
        <v>101.4</v>
      </c>
      <c r="W13" s="6"/>
      <c r="X13" s="41">
        <v>101.34</v>
      </c>
      <c r="Y13" s="52">
        <v>101.51</v>
      </c>
      <c r="Z13" s="6"/>
      <c r="AA13" s="41">
        <v>101.28</v>
      </c>
      <c r="AB13" s="52">
        <v>101.73</v>
      </c>
      <c r="AC13" s="6"/>
      <c r="AD13" s="41">
        <v>101.48</v>
      </c>
      <c r="AE13" s="52">
        <v>101.41</v>
      </c>
      <c r="AF13" s="6"/>
      <c r="AG13" s="41">
        <v>101.54</v>
      </c>
      <c r="AH13" s="52">
        <v>101.55</v>
      </c>
      <c r="AI13" s="6"/>
      <c r="AJ13" s="41">
        <v>101.7</v>
      </c>
      <c r="AK13" s="52">
        <v>101.7</v>
      </c>
      <c r="AL13" s="6"/>
      <c r="AM13" s="41">
        <v>101.5</v>
      </c>
      <c r="AN13" s="52">
        <v>102</v>
      </c>
      <c r="AO13" s="6"/>
      <c r="AP13" s="41">
        <v>101.35</v>
      </c>
      <c r="AQ13" s="52">
        <v>102.14</v>
      </c>
      <c r="AR13" s="6"/>
      <c r="AS13" s="41">
        <v>101.33</v>
      </c>
      <c r="AT13" s="52">
        <v>102.11</v>
      </c>
      <c r="AU13" s="6"/>
      <c r="AV13" s="41">
        <v>101.53</v>
      </c>
      <c r="AW13" s="52">
        <v>101.94</v>
      </c>
      <c r="AX13" s="6"/>
      <c r="AY13" s="41">
        <v>101.37</v>
      </c>
      <c r="AZ13" s="52">
        <v>102.2</v>
      </c>
      <c r="BA13" s="6"/>
      <c r="BB13" s="41">
        <v>101.55</v>
      </c>
      <c r="BC13" s="52">
        <v>101.87</v>
      </c>
      <c r="BD13" s="6"/>
      <c r="BE13" s="41">
        <v>101.9</v>
      </c>
      <c r="BF13" s="63">
        <v>101.72</v>
      </c>
      <c r="BG13" s="63"/>
      <c r="BH13" s="41">
        <v>101.93</v>
      </c>
      <c r="BI13" s="63">
        <v>101.56</v>
      </c>
      <c r="BJ13" s="63"/>
      <c r="BK13" s="41">
        <v>102.21</v>
      </c>
      <c r="BL13" s="63">
        <v>101.47</v>
      </c>
      <c r="BM13" s="41"/>
      <c r="BN13" s="41">
        <v>102.8</v>
      </c>
      <c r="BO13" s="63">
        <v>100.98</v>
      </c>
      <c r="BP13" s="38"/>
      <c r="BQ13" s="41">
        <f>(C13+F13+I13+L13+O13+R13+U13+X13+AA13+AD13+AG13+AJ13+AM13+AP13+AS13+AV13+AY13+BB13+BE13+BH13+BK13+BN13)/22</f>
        <v>101.68045454545455</v>
      </c>
      <c r="BR13" s="63">
        <f>(D13+G13+J13+M13+P13+S13+V13+Y13+AB13+AE13+AH13+AK13+AN13+AQ13+AT13+AW13+AZ13+BC13+BF13+BI13+BL13+BO13)/22</f>
        <v>101.54909090909091</v>
      </c>
      <c r="BS13" s="47"/>
      <c r="BT13" s="47"/>
      <c r="BU13" s="47"/>
      <c r="BV13" s="101"/>
      <c r="BW13" s="101"/>
      <c r="BX13" s="93"/>
      <c r="BY13" s="90"/>
    </row>
    <row r="14" spans="1:168" s="23" customFormat="1" ht="15.95" customHeight="1">
      <c r="A14" s="32">
        <v>2</v>
      </c>
      <c r="B14" s="3" t="s">
        <v>6</v>
      </c>
      <c r="C14" s="41">
        <v>0.58340000000000003</v>
      </c>
      <c r="D14" s="52">
        <v>175.72</v>
      </c>
      <c r="E14" s="6"/>
      <c r="F14" s="41">
        <v>0.58279999999999998</v>
      </c>
      <c r="G14" s="52">
        <v>176.2</v>
      </c>
      <c r="H14" s="6"/>
      <c r="I14" s="41">
        <v>0.58330000000000004</v>
      </c>
      <c r="J14" s="52">
        <v>176.15</v>
      </c>
      <c r="K14" s="6"/>
      <c r="L14" s="41">
        <v>0.58330000000000004</v>
      </c>
      <c r="M14" s="52">
        <v>176.97</v>
      </c>
      <c r="N14" s="6"/>
      <c r="O14" s="41">
        <v>0.58350000000000002</v>
      </c>
      <c r="P14" s="52">
        <v>176.86</v>
      </c>
      <c r="Q14" s="6"/>
      <c r="R14" s="41">
        <v>0.58489999999999998</v>
      </c>
      <c r="S14" s="52">
        <v>176.29</v>
      </c>
      <c r="T14" s="6"/>
      <c r="U14" s="41">
        <v>0.58460000000000001</v>
      </c>
      <c r="V14" s="52">
        <v>176.2</v>
      </c>
      <c r="W14" s="6"/>
      <c r="X14" s="41">
        <v>0.58420000000000005</v>
      </c>
      <c r="Y14" s="52">
        <v>176.08</v>
      </c>
      <c r="Z14" s="6"/>
      <c r="AA14" s="41">
        <v>0.58340000000000003</v>
      </c>
      <c r="AB14" s="52">
        <v>176.61</v>
      </c>
      <c r="AC14" s="6"/>
      <c r="AD14" s="41">
        <v>0.58409999999999995</v>
      </c>
      <c r="AE14" s="52">
        <v>176.17</v>
      </c>
      <c r="AF14" s="6"/>
      <c r="AG14" s="41">
        <v>0.58360000000000001</v>
      </c>
      <c r="AH14" s="52">
        <v>176.7</v>
      </c>
      <c r="AI14" s="6"/>
      <c r="AJ14" s="41">
        <v>0.58379999999999999</v>
      </c>
      <c r="AK14" s="52">
        <v>177.16</v>
      </c>
      <c r="AL14" s="6"/>
      <c r="AM14" s="41">
        <v>0.58440000000000003</v>
      </c>
      <c r="AN14" s="52">
        <v>177.16</v>
      </c>
      <c r="AO14" s="6"/>
      <c r="AP14" s="41">
        <v>0.5847</v>
      </c>
      <c r="AQ14" s="52">
        <v>177.06</v>
      </c>
      <c r="AR14" s="6"/>
      <c r="AS14" s="41">
        <v>0.58550000000000002</v>
      </c>
      <c r="AT14" s="52">
        <v>176.7</v>
      </c>
      <c r="AU14" s="6"/>
      <c r="AV14" s="41">
        <v>0.58589999999999998</v>
      </c>
      <c r="AW14" s="52">
        <v>176.64</v>
      </c>
      <c r="AX14" s="6"/>
      <c r="AY14" s="41">
        <v>0.58699999999999997</v>
      </c>
      <c r="AZ14" s="52">
        <v>176.49</v>
      </c>
      <c r="BA14" s="6"/>
      <c r="BB14" s="41">
        <v>0.58760000000000001</v>
      </c>
      <c r="BC14" s="52">
        <v>176.03</v>
      </c>
      <c r="BD14" s="6"/>
      <c r="BE14" s="41">
        <v>0.58930000000000005</v>
      </c>
      <c r="BF14" s="63">
        <v>175.87</v>
      </c>
      <c r="BG14" s="63"/>
      <c r="BH14" s="41">
        <v>0.58919999999999995</v>
      </c>
      <c r="BI14" s="63">
        <v>175.68</v>
      </c>
      <c r="BJ14" s="63"/>
      <c r="BK14" s="41">
        <v>0.59040000000000004</v>
      </c>
      <c r="BL14" s="63">
        <v>175.67</v>
      </c>
      <c r="BM14" s="41"/>
      <c r="BN14" s="41">
        <v>0.59279999999999999</v>
      </c>
      <c r="BO14" s="63">
        <v>175.13</v>
      </c>
      <c r="BP14" s="38"/>
      <c r="BQ14" s="41">
        <f t="shared" ref="BQ14:BR25" si="0">(C14+F14+I14+L14+O14+R14+U14+X14+AA14+AD14+AG14+AJ14+AM14+AP14+AS14+AV14+AY14+BB14+BE14+BH14+BK14+BN14)/22</f>
        <v>0.58553181818181821</v>
      </c>
      <c r="BR14" s="63">
        <f t="shared" si="0"/>
        <v>176.34272727272727</v>
      </c>
      <c r="BS14" s="47"/>
      <c r="BT14" s="47"/>
      <c r="BU14" s="47"/>
      <c r="BV14" s="101"/>
      <c r="BW14" s="101"/>
      <c r="BX14" s="93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19"/>
    </row>
    <row r="15" spans="1:168" ht="15.95" customHeight="1">
      <c r="A15" s="32">
        <v>3</v>
      </c>
      <c r="B15" s="3" t="s">
        <v>7</v>
      </c>
      <c r="C15" s="41">
        <v>0.88660000000000005</v>
      </c>
      <c r="D15" s="52">
        <v>115.63</v>
      </c>
      <c r="E15" s="6"/>
      <c r="F15" s="41">
        <v>0.88839999999999997</v>
      </c>
      <c r="G15" s="52">
        <v>115.59</v>
      </c>
      <c r="H15" s="6"/>
      <c r="I15" s="41">
        <v>0.88929999999999998</v>
      </c>
      <c r="J15" s="52">
        <v>115.54</v>
      </c>
      <c r="K15" s="6"/>
      <c r="L15" s="41">
        <v>0.89459999999999995</v>
      </c>
      <c r="M15" s="52">
        <v>115.38</v>
      </c>
      <c r="N15" s="6"/>
      <c r="O15" s="41">
        <v>0.89410000000000001</v>
      </c>
      <c r="P15" s="52">
        <v>115.41</v>
      </c>
      <c r="Q15" s="6"/>
      <c r="R15" s="41">
        <v>0.89359999999999995</v>
      </c>
      <c r="S15" s="52">
        <v>115.39</v>
      </c>
      <c r="T15" s="6"/>
      <c r="U15" s="41">
        <v>0.89280000000000004</v>
      </c>
      <c r="V15" s="52">
        <v>115.38</v>
      </c>
      <c r="W15" s="6"/>
      <c r="X15" s="41">
        <v>0.89080000000000004</v>
      </c>
      <c r="Y15" s="52">
        <v>115.48</v>
      </c>
      <c r="Z15" s="6"/>
      <c r="AA15" s="41">
        <v>0.89190000000000003</v>
      </c>
      <c r="AB15" s="52">
        <v>115.51</v>
      </c>
      <c r="AC15" s="6"/>
      <c r="AD15" s="41">
        <v>0.89059999999999995</v>
      </c>
      <c r="AE15" s="52">
        <v>115.55</v>
      </c>
      <c r="AF15" s="6"/>
      <c r="AG15" s="41">
        <v>0.89300000000000002</v>
      </c>
      <c r="AH15" s="52">
        <v>115.47</v>
      </c>
      <c r="AI15" s="6"/>
      <c r="AJ15" s="41">
        <v>0.89729999999999999</v>
      </c>
      <c r="AK15" s="52">
        <v>115.26</v>
      </c>
      <c r="AL15" s="6"/>
      <c r="AM15" s="41">
        <v>0.89739999999999998</v>
      </c>
      <c r="AN15" s="52">
        <v>115.37</v>
      </c>
      <c r="AO15" s="6"/>
      <c r="AP15" s="41">
        <v>0.89739999999999998</v>
      </c>
      <c r="AQ15" s="52">
        <v>115.35</v>
      </c>
      <c r="AR15" s="6"/>
      <c r="AS15" s="41">
        <v>0.89829999999999999</v>
      </c>
      <c r="AT15" s="52">
        <v>115.18</v>
      </c>
      <c r="AU15" s="6"/>
      <c r="AV15" s="41">
        <v>0.90069999999999995</v>
      </c>
      <c r="AW15" s="52">
        <v>114.91</v>
      </c>
      <c r="AX15" s="6"/>
      <c r="AY15" s="41">
        <v>0.90239999999999998</v>
      </c>
      <c r="AZ15" s="52">
        <v>114.8</v>
      </c>
      <c r="BA15" s="6"/>
      <c r="BB15" s="41">
        <v>0.90139999999999998</v>
      </c>
      <c r="BC15" s="52">
        <v>114.76</v>
      </c>
      <c r="BD15" s="6"/>
      <c r="BE15" s="41">
        <v>0.90369999999999995</v>
      </c>
      <c r="BF15" s="63">
        <v>114.69</v>
      </c>
      <c r="BG15" s="63"/>
      <c r="BH15" s="41">
        <v>0.90390000000000004</v>
      </c>
      <c r="BI15" s="63">
        <v>114.53</v>
      </c>
      <c r="BJ15" s="63"/>
      <c r="BK15" s="41">
        <v>0.9073</v>
      </c>
      <c r="BL15" s="63">
        <v>114.31</v>
      </c>
      <c r="BM15" s="41"/>
      <c r="BN15" s="41">
        <v>0.90869999999999995</v>
      </c>
      <c r="BO15" s="63">
        <v>114.24</v>
      </c>
      <c r="BP15" s="38"/>
      <c r="BQ15" s="41">
        <f t="shared" si="0"/>
        <v>0.89655454545454549</v>
      </c>
      <c r="BR15" s="63">
        <f t="shared" si="0"/>
        <v>115.16954545454546</v>
      </c>
      <c r="BS15" s="47"/>
      <c r="BT15" s="47"/>
      <c r="BU15" s="47"/>
      <c r="BV15" s="101"/>
      <c r="BW15" s="101"/>
      <c r="BX15" s="93"/>
      <c r="BY15" s="90"/>
    </row>
    <row r="16" spans="1:168" ht="15.95" customHeight="1">
      <c r="A16" s="32">
        <v>4</v>
      </c>
      <c r="B16" s="3" t="s">
        <v>8</v>
      </c>
      <c r="C16" s="41">
        <v>0.73050000000000004</v>
      </c>
      <c r="D16" s="52">
        <v>140.27000000000001</v>
      </c>
      <c r="E16" s="6"/>
      <c r="F16" s="41">
        <v>0.73199999999999998</v>
      </c>
      <c r="G16" s="52">
        <v>140.29</v>
      </c>
      <c r="H16" s="6"/>
      <c r="I16" s="41">
        <v>0.73250000000000004</v>
      </c>
      <c r="J16" s="52">
        <v>140.30000000000001</v>
      </c>
      <c r="K16" s="6"/>
      <c r="L16" s="41">
        <v>0.73580000000000001</v>
      </c>
      <c r="M16" s="52">
        <v>140.31</v>
      </c>
      <c r="N16" s="6"/>
      <c r="O16" s="41">
        <v>0.73560000000000003</v>
      </c>
      <c r="P16" s="52">
        <v>140.27000000000001</v>
      </c>
      <c r="Q16" s="6"/>
      <c r="R16" s="41">
        <v>0.73540000000000005</v>
      </c>
      <c r="S16" s="52">
        <v>140.22999999999999</v>
      </c>
      <c r="T16" s="6"/>
      <c r="U16" s="41">
        <v>0.73470000000000002</v>
      </c>
      <c r="V16" s="52">
        <v>140.21</v>
      </c>
      <c r="W16" s="6"/>
      <c r="X16" s="41">
        <v>0.73350000000000004</v>
      </c>
      <c r="Y16" s="52">
        <v>140.21</v>
      </c>
      <c r="Z16" s="6"/>
      <c r="AA16" s="41">
        <v>0.73480000000000001</v>
      </c>
      <c r="AB16" s="52">
        <v>140.22</v>
      </c>
      <c r="AC16" s="6"/>
      <c r="AD16" s="41">
        <v>0.73409999999999997</v>
      </c>
      <c r="AE16" s="52">
        <v>140.19999999999999</v>
      </c>
      <c r="AF16" s="6"/>
      <c r="AG16" s="41">
        <v>0.73560000000000003</v>
      </c>
      <c r="AH16" s="52">
        <v>140.18</v>
      </c>
      <c r="AI16" s="6"/>
      <c r="AJ16" s="41">
        <v>0.73839999999999995</v>
      </c>
      <c r="AK16" s="52">
        <v>140.13999999999999</v>
      </c>
      <c r="AL16" s="6"/>
      <c r="AM16" s="41">
        <v>0.73899999999999999</v>
      </c>
      <c r="AN16" s="52">
        <v>140.1</v>
      </c>
      <c r="AO16" s="6"/>
      <c r="AP16" s="41">
        <v>0.73929999999999996</v>
      </c>
      <c r="AQ16" s="52">
        <v>140.04</v>
      </c>
      <c r="AR16" s="6"/>
      <c r="AS16" s="41">
        <v>0.73960000000000004</v>
      </c>
      <c r="AT16" s="52">
        <v>139.91</v>
      </c>
      <c r="AU16" s="6"/>
      <c r="AV16" s="41">
        <v>0.74160000000000004</v>
      </c>
      <c r="AW16" s="52">
        <v>139.66</v>
      </c>
      <c r="AX16" s="6"/>
      <c r="AY16" s="41">
        <v>0.74270000000000003</v>
      </c>
      <c r="AZ16" s="52">
        <v>139.51</v>
      </c>
      <c r="BA16" s="6"/>
      <c r="BB16" s="41">
        <v>0.74209999999999998</v>
      </c>
      <c r="BC16" s="52">
        <v>139.41</v>
      </c>
      <c r="BD16" s="6"/>
      <c r="BE16" s="41">
        <v>0.74370000000000003</v>
      </c>
      <c r="BF16" s="63">
        <v>139.41999999999999</v>
      </c>
      <c r="BG16" s="63"/>
      <c r="BH16" s="41">
        <v>0.74409999999999998</v>
      </c>
      <c r="BI16" s="63">
        <v>139.13</v>
      </c>
      <c r="BJ16" s="63"/>
      <c r="BK16" s="41">
        <v>0.74629999999999996</v>
      </c>
      <c r="BL16" s="63">
        <v>139.03</v>
      </c>
      <c r="BM16" s="41"/>
      <c r="BN16" s="41">
        <v>0.74719999999999998</v>
      </c>
      <c r="BO16" s="63">
        <v>139.02000000000001</v>
      </c>
      <c r="BP16" s="38"/>
      <c r="BQ16" s="41">
        <f t="shared" si="0"/>
        <v>0.73811363636363647</v>
      </c>
      <c r="BR16" s="63">
        <f t="shared" si="0"/>
        <v>139.91181818181821</v>
      </c>
      <c r="BS16" s="47"/>
      <c r="BT16" s="47"/>
      <c r="BU16" s="47"/>
      <c r="BV16" s="101"/>
      <c r="BW16" s="101"/>
      <c r="BX16" s="93"/>
      <c r="BY16" s="90"/>
    </row>
    <row r="17" spans="1:168" ht="15.95" customHeight="1">
      <c r="A17" s="32">
        <v>5</v>
      </c>
      <c r="B17" s="3" t="s">
        <v>9</v>
      </c>
      <c r="C17" s="41">
        <v>1326.1</v>
      </c>
      <c r="D17" s="83">
        <v>135942.66</v>
      </c>
      <c r="E17" s="6"/>
      <c r="F17" s="41">
        <v>1326.7</v>
      </c>
      <c r="G17" s="83">
        <v>136239.65</v>
      </c>
      <c r="H17" s="6"/>
      <c r="I17" s="41">
        <v>1322.65</v>
      </c>
      <c r="J17" s="83">
        <v>135901.46</v>
      </c>
      <c r="K17" s="6"/>
      <c r="L17" s="41">
        <v>1321.5</v>
      </c>
      <c r="M17" s="83">
        <v>136408.53</v>
      </c>
      <c r="N17" s="6"/>
      <c r="O17" s="41">
        <v>1312.85</v>
      </c>
      <c r="P17" s="83">
        <v>135472.17000000001</v>
      </c>
      <c r="Q17" s="6"/>
      <c r="R17" s="41">
        <v>1318.6</v>
      </c>
      <c r="S17" s="83">
        <v>135969.09</v>
      </c>
      <c r="T17" s="6"/>
      <c r="U17" s="41">
        <v>1322.7</v>
      </c>
      <c r="V17" s="83">
        <v>136254.63</v>
      </c>
      <c r="W17" s="6"/>
      <c r="X17" s="41">
        <v>1342.8</v>
      </c>
      <c r="Y17" s="83">
        <v>138133</v>
      </c>
      <c r="Z17" s="6"/>
      <c r="AA17" s="41">
        <v>1336.63</v>
      </c>
      <c r="AB17" s="83">
        <v>137709.65</v>
      </c>
      <c r="AC17" s="6"/>
      <c r="AD17" s="41">
        <v>1321.01</v>
      </c>
      <c r="AE17" s="83">
        <v>135947.62</v>
      </c>
      <c r="AF17" s="6"/>
      <c r="AG17" s="41">
        <v>1312.2</v>
      </c>
      <c r="AH17" s="83">
        <v>135311.6</v>
      </c>
      <c r="AI17" s="6"/>
      <c r="AJ17" s="41">
        <v>1298.05</v>
      </c>
      <c r="AK17" s="83">
        <v>134253.26</v>
      </c>
      <c r="AL17" s="6"/>
      <c r="AM17" s="41">
        <v>1301.7</v>
      </c>
      <c r="AN17" s="83">
        <v>134770.70000000001</v>
      </c>
      <c r="AO17" s="6"/>
      <c r="AP17" s="41">
        <v>1310.0999999999999</v>
      </c>
      <c r="AQ17" s="83">
        <v>135619.91</v>
      </c>
      <c r="AR17" s="6"/>
      <c r="AS17" s="41">
        <v>1312.6</v>
      </c>
      <c r="AT17" s="83">
        <v>135808.16</v>
      </c>
      <c r="AU17" s="6"/>
      <c r="AV17" s="41">
        <v>1307.4000000000001</v>
      </c>
      <c r="AW17" s="83">
        <v>135313.45000000001</v>
      </c>
      <c r="AX17" s="6"/>
      <c r="AY17" s="41">
        <v>1307.8</v>
      </c>
      <c r="AZ17" s="83">
        <v>135482.35999999999</v>
      </c>
      <c r="BA17" s="24"/>
      <c r="BB17" s="41">
        <v>1298.9000000000001</v>
      </c>
      <c r="BC17" s="83">
        <v>134365.51999999999</v>
      </c>
      <c r="BD17" s="24"/>
      <c r="BE17" s="41">
        <v>1293.2</v>
      </c>
      <c r="BF17" s="63">
        <v>134039.37</v>
      </c>
      <c r="BG17" s="63"/>
      <c r="BH17" s="41">
        <v>1307.2</v>
      </c>
      <c r="BI17" s="63">
        <v>135321.34</v>
      </c>
      <c r="BJ17" s="63"/>
      <c r="BK17" s="41">
        <v>1297.49</v>
      </c>
      <c r="BL17" s="63">
        <v>134567.54999999999</v>
      </c>
      <c r="BM17" s="41"/>
      <c r="BN17" s="41">
        <v>1294.74</v>
      </c>
      <c r="BO17" s="63">
        <v>134406.96</v>
      </c>
      <c r="BP17" s="39"/>
      <c r="BQ17" s="41">
        <f t="shared" si="0"/>
        <v>1313.3145454545456</v>
      </c>
      <c r="BR17" s="63">
        <f t="shared" si="0"/>
        <v>135601.75636363635</v>
      </c>
      <c r="BS17" s="47"/>
      <c r="BT17" s="47"/>
      <c r="BU17" s="47"/>
      <c r="BV17" s="101"/>
      <c r="BW17" s="101"/>
      <c r="BX17" s="93"/>
      <c r="BY17" s="90"/>
    </row>
    <row r="18" spans="1:168" ht="15.95" customHeight="1">
      <c r="A18" s="32">
        <v>6</v>
      </c>
      <c r="B18" s="3" t="s">
        <v>10</v>
      </c>
      <c r="C18" s="41">
        <v>21.08</v>
      </c>
      <c r="D18" s="52">
        <v>2160.98</v>
      </c>
      <c r="E18" s="6"/>
      <c r="F18" s="41">
        <v>21.04</v>
      </c>
      <c r="G18" s="52">
        <v>2160.61</v>
      </c>
      <c r="H18" s="6"/>
      <c r="I18" s="41">
        <v>21.02</v>
      </c>
      <c r="J18" s="52">
        <v>2159.79</v>
      </c>
      <c r="K18" s="6"/>
      <c r="L18" s="41">
        <v>21.1</v>
      </c>
      <c r="M18" s="52">
        <v>2177.9899999999998</v>
      </c>
      <c r="N18" s="6"/>
      <c r="O18" s="41">
        <v>20.9</v>
      </c>
      <c r="P18" s="52">
        <v>2156.66</v>
      </c>
      <c r="Q18" s="6"/>
      <c r="R18" s="41">
        <v>21.02</v>
      </c>
      <c r="S18" s="52">
        <v>2167.5</v>
      </c>
      <c r="T18" s="6"/>
      <c r="U18" s="41">
        <v>21.08</v>
      </c>
      <c r="V18" s="52">
        <v>2171.5</v>
      </c>
      <c r="W18" s="6"/>
      <c r="X18" s="41">
        <v>21.48</v>
      </c>
      <c r="Y18" s="52">
        <v>2209.63</v>
      </c>
      <c r="Z18" s="6"/>
      <c r="AA18" s="41">
        <v>21.4</v>
      </c>
      <c r="AB18" s="52">
        <v>2204.79</v>
      </c>
      <c r="AC18" s="6"/>
      <c r="AD18" s="41">
        <v>21.12</v>
      </c>
      <c r="AE18" s="52">
        <v>2173.5</v>
      </c>
      <c r="AF18" s="6"/>
      <c r="AG18" s="41">
        <v>20.98</v>
      </c>
      <c r="AH18" s="52">
        <v>2163.42</v>
      </c>
      <c r="AI18" s="6"/>
      <c r="AJ18" s="41">
        <v>20.73</v>
      </c>
      <c r="AK18" s="52">
        <v>2144.04</v>
      </c>
      <c r="AL18" s="6"/>
      <c r="AM18" s="41">
        <v>20.74</v>
      </c>
      <c r="AN18" s="52">
        <v>2147.3000000000002</v>
      </c>
      <c r="AO18" s="6"/>
      <c r="AP18" s="41">
        <v>20.95</v>
      </c>
      <c r="AQ18" s="52">
        <v>2168.7199999999998</v>
      </c>
      <c r="AR18" s="6"/>
      <c r="AS18" s="41">
        <v>20.9</v>
      </c>
      <c r="AT18" s="52">
        <v>2162.42</v>
      </c>
      <c r="AU18" s="6"/>
      <c r="AV18" s="41">
        <v>20.83</v>
      </c>
      <c r="AW18" s="52">
        <v>2155.87</v>
      </c>
      <c r="AX18" s="6"/>
      <c r="AY18" s="41">
        <v>20.94</v>
      </c>
      <c r="AZ18" s="52">
        <v>2169.29</v>
      </c>
      <c r="BA18" s="6"/>
      <c r="BB18" s="41">
        <v>20.83</v>
      </c>
      <c r="BC18" s="52">
        <v>2154.77</v>
      </c>
      <c r="BD18" s="6"/>
      <c r="BE18" s="41">
        <v>20.43</v>
      </c>
      <c r="BF18" s="63">
        <v>2117.56</v>
      </c>
      <c r="BG18" s="63"/>
      <c r="BH18" s="41">
        <v>20.68</v>
      </c>
      <c r="BI18" s="63">
        <v>2140.79</v>
      </c>
      <c r="BJ18" s="63"/>
      <c r="BK18" s="41">
        <v>20.52</v>
      </c>
      <c r="BL18" s="63">
        <v>2128.21</v>
      </c>
      <c r="BM18" s="41"/>
      <c r="BN18" s="41">
        <v>20.67</v>
      </c>
      <c r="BO18" s="63">
        <v>2145.75</v>
      </c>
      <c r="BP18" s="38"/>
      <c r="BQ18" s="41">
        <f t="shared" si="0"/>
        <v>20.929090909090906</v>
      </c>
      <c r="BR18" s="63">
        <f t="shared" si="0"/>
        <v>2160.9586363636367</v>
      </c>
      <c r="BS18" s="47"/>
      <c r="BT18" s="47"/>
      <c r="BU18" s="47"/>
      <c r="BV18" s="101"/>
      <c r="BW18" s="101"/>
      <c r="BX18" s="93"/>
      <c r="BY18" s="90"/>
    </row>
    <row r="19" spans="1:168" ht="15.95" customHeight="1">
      <c r="A19" s="32">
        <v>7</v>
      </c>
      <c r="B19" s="3" t="s">
        <v>27</v>
      </c>
      <c r="C19" s="41">
        <v>1.0585</v>
      </c>
      <c r="D19" s="52">
        <v>96.84</v>
      </c>
      <c r="E19" s="6"/>
      <c r="F19" s="41">
        <v>1.0571999999999999</v>
      </c>
      <c r="G19" s="52">
        <v>97.14</v>
      </c>
      <c r="H19" s="6"/>
      <c r="I19" s="41">
        <v>1.0668</v>
      </c>
      <c r="J19" s="52">
        <v>96.32</v>
      </c>
      <c r="K19" s="6"/>
      <c r="L19" s="41">
        <v>1.0694999999999999</v>
      </c>
      <c r="M19" s="52">
        <v>96.51</v>
      </c>
      <c r="N19" s="6"/>
      <c r="O19" s="41">
        <v>1.0680000000000001</v>
      </c>
      <c r="P19" s="52">
        <v>96.62</v>
      </c>
      <c r="Q19" s="6"/>
      <c r="R19" s="41">
        <v>1.0647</v>
      </c>
      <c r="S19" s="52">
        <v>96.85</v>
      </c>
      <c r="T19" s="6"/>
      <c r="U19" s="41">
        <v>1.0632999999999999</v>
      </c>
      <c r="V19" s="52">
        <v>96.88</v>
      </c>
      <c r="W19" s="6"/>
      <c r="X19" s="41">
        <v>1.0676000000000001</v>
      </c>
      <c r="Y19" s="52">
        <v>96.36</v>
      </c>
      <c r="Z19" s="6"/>
      <c r="AA19" s="41">
        <v>1.0641</v>
      </c>
      <c r="AB19" s="52">
        <v>96.83</v>
      </c>
      <c r="AC19" s="6"/>
      <c r="AD19" s="41">
        <v>1.0647</v>
      </c>
      <c r="AE19" s="52">
        <v>96.65</v>
      </c>
      <c r="AF19" s="6"/>
      <c r="AG19" s="41">
        <v>1.0679000000000001</v>
      </c>
      <c r="AH19" s="52">
        <v>96.56</v>
      </c>
      <c r="AI19" s="6"/>
      <c r="AJ19" s="41">
        <v>1.0699000000000001</v>
      </c>
      <c r="AK19" s="52">
        <v>96.67</v>
      </c>
      <c r="AL19" s="6"/>
      <c r="AM19" s="41">
        <v>1.0670999999999999</v>
      </c>
      <c r="AN19" s="52">
        <v>97.02</v>
      </c>
      <c r="AO19" s="6"/>
      <c r="AP19" s="41">
        <v>1.0659000000000001</v>
      </c>
      <c r="AQ19" s="52">
        <v>97.12</v>
      </c>
      <c r="AR19" s="6"/>
      <c r="AS19" s="41">
        <v>1.0668</v>
      </c>
      <c r="AT19" s="52">
        <v>96.99</v>
      </c>
      <c r="AU19" s="6"/>
      <c r="AV19" s="41">
        <v>1.0652999999999999</v>
      </c>
      <c r="AW19" s="52">
        <v>97.15</v>
      </c>
      <c r="AX19" s="6"/>
      <c r="AY19" s="41">
        <v>1.0588</v>
      </c>
      <c r="AZ19" s="52">
        <v>97.85</v>
      </c>
      <c r="BA19" s="6"/>
      <c r="BB19" s="41">
        <v>1.0590999999999999</v>
      </c>
      <c r="BC19" s="52">
        <v>97.67</v>
      </c>
      <c r="BD19" s="6"/>
      <c r="BE19" s="41">
        <v>1.0636000000000001</v>
      </c>
      <c r="BF19" s="63">
        <v>97.45</v>
      </c>
      <c r="BG19" s="63"/>
      <c r="BH19" s="41">
        <v>1.0643</v>
      </c>
      <c r="BI19" s="63">
        <v>97.27</v>
      </c>
      <c r="BJ19" s="63"/>
      <c r="BK19" s="41">
        <v>1.0670999999999999</v>
      </c>
      <c r="BL19" s="63">
        <v>97.19</v>
      </c>
      <c r="BM19" s="41"/>
      <c r="BN19" s="41">
        <v>1.0758000000000001</v>
      </c>
      <c r="BO19" s="63">
        <v>96.49</v>
      </c>
      <c r="BP19" s="38"/>
      <c r="BQ19" s="41">
        <f t="shared" si="0"/>
        <v>1.0652727272727276</v>
      </c>
      <c r="BR19" s="63">
        <f t="shared" si="0"/>
        <v>96.928636363636357</v>
      </c>
      <c r="BS19" s="47"/>
      <c r="BT19" s="47"/>
      <c r="BU19" s="47"/>
      <c r="BV19" s="101"/>
      <c r="BW19" s="101"/>
      <c r="BX19" s="93"/>
      <c r="BY19" s="90"/>
    </row>
    <row r="20" spans="1:168" ht="15.95" customHeight="1">
      <c r="A20" s="32">
        <v>8</v>
      </c>
      <c r="B20" s="3" t="s">
        <v>28</v>
      </c>
      <c r="C20" s="41">
        <v>1.0663</v>
      </c>
      <c r="D20" s="52">
        <v>96.14</v>
      </c>
      <c r="E20" s="6"/>
      <c r="F20" s="41">
        <v>1.0630999999999999</v>
      </c>
      <c r="G20" s="52">
        <v>96.6</v>
      </c>
      <c r="H20" s="6"/>
      <c r="I20" s="41">
        <v>1.0649</v>
      </c>
      <c r="J20" s="52">
        <v>96.49</v>
      </c>
      <c r="K20" s="6"/>
      <c r="L20" s="41">
        <v>1.0638000000000001</v>
      </c>
      <c r="M20" s="52">
        <v>97.03</v>
      </c>
      <c r="N20" s="6"/>
      <c r="O20" s="41">
        <v>1.0643</v>
      </c>
      <c r="P20" s="52">
        <v>96.96</v>
      </c>
      <c r="Q20" s="6"/>
      <c r="R20" s="41">
        <v>1.0684</v>
      </c>
      <c r="S20" s="52">
        <v>96.51</v>
      </c>
      <c r="T20" s="6"/>
      <c r="U20" s="41">
        <v>1.0670999999999999</v>
      </c>
      <c r="V20" s="52">
        <v>96.54</v>
      </c>
      <c r="W20" s="6"/>
      <c r="X20" s="41">
        <v>1.0657000000000001</v>
      </c>
      <c r="Y20" s="52">
        <v>96.53</v>
      </c>
      <c r="Z20" s="6"/>
      <c r="AA20" s="41">
        <v>1.0631999999999999</v>
      </c>
      <c r="AB20" s="52">
        <v>96.9</v>
      </c>
      <c r="AC20" s="6"/>
      <c r="AD20" s="41">
        <v>1.0736000000000001</v>
      </c>
      <c r="AE20" s="52">
        <v>95.86</v>
      </c>
      <c r="AF20" s="6"/>
      <c r="AG20" s="41">
        <v>1.0736000000000001</v>
      </c>
      <c r="AH20" s="52">
        <v>96.05</v>
      </c>
      <c r="AI20" s="6"/>
      <c r="AJ20" s="41">
        <v>1.0755999999999999</v>
      </c>
      <c r="AK20" s="52">
        <v>96.16</v>
      </c>
      <c r="AL20" s="6"/>
      <c r="AM20" s="41">
        <v>1.0740000000000001</v>
      </c>
      <c r="AN20" s="52">
        <v>96.4</v>
      </c>
      <c r="AO20" s="6"/>
      <c r="AP20" s="41">
        <v>1.0742</v>
      </c>
      <c r="AQ20" s="52">
        <v>96.37</v>
      </c>
      <c r="AR20" s="6"/>
      <c r="AS20" s="41">
        <v>1.0746</v>
      </c>
      <c r="AT20" s="52">
        <v>96.28</v>
      </c>
      <c r="AU20" s="6"/>
      <c r="AV20" s="41">
        <v>1.0740000000000001</v>
      </c>
      <c r="AW20" s="52">
        <v>96.37</v>
      </c>
      <c r="AX20" s="6"/>
      <c r="AY20" s="41">
        <v>1.0722</v>
      </c>
      <c r="AZ20" s="52">
        <v>96.62</v>
      </c>
      <c r="BA20" s="6"/>
      <c r="BB20" s="41">
        <v>1.0720000000000001</v>
      </c>
      <c r="BC20" s="52">
        <v>96.5</v>
      </c>
      <c r="BD20" s="6"/>
      <c r="BE20" s="41">
        <v>1.0761000000000001</v>
      </c>
      <c r="BF20" s="63">
        <v>96.32</v>
      </c>
      <c r="BG20" s="63"/>
      <c r="BH20" s="41">
        <v>1.0806</v>
      </c>
      <c r="BI20" s="63">
        <v>95.8</v>
      </c>
      <c r="BJ20" s="63"/>
      <c r="BK20" s="41">
        <v>1.0864</v>
      </c>
      <c r="BL20" s="63">
        <v>95.47</v>
      </c>
      <c r="BM20" s="41"/>
      <c r="BN20" s="41">
        <v>1.0912999999999999</v>
      </c>
      <c r="BO20" s="63">
        <v>95.13</v>
      </c>
      <c r="BP20" s="38"/>
      <c r="BQ20" s="41">
        <f t="shared" si="0"/>
        <v>1.0720454545454545</v>
      </c>
      <c r="BR20" s="63">
        <f t="shared" si="0"/>
        <v>96.319545454545448</v>
      </c>
      <c r="BS20" s="47"/>
      <c r="BT20" s="47"/>
      <c r="BU20" s="47"/>
      <c r="BV20" s="101"/>
      <c r="BW20" s="101"/>
      <c r="BX20" s="93"/>
      <c r="BY20" s="90"/>
    </row>
    <row r="21" spans="1:168" ht="15.95" customHeight="1">
      <c r="A21" s="32">
        <v>9</v>
      </c>
      <c r="B21" s="3" t="s">
        <v>13</v>
      </c>
      <c r="C21" s="41">
        <v>6.7050999999999998</v>
      </c>
      <c r="D21" s="52">
        <v>15.29</v>
      </c>
      <c r="E21" s="6"/>
      <c r="F21" s="41">
        <v>6.6962000000000002</v>
      </c>
      <c r="G21" s="52">
        <v>15.34</v>
      </c>
      <c r="H21" s="6"/>
      <c r="I21" s="41">
        <v>6.8226000000000004</v>
      </c>
      <c r="J21" s="52">
        <v>15.06</v>
      </c>
      <c r="K21" s="6"/>
      <c r="L21" s="41">
        <v>6.8630000000000004</v>
      </c>
      <c r="M21" s="52">
        <v>15.04</v>
      </c>
      <c r="N21" s="6"/>
      <c r="O21" s="41">
        <v>6.8494000000000002</v>
      </c>
      <c r="P21" s="52">
        <v>15.07</v>
      </c>
      <c r="Q21" s="6"/>
      <c r="R21" s="41">
        <v>6.8361999999999998</v>
      </c>
      <c r="S21" s="52">
        <v>15.08</v>
      </c>
      <c r="T21" s="6"/>
      <c r="U21" s="41">
        <v>6.8155000000000001</v>
      </c>
      <c r="V21" s="52">
        <v>15.11</v>
      </c>
      <c r="W21" s="6"/>
      <c r="X21" s="41">
        <v>6.7595000000000001</v>
      </c>
      <c r="Y21" s="52">
        <v>15.22</v>
      </c>
      <c r="Z21" s="6"/>
      <c r="AA21" s="41">
        <v>6.7637999999999998</v>
      </c>
      <c r="AB21" s="52">
        <v>15.23</v>
      </c>
      <c r="AC21" s="6"/>
      <c r="AD21" s="41">
        <v>6.7765000000000004</v>
      </c>
      <c r="AE21" s="52">
        <v>15.19</v>
      </c>
      <c r="AF21" s="6"/>
      <c r="AG21" s="41">
        <v>6.7967000000000004</v>
      </c>
      <c r="AH21" s="52">
        <v>15.17</v>
      </c>
      <c r="AI21" s="6"/>
      <c r="AJ21" s="41">
        <v>6.8216000000000001</v>
      </c>
      <c r="AK21" s="52">
        <v>15.16</v>
      </c>
      <c r="AL21" s="6"/>
      <c r="AM21" s="41">
        <v>6.8194999999999997</v>
      </c>
      <c r="AN21" s="52">
        <v>15.18</v>
      </c>
      <c r="AO21" s="6"/>
      <c r="AP21" s="41">
        <v>6.8179999999999996</v>
      </c>
      <c r="AQ21" s="52">
        <v>15.18</v>
      </c>
      <c r="AR21" s="6"/>
      <c r="AS21" s="41">
        <v>6.8428000000000004</v>
      </c>
      <c r="AT21" s="52">
        <v>15.12</v>
      </c>
      <c r="AU21" s="6"/>
      <c r="AV21" s="41">
        <v>6.8505000000000003</v>
      </c>
      <c r="AW21" s="52">
        <v>15.11</v>
      </c>
      <c r="AX21" s="6"/>
      <c r="AY21" s="41">
        <v>6.8292000000000002</v>
      </c>
      <c r="AZ21" s="52">
        <v>15.17</v>
      </c>
      <c r="BA21" s="6"/>
      <c r="BB21" s="41">
        <v>6.8418000000000001</v>
      </c>
      <c r="BC21" s="52">
        <v>15.12</v>
      </c>
      <c r="BD21" s="6"/>
      <c r="BE21" s="41">
        <v>6.8094999999999999</v>
      </c>
      <c r="BF21" s="63">
        <v>15.22</v>
      </c>
      <c r="BG21" s="63"/>
      <c r="BH21" s="41">
        <v>6.8280000000000003</v>
      </c>
      <c r="BI21" s="63">
        <v>15.16</v>
      </c>
      <c r="BJ21" s="63"/>
      <c r="BK21" s="41">
        <v>6.8893000000000004</v>
      </c>
      <c r="BL21" s="63">
        <v>15.05</v>
      </c>
      <c r="BM21" s="41"/>
      <c r="BN21" s="41">
        <v>6.8897000000000004</v>
      </c>
      <c r="BO21" s="63">
        <v>15.07</v>
      </c>
      <c r="BP21" s="38"/>
      <c r="BQ21" s="41">
        <f t="shared" si="0"/>
        <v>6.8147454545454558</v>
      </c>
      <c r="BR21" s="63">
        <f t="shared" si="0"/>
        <v>15.151818181818186</v>
      </c>
      <c r="BS21" s="47"/>
      <c r="BT21" s="47"/>
      <c r="BU21" s="47"/>
      <c r="BV21" s="101"/>
      <c r="BW21" s="101"/>
      <c r="BX21" s="93"/>
      <c r="BY21" s="90"/>
    </row>
    <row r="22" spans="1:168" ht="15.95" customHeight="1">
      <c r="A22" s="32">
        <v>10</v>
      </c>
      <c r="B22" s="3" t="s">
        <v>14</v>
      </c>
      <c r="C22" s="41">
        <v>6.1656000000000004</v>
      </c>
      <c r="D22" s="52">
        <v>16.63</v>
      </c>
      <c r="E22" s="6"/>
      <c r="F22" s="41">
        <v>6.1639999999999997</v>
      </c>
      <c r="G22" s="52">
        <v>16.66</v>
      </c>
      <c r="H22" s="6"/>
      <c r="I22" s="41">
        <v>6.1963999999999997</v>
      </c>
      <c r="J22" s="52">
        <v>16.579999999999998</v>
      </c>
      <c r="K22" s="6"/>
      <c r="L22" s="41">
        <v>6.2130000000000001</v>
      </c>
      <c r="M22" s="52">
        <v>16.61</v>
      </c>
      <c r="N22" s="6"/>
      <c r="O22" s="41">
        <v>6.1902999999999997</v>
      </c>
      <c r="P22" s="52">
        <v>16.670000000000002</v>
      </c>
      <c r="Q22" s="6"/>
      <c r="R22" s="41">
        <v>6.1795999999999998</v>
      </c>
      <c r="S22" s="52">
        <v>16.690000000000001</v>
      </c>
      <c r="T22" s="6"/>
      <c r="U22" s="41">
        <v>6.1844000000000001</v>
      </c>
      <c r="V22" s="52">
        <v>16.66</v>
      </c>
      <c r="W22" s="6"/>
      <c r="X22" s="41">
        <v>6.1502999999999997</v>
      </c>
      <c r="Y22" s="52">
        <v>16.73</v>
      </c>
      <c r="Z22" s="6"/>
      <c r="AA22" s="41">
        <v>6.1547999999999998</v>
      </c>
      <c r="AB22" s="52">
        <v>16.739999999999998</v>
      </c>
      <c r="AC22" s="6"/>
      <c r="AD22" s="41">
        <v>6.1729000000000003</v>
      </c>
      <c r="AE22" s="52">
        <v>16.670000000000002</v>
      </c>
      <c r="AF22" s="6"/>
      <c r="AG22" s="41">
        <v>6.1958000000000002</v>
      </c>
      <c r="AH22" s="52">
        <v>16.64</v>
      </c>
      <c r="AI22" s="6"/>
      <c r="AJ22" s="41">
        <v>6.1914999999999996</v>
      </c>
      <c r="AK22" s="52">
        <v>16.7</v>
      </c>
      <c r="AL22" s="6"/>
      <c r="AM22" s="41">
        <v>6.1951000000000001</v>
      </c>
      <c r="AN22" s="52">
        <v>16.71</v>
      </c>
      <c r="AO22" s="6"/>
      <c r="AP22" s="41">
        <v>6.1718999999999999</v>
      </c>
      <c r="AQ22" s="52">
        <v>16.77</v>
      </c>
      <c r="AR22" s="6"/>
      <c r="AS22" s="41">
        <v>6.2069999999999999</v>
      </c>
      <c r="AT22" s="52">
        <v>16.670000000000002</v>
      </c>
      <c r="AU22" s="6"/>
      <c r="AV22" s="41">
        <v>6.1866000000000003</v>
      </c>
      <c r="AW22" s="52">
        <v>16.73</v>
      </c>
      <c r="AX22" s="6"/>
      <c r="AY22" s="41">
        <v>6.1769999999999996</v>
      </c>
      <c r="AZ22" s="52">
        <v>16.77</v>
      </c>
      <c r="BA22" s="6"/>
      <c r="BB22" s="41">
        <v>6.2046000000000001</v>
      </c>
      <c r="BC22" s="83">
        <v>16.670000000000002</v>
      </c>
      <c r="BD22" s="6"/>
      <c r="BE22" s="41">
        <v>6.1951000000000001</v>
      </c>
      <c r="BF22" s="63">
        <v>16.73</v>
      </c>
      <c r="BG22" s="63"/>
      <c r="BH22" s="41">
        <v>6.2230999999999996</v>
      </c>
      <c r="BI22" s="63">
        <v>16.63</v>
      </c>
      <c r="BJ22" s="63"/>
      <c r="BK22" s="41">
        <v>6.2487000000000004</v>
      </c>
      <c r="BL22" s="63">
        <v>16.600000000000001</v>
      </c>
      <c r="BM22" s="41"/>
      <c r="BN22" s="41">
        <v>6.2746000000000004</v>
      </c>
      <c r="BO22" s="63">
        <v>16.54</v>
      </c>
      <c r="BP22" s="38"/>
      <c r="BQ22" s="41">
        <f t="shared" si="0"/>
        <v>6.1928318181818165</v>
      </c>
      <c r="BR22" s="63">
        <f t="shared" si="0"/>
        <v>16.672727272727276</v>
      </c>
      <c r="BS22" s="47"/>
      <c r="BT22" s="47"/>
      <c r="BU22" s="47"/>
      <c r="BV22" s="101"/>
      <c r="BW22" s="101"/>
      <c r="BX22" s="93"/>
      <c r="BY22" s="90"/>
    </row>
    <row r="23" spans="1:168" ht="15.95" customHeight="1">
      <c r="A23" s="32">
        <v>11</v>
      </c>
      <c r="B23" s="3" t="s">
        <v>15</v>
      </c>
      <c r="C23" s="41">
        <v>5.4447000000000001</v>
      </c>
      <c r="D23" s="52">
        <v>18.829999999999998</v>
      </c>
      <c r="E23" s="6"/>
      <c r="F23" s="41">
        <v>5.4576000000000002</v>
      </c>
      <c r="G23" s="52">
        <v>18.82</v>
      </c>
      <c r="H23" s="6"/>
      <c r="I23" s="41">
        <v>5.4607999999999999</v>
      </c>
      <c r="J23" s="52">
        <v>18.82</v>
      </c>
      <c r="K23" s="6"/>
      <c r="L23" s="41">
        <v>5.4855999999999998</v>
      </c>
      <c r="M23" s="52">
        <v>18.82</v>
      </c>
      <c r="N23" s="6"/>
      <c r="O23" s="41">
        <v>5.4836999999999998</v>
      </c>
      <c r="P23" s="52">
        <v>18.82</v>
      </c>
      <c r="Q23" s="6"/>
      <c r="R23" s="41">
        <v>5.4817</v>
      </c>
      <c r="S23" s="52">
        <v>18.809999999999999</v>
      </c>
      <c r="T23" s="6"/>
      <c r="U23" s="41">
        <v>5.4770000000000003</v>
      </c>
      <c r="V23" s="52">
        <v>18.809999999999999</v>
      </c>
      <c r="W23" s="6"/>
      <c r="X23" s="41">
        <v>5.4671000000000003</v>
      </c>
      <c r="Y23" s="52">
        <v>18.82</v>
      </c>
      <c r="Z23" s="6"/>
      <c r="AA23" s="41">
        <v>5.4771999999999998</v>
      </c>
      <c r="AB23" s="52">
        <v>18.809999999999999</v>
      </c>
      <c r="AC23" s="6"/>
      <c r="AD23" s="41">
        <v>5.4717000000000002</v>
      </c>
      <c r="AE23" s="52">
        <v>18.809999999999999</v>
      </c>
      <c r="AF23" s="6"/>
      <c r="AG23" s="41">
        <v>5.4847000000000001</v>
      </c>
      <c r="AH23" s="52">
        <v>18.8</v>
      </c>
      <c r="AI23" s="6"/>
      <c r="AJ23" s="41">
        <v>5.5056000000000003</v>
      </c>
      <c r="AK23" s="52">
        <v>18.79</v>
      </c>
      <c r="AL23" s="6"/>
      <c r="AM23" s="41">
        <v>5.5094000000000003</v>
      </c>
      <c r="AN23" s="52">
        <v>18.79</v>
      </c>
      <c r="AO23" s="6"/>
      <c r="AP23" s="41">
        <v>5.5125000000000002</v>
      </c>
      <c r="AQ23" s="52">
        <v>18.78</v>
      </c>
      <c r="AR23" s="6"/>
      <c r="AS23" s="41">
        <v>5.5147000000000004</v>
      </c>
      <c r="AT23" s="52">
        <v>18.760000000000002</v>
      </c>
      <c r="AU23" s="6"/>
      <c r="AV23" s="41">
        <v>5.5286999999999997</v>
      </c>
      <c r="AW23" s="52">
        <v>18.72</v>
      </c>
      <c r="AX23" s="6"/>
      <c r="AY23" s="41">
        <v>5.5369000000000002</v>
      </c>
      <c r="AZ23" s="52">
        <v>18.71</v>
      </c>
      <c r="BA23" s="6"/>
      <c r="BB23" s="41">
        <v>5.5324</v>
      </c>
      <c r="BC23" s="52">
        <v>18.7</v>
      </c>
      <c r="BD23" s="6"/>
      <c r="BE23" s="41">
        <v>5.5452000000000004</v>
      </c>
      <c r="BF23" s="63">
        <v>18.690000000000001</v>
      </c>
      <c r="BG23" s="63"/>
      <c r="BH23" s="41">
        <v>5.5480999999999998</v>
      </c>
      <c r="BI23" s="63">
        <v>18.66</v>
      </c>
      <c r="BJ23" s="63"/>
      <c r="BK23" s="41">
        <v>5.5636000000000001</v>
      </c>
      <c r="BL23" s="63">
        <v>18.64</v>
      </c>
      <c r="BM23" s="41"/>
      <c r="BN23" s="41">
        <v>5.5705</v>
      </c>
      <c r="BO23" s="63">
        <v>18.64</v>
      </c>
      <c r="BP23" s="38"/>
      <c r="BQ23" s="41">
        <f t="shared" si="0"/>
        <v>5.5026999999999999</v>
      </c>
      <c r="BR23" s="63">
        <f t="shared" si="0"/>
        <v>18.765909090909087</v>
      </c>
      <c r="BS23" s="47"/>
      <c r="BT23" s="47"/>
      <c r="BU23" s="47"/>
      <c r="BV23" s="101"/>
      <c r="BW23" s="101"/>
      <c r="BX23" s="93"/>
      <c r="BY23" s="90"/>
    </row>
    <row r="24" spans="1:168" ht="15.95" customHeight="1">
      <c r="A24" s="32">
        <v>12</v>
      </c>
      <c r="B24" s="3" t="s">
        <v>29</v>
      </c>
      <c r="C24" s="41">
        <v>0.64688000000000001</v>
      </c>
      <c r="D24" s="52">
        <v>158.47</v>
      </c>
      <c r="E24" s="52"/>
      <c r="F24" s="41">
        <v>0.64583999999999997</v>
      </c>
      <c r="G24" s="52">
        <v>159</v>
      </c>
      <c r="H24" s="52"/>
      <c r="I24" s="41">
        <v>0.64610999999999996</v>
      </c>
      <c r="J24" s="52">
        <v>159.03</v>
      </c>
      <c r="K24" s="52"/>
      <c r="L24" s="41">
        <v>0.64663000000000004</v>
      </c>
      <c r="M24" s="52">
        <v>159.63</v>
      </c>
      <c r="N24" s="52"/>
      <c r="O24" s="41">
        <v>0.64663000000000004</v>
      </c>
      <c r="P24" s="52">
        <v>159.58000000000001</v>
      </c>
      <c r="Q24" s="6"/>
      <c r="R24" s="41">
        <v>0.64771999999999996</v>
      </c>
      <c r="S24" s="52">
        <v>159.19999999999999</v>
      </c>
      <c r="T24" s="6"/>
      <c r="U24" s="41">
        <v>0.64766999999999997</v>
      </c>
      <c r="V24" s="52">
        <v>159.05000000000001</v>
      </c>
      <c r="W24" s="6"/>
      <c r="X24" s="41">
        <v>0.64734999999999998</v>
      </c>
      <c r="Y24" s="52">
        <v>158.91</v>
      </c>
      <c r="Z24" s="6"/>
      <c r="AA24" s="41">
        <v>0.64715</v>
      </c>
      <c r="AB24" s="52">
        <v>159.19999999999999</v>
      </c>
      <c r="AC24" s="52"/>
      <c r="AD24" s="41">
        <v>0.64720999999999995</v>
      </c>
      <c r="AE24" s="52">
        <v>159.01</v>
      </c>
      <c r="AF24" s="6"/>
      <c r="AG24" s="41">
        <v>0.64703999999999995</v>
      </c>
      <c r="AH24" s="52">
        <v>159.37</v>
      </c>
      <c r="AI24" s="6"/>
      <c r="AJ24" s="41">
        <v>0.64722000000000002</v>
      </c>
      <c r="AK24" s="52">
        <v>159.80000000000001</v>
      </c>
      <c r="AL24" s="6"/>
      <c r="AM24" s="41">
        <v>0.64868999999999999</v>
      </c>
      <c r="AN24" s="52">
        <v>159.61000000000001</v>
      </c>
      <c r="AO24" s="6"/>
      <c r="AP24" s="41">
        <v>0.64876999999999996</v>
      </c>
      <c r="AQ24" s="52">
        <v>159.56</v>
      </c>
      <c r="AR24" s="52"/>
      <c r="AS24" s="41">
        <v>0.64886999999999995</v>
      </c>
      <c r="AT24" s="52">
        <v>159.44999999999999</v>
      </c>
      <c r="AU24" s="6"/>
      <c r="AV24" s="41">
        <v>0.64893000000000001</v>
      </c>
      <c r="AW24" s="52">
        <v>159.49</v>
      </c>
      <c r="AX24" s="6"/>
      <c r="AY24" s="41">
        <v>0.64981999999999995</v>
      </c>
      <c r="AZ24" s="52">
        <v>159.41999999999999</v>
      </c>
      <c r="BA24" s="52"/>
      <c r="BB24" s="41">
        <v>0.65</v>
      </c>
      <c r="BC24" s="52">
        <v>159.15</v>
      </c>
      <c r="BD24" s="52"/>
      <c r="BE24" s="41">
        <v>0.65024999999999999</v>
      </c>
      <c r="BF24" s="63">
        <v>159.4</v>
      </c>
      <c r="BG24" s="63"/>
      <c r="BH24" s="41">
        <v>0.65112000000000003</v>
      </c>
      <c r="BI24" s="63">
        <v>158.99</v>
      </c>
      <c r="BJ24" s="63"/>
      <c r="BK24" s="41">
        <v>0.65137</v>
      </c>
      <c r="BL24" s="63">
        <v>159.22</v>
      </c>
      <c r="BM24" s="41"/>
      <c r="BN24" s="41">
        <v>0.65224000000000004</v>
      </c>
      <c r="BO24" s="63">
        <v>159.16</v>
      </c>
      <c r="BP24" s="63"/>
      <c r="BQ24" s="41">
        <f t="shared" si="0"/>
        <v>0.64834136363636385</v>
      </c>
      <c r="BR24" s="63">
        <f t="shared" si="0"/>
        <v>159.25909090909087</v>
      </c>
      <c r="BS24" s="47"/>
      <c r="BT24" s="47"/>
      <c r="BU24" s="47"/>
      <c r="BV24" s="101"/>
      <c r="BW24" s="101"/>
      <c r="BX24" s="93"/>
      <c r="BY24" s="90"/>
    </row>
    <row r="25" spans="1:168" s="21" customFormat="1" ht="15.95" customHeight="1" thickBot="1">
      <c r="A25" s="35">
        <v>13</v>
      </c>
      <c r="B25" s="4" t="s">
        <v>17</v>
      </c>
      <c r="C25" s="42">
        <v>1</v>
      </c>
      <c r="D25" s="84">
        <v>102.51</v>
      </c>
      <c r="E25" s="84"/>
      <c r="F25" s="42">
        <v>1</v>
      </c>
      <c r="G25" s="84">
        <v>102.69</v>
      </c>
      <c r="H25" s="8"/>
      <c r="I25" s="42">
        <v>1</v>
      </c>
      <c r="J25" s="84">
        <v>102.75</v>
      </c>
      <c r="K25" s="8"/>
      <c r="L25" s="42">
        <v>1</v>
      </c>
      <c r="M25" s="84">
        <v>103.22</v>
      </c>
      <c r="N25" s="8"/>
      <c r="O25" s="42">
        <v>1</v>
      </c>
      <c r="P25" s="84">
        <v>103.19</v>
      </c>
      <c r="Q25" s="8"/>
      <c r="R25" s="42">
        <v>1</v>
      </c>
      <c r="S25" s="84">
        <v>103.12</v>
      </c>
      <c r="T25" s="84"/>
      <c r="U25" s="42">
        <v>1</v>
      </c>
      <c r="V25" s="84">
        <v>103.01</v>
      </c>
      <c r="W25" s="8"/>
      <c r="X25" s="42">
        <v>1</v>
      </c>
      <c r="Y25" s="84">
        <v>102.87</v>
      </c>
      <c r="Z25" s="8"/>
      <c r="AA25" s="42">
        <v>1</v>
      </c>
      <c r="AB25" s="84">
        <v>103.03</v>
      </c>
      <c r="AC25" s="8"/>
      <c r="AD25" s="42">
        <v>1</v>
      </c>
      <c r="AE25" s="84">
        <v>102.91</v>
      </c>
      <c r="AF25" s="8"/>
      <c r="AG25" s="42">
        <v>1</v>
      </c>
      <c r="AH25" s="84">
        <v>103.12</v>
      </c>
      <c r="AI25" s="8"/>
      <c r="AJ25" s="42">
        <v>1</v>
      </c>
      <c r="AK25" s="84">
        <v>103.43</v>
      </c>
      <c r="AL25" s="8"/>
      <c r="AM25" s="42">
        <v>1</v>
      </c>
      <c r="AN25" s="84">
        <v>103.53</v>
      </c>
      <c r="AO25" s="8"/>
      <c r="AP25" s="42">
        <v>1</v>
      </c>
      <c r="AQ25" s="84">
        <v>103.52</v>
      </c>
      <c r="AR25" s="8"/>
      <c r="AS25" s="42">
        <v>1</v>
      </c>
      <c r="AT25" s="84">
        <v>103.47</v>
      </c>
      <c r="AU25" s="8"/>
      <c r="AV25" s="42">
        <v>1</v>
      </c>
      <c r="AW25" s="84">
        <v>103.5</v>
      </c>
      <c r="AX25" s="8"/>
      <c r="AY25" s="42">
        <v>1</v>
      </c>
      <c r="AZ25" s="84">
        <v>103.6</v>
      </c>
      <c r="BA25" s="8"/>
      <c r="BB25" s="42">
        <v>1</v>
      </c>
      <c r="BC25" s="84">
        <v>103.45</v>
      </c>
      <c r="BD25" s="84"/>
      <c r="BE25" s="42">
        <v>1</v>
      </c>
      <c r="BF25" s="64">
        <v>103.65</v>
      </c>
      <c r="BG25" s="64"/>
      <c r="BH25" s="42">
        <v>1</v>
      </c>
      <c r="BI25" s="64">
        <v>103.52</v>
      </c>
      <c r="BJ25" s="64"/>
      <c r="BK25" s="42">
        <v>1</v>
      </c>
      <c r="BL25" s="64">
        <v>103.71</v>
      </c>
      <c r="BM25" s="42"/>
      <c r="BN25" s="42">
        <v>1</v>
      </c>
      <c r="BO25" s="64">
        <v>103.81</v>
      </c>
      <c r="BP25" s="40"/>
      <c r="BQ25" s="42">
        <f t="shared" si="0"/>
        <v>1</v>
      </c>
      <c r="BR25" s="64">
        <f t="shared" si="0"/>
        <v>103.25500000000001</v>
      </c>
      <c r="BS25" s="47"/>
      <c r="BT25" s="47"/>
      <c r="BU25" s="47"/>
      <c r="BV25" s="101"/>
      <c r="BW25" s="101"/>
      <c r="BX25" s="93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>
      <c r="A26" s="32"/>
      <c r="B26" s="5"/>
      <c r="C26" s="52"/>
      <c r="D26" s="52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16"/>
      <c r="BM26" s="16"/>
      <c r="BN26" s="16"/>
      <c r="BO26" s="16"/>
      <c r="BP26" s="16"/>
      <c r="BQ26" s="16"/>
      <c r="BR26" s="16"/>
      <c r="BS26" s="47"/>
      <c r="BT26" s="47"/>
      <c r="BU26" s="47"/>
      <c r="BV26" s="101"/>
      <c r="BW26" s="101"/>
      <c r="BX26" s="93"/>
      <c r="BY26" s="90"/>
    </row>
    <row r="27" spans="1:168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47"/>
      <c r="BT27" s="47"/>
      <c r="BU27" s="47"/>
      <c r="BV27" s="101"/>
      <c r="BW27" s="101" t="s">
        <v>24</v>
      </c>
      <c r="BX27" s="93"/>
      <c r="BY27" s="90"/>
    </row>
    <row r="28" spans="1:168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57"/>
      <c r="BU28" s="57"/>
      <c r="BV28" s="104"/>
      <c r="BW28" s="104"/>
      <c r="BX28" s="104" t="s">
        <v>5</v>
      </c>
      <c r="BY28" s="105" t="s">
        <v>6</v>
      </c>
      <c r="BZ28" s="105" t="s">
        <v>7</v>
      </c>
      <c r="CA28" s="105" t="s">
        <v>8</v>
      </c>
      <c r="CB28" s="105" t="s">
        <v>9</v>
      </c>
      <c r="CC28" s="105" t="s">
        <v>10</v>
      </c>
      <c r="CD28" s="105" t="s">
        <v>11</v>
      </c>
      <c r="CE28" s="105" t="s">
        <v>12</v>
      </c>
      <c r="CF28" s="105" t="s">
        <v>13</v>
      </c>
      <c r="CG28" s="105" t="s">
        <v>14</v>
      </c>
      <c r="CH28" s="105" t="s">
        <v>15</v>
      </c>
      <c r="CI28" s="105" t="s">
        <v>16</v>
      </c>
      <c r="CJ28" s="105" t="s">
        <v>17</v>
      </c>
      <c r="CK28" s="105"/>
      <c r="CL28" s="105"/>
      <c r="CM28" s="105"/>
      <c r="CN28" s="105"/>
      <c r="CO28" s="105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57"/>
      <c r="BU29" s="57"/>
      <c r="BV29" s="104">
        <v>1</v>
      </c>
      <c r="BW29" s="104" t="s">
        <v>185</v>
      </c>
      <c r="BX29" s="104">
        <v>100.96</v>
      </c>
      <c r="BY29" s="104">
        <v>175.72</v>
      </c>
      <c r="BZ29" s="104">
        <v>115.63</v>
      </c>
      <c r="CA29" s="104">
        <v>140.27000000000001</v>
      </c>
      <c r="CB29" s="104">
        <v>135942.66</v>
      </c>
      <c r="CC29" s="104">
        <v>2160.98</v>
      </c>
      <c r="CD29" s="104">
        <v>96.84</v>
      </c>
      <c r="CE29" s="104">
        <v>96.14</v>
      </c>
      <c r="CF29" s="104">
        <v>15.29</v>
      </c>
      <c r="CG29" s="104">
        <v>16.63</v>
      </c>
      <c r="CH29" s="90">
        <v>18.829999999999998</v>
      </c>
      <c r="CI29" s="90">
        <v>158.47</v>
      </c>
      <c r="CJ29" s="90">
        <v>102.51</v>
      </c>
      <c r="CK29" s="90"/>
      <c r="CL29" s="90"/>
      <c r="CM29" s="90"/>
      <c r="CN29" s="90"/>
      <c r="CO29" s="9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</row>
    <row r="30" spans="1:168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57"/>
      <c r="BU30" s="57"/>
      <c r="BV30" s="104">
        <v>2</v>
      </c>
      <c r="BW30" s="104" t="s">
        <v>186</v>
      </c>
      <c r="BX30" s="104">
        <v>101.25</v>
      </c>
      <c r="BY30" s="104">
        <v>176.2</v>
      </c>
      <c r="BZ30" s="104">
        <v>115.59</v>
      </c>
      <c r="CA30" s="104">
        <v>140.29</v>
      </c>
      <c r="CB30" s="104">
        <v>136239.65</v>
      </c>
      <c r="CC30" s="104">
        <v>2160.61</v>
      </c>
      <c r="CD30" s="104">
        <v>97.14</v>
      </c>
      <c r="CE30" s="104">
        <v>96.6</v>
      </c>
      <c r="CF30" s="104">
        <v>15.34</v>
      </c>
      <c r="CG30" s="104">
        <v>16.66</v>
      </c>
      <c r="CH30" s="90">
        <v>18.82</v>
      </c>
      <c r="CI30" s="90">
        <v>159</v>
      </c>
      <c r="CJ30" s="90">
        <v>102.69</v>
      </c>
      <c r="CK30" s="90"/>
      <c r="CL30" s="90"/>
      <c r="CM30" s="90"/>
      <c r="CN30" s="90"/>
      <c r="CO30" s="9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</row>
    <row r="31" spans="1:168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57"/>
      <c r="BU31" s="57"/>
      <c r="BV31" s="104">
        <v>3</v>
      </c>
      <c r="BW31" s="104" t="s">
        <v>187</v>
      </c>
      <c r="BX31" s="104">
        <v>100.79</v>
      </c>
      <c r="BY31" s="104">
        <v>176.15</v>
      </c>
      <c r="BZ31" s="104">
        <v>115.54</v>
      </c>
      <c r="CA31" s="104">
        <v>140.30000000000001</v>
      </c>
      <c r="CB31" s="104">
        <v>135901.46</v>
      </c>
      <c r="CC31" s="104">
        <v>2159.79</v>
      </c>
      <c r="CD31" s="104">
        <v>96.32</v>
      </c>
      <c r="CE31" s="104">
        <v>96.49</v>
      </c>
      <c r="CF31" s="104">
        <v>15.06</v>
      </c>
      <c r="CG31" s="104">
        <v>16.579999999999998</v>
      </c>
      <c r="CH31" s="90">
        <v>18.82</v>
      </c>
      <c r="CI31" s="90">
        <v>159.03</v>
      </c>
      <c r="CJ31" s="90">
        <v>102.75</v>
      </c>
      <c r="CK31" s="90"/>
      <c r="CL31" s="90"/>
      <c r="CM31" s="90"/>
      <c r="CN31" s="90"/>
      <c r="CO31" s="9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57"/>
      <c r="BU32" s="57"/>
      <c r="BV32" s="104">
        <v>4</v>
      </c>
      <c r="BW32" s="104" t="s">
        <v>188</v>
      </c>
      <c r="BX32" s="104">
        <v>101.18</v>
      </c>
      <c r="BY32" s="104">
        <v>176.97</v>
      </c>
      <c r="BZ32" s="104">
        <v>115.38</v>
      </c>
      <c r="CA32" s="104">
        <v>140.31</v>
      </c>
      <c r="CB32" s="104">
        <v>136408.53</v>
      </c>
      <c r="CC32" s="104">
        <v>2177.9899999999998</v>
      </c>
      <c r="CD32" s="104">
        <v>96.51</v>
      </c>
      <c r="CE32" s="104">
        <v>97.03</v>
      </c>
      <c r="CF32" s="104">
        <v>15.04</v>
      </c>
      <c r="CG32" s="104">
        <v>16.61</v>
      </c>
      <c r="CH32" s="90">
        <v>18.82</v>
      </c>
      <c r="CI32" s="90">
        <v>159.63</v>
      </c>
      <c r="CJ32" s="90">
        <v>103.22</v>
      </c>
      <c r="CK32" s="90"/>
      <c r="CL32" s="90"/>
      <c r="CM32" s="90"/>
      <c r="CN32" s="90"/>
      <c r="CO32" s="9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57"/>
      <c r="BU33" s="57"/>
      <c r="BV33" s="104">
        <v>5</v>
      </c>
      <c r="BW33" s="104" t="s">
        <v>189</v>
      </c>
      <c r="BX33" s="104">
        <v>101.27</v>
      </c>
      <c r="BY33" s="104">
        <v>176.86</v>
      </c>
      <c r="BZ33" s="104">
        <v>115.41</v>
      </c>
      <c r="CA33" s="104">
        <v>140.27000000000001</v>
      </c>
      <c r="CB33" s="104">
        <v>135472.17000000001</v>
      </c>
      <c r="CC33" s="104">
        <v>2156.66</v>
      </c>
      <c r="CD33" s="104">
        <v>96.62</v>
      </c>
      <c r="CE33" s="104">
        <v>96.96</v>
      </c>
      <c r="CF33" s="104">
        <v>15.07</v>
      </c>
      <c r="CG33" s="104">
        <v>16.670000000000002</v>
      </c>
      <c r="CH33" s="104">
        <v>18.82</v>
      </c>
      <c r="CI33" s="104">
        <v>159.58000000000001</v>
      </c>
      <c r="CJ33" s="104">
        <v>103.19</v>
      </c>
      <c r="CK33" s="104"/>
      <c r="CL33" s="104"/>
      <c r="CM33" s="104"/>
      <c r="CN33" s="104"/>
      <c r="CO33" s="104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9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57"/>
      <c r="BU34" s="57"/>
      <c r="BV34" s="104">
        <v>6</v>
      </c>
      <c r="BW34" s="104" t="s">
        <v>190</v>
      </c>
      <c r="BX34" s="104">
        <v>101.34</v>
      </c>
      <c r="BY34" s="104">
        <v>176.29</v>
      </c>
      <c r="BZ34" s="104">
        <v>115.39</v>
      </c>
      <c r="CA34" s="104">
        <v>140.22999999999999</v>
      </c>
      <c r="CB34" s="104">
        <v>135969.09</v>
      </c>
      <c r="CC34" s="104">
        <v>2167.5</v>
      </c>
      <c r="CD34" s="104">
        <v>96.85</v>
      </c>
      <c r="CE34" s="104">
        <v>96.51</v>
      </c>
      <c r="CF34" s="104">
        <v>15.08</v>
      </c>
      <c r="CG34" s="104">
        <v>16.690000000000001</v>
      </c>
      <c r="CH34" s="104">
        <v>18.809999999999999</v>
      </c>
      <c r="CI34" s="104">
        <v>159.19999999999999</v>
      </c>
      <c r="CJ34" s="104">
        <v>103.12</v>
      </c>
      <c r="CK34" s="104"/>
      <c r="CL34" s="104"/>
      <c r="CM34" s="104"/>
      <c r="CN34" s="104"/>
      <c r="CO34" s="104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9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57"/>
      <c r="BU35" s="57"/>
      <c r="BV35" s="104">
        <v>7</v>
      </c>
      <c r="BW35" s="104" t="s">
        <v>191</v>
      </c>
      <c r="BX35" s="104">
        <v>101.4</v>
      </c>
      <c r="BY35" s="104">
        <v>176.2</v>
      </c>
      <c r="BZ35" s="104">
        <v>115.38</v>
      </c>
      <c r="CA35" s="104">
        <v>140.21</v>
      </c>
      <c r="CB35" s="104">
        <v>136254.63</v>
      </c>
      <c r="CC35" s="104">
        <v>2171.5</v>
      </c>
      <c r="CD35" s="104">
        <v>96.88</v>
      </c>
      <c r="CE35" s="104">
        <v>96.54</v>
      </c>
      <c r="CF35" s="104">
        <v>15.11</v>
      </c>
      <c r="CG35" s="104">
        <v>16.66</v>
      </c>
      <c r="CH35" s="104">
        <v>18.809999999999999</v>
      </c>
      <c r="CI35" s="104">
        <v>159.05000000000001</v>
      </c>
      <c r="CJ35" s="104">
        <v>103.01</v>
      </c>
      <c r="CK35" s="104"/>
      <c r="CL35" s="104"/>
      <c r="CM35" s="104"/>
      <c r="CN35" s="104"/>
      <c r="CO35" s="104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56"/>
      <c r="BM36" s="61"/>
      <c r="BN36" s="56"/>
      <c r="BO36" s="61"/>
      <c r="BP36" s="56"/>
      <c r="BQ36" s="61"/>
      <c r="BR36" s="56"/>
      <c r="BS36" s="57"/>
      <c r="BT36" s="57"/>
      <c r="BU36" s="57"/>
      <c r="BV36" s="104">
        <v>8</v>
      </c>
      <c r="BW36" s="104" t="s">
        <v>192</v>
      </c>
      <c r="BX36" s="104">
        <v>101.51</v>
      </c>
      <c r="BY36" s="104">
        <v>176.08</v>
      </c>
      <c r="BZ36" s="104">
        <v>115.48</v>
      </c>
      <c r="CA36" s="104">
        <v>140.21</v>
      </c>
      <c r="CB36" s="104">
        <v>138133</v>
      </c>
      <c r="CC36" s="104">
        <v>2209.63</v>
      </c>
      <c r="CD36" s="104">
        <v>96.36</v>
      </c>
      <c r="CE36" s="104">
        <v>96.53</v>
      </c>
      <c r="CF36" s="104">
        <v>15.22</v>
      </c>
      <c r="CG36" s="104">
        <v>16.73</v>
      </c>
      <c r="CH36" s="104">
        <v>18.82</v>
      </c>
      <c r="CI36" s="104">
        <v>158.91</v>
      </c>
      <c r="CJ36" s="104">
        <v>102.87</v>
      </c>
      <c r="CK36" s="104"/>
      <c r="CL36" s="104"/>
      <c r="CM36" s="104"/>
      <c r="CN36" s="104"/>
      <c r="CO36" s="104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56"/>
      <c r="BM37" s="62"/>
      <c r="BN37" s="56"/>
      <c r="BO37" s="62"/>
      <c r="BP37" s="56"/>
      <c r="BQ37" s="62"/>
      <c r="BR37" s="56"/>
      <c r="BS37" s="57"/>
      <c r="BT37" s="53"/>
      <c r="BU37" s="53"/>
      <c r="BV37" s="104">
        <v>9</v>
      </c>
      <c r="BW37" s="104" t="s">
        <v>193</v>
      </c>
      <c r="BX37" s="104">
        <v>101.73</v>
      </c>
      <c r="BY37" s="104">
        <v>176.61</v>
      </c>
      <c r="BZ37" s="104">
        <v>115.51</v>
      </c>
      <c r="CA37" s="104">
        <v>140.22</v>
      </c>
      <c r="CB37" s="104">
        <v>137709.65</v>
      </c>
      <c r="CC37" s="104">
        <v>2204.79</v>
      </c>
      <c r="CD37" s="104">
        <v>96.83</v>
      </c>
      <c r="CE37" s="104">
        <v>96.9</v>
      </c>
      <c r="CF37" s="104">
        <v>15.23</v>
      </c>
      <c r="CG37" s="104">
        <v>16.739999999999998</v>
      </c>
      <c r="CH37" s="104">
        <v>18.809999999999999</v>
      </c>
      <c r="CI37" s="104">
        <v>159.19999999999999</v>
      </c>
      <c r="CJ37" s="104">
        <v>103.03</v>
      </c>
      <c r="CK37" s="104"/>
      <c r="CL37" s="104">
        <v>103.6</v>
      </c>
      <c r="CM37" s="104">
        <v>159.26</v>
      </c>
      <c r="CN37" s="104"/>
      <c r="CO37" s="104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56"/>
      <c r="BM38" s="62"/>
      <c r="BN38" s="56"/>
      <c r="BO38" s="62"/>
      <c r="BP38" s="56"/>
      <c r="BQ38" s="62"/>
      <c r="BR38" s="56"/>
      <c r="BS38" s="57"/>
      <c r="BT38" s="53"/>
      <c r="BU38" s="53"/>
      <c r="BV38" s="104">
        <v>10</v>
      </c>
      <c r="BW38" s="104" t="s">
        <v>194</v>
      </c>
      <c r="BX38" s="104">
        <v>101.41</v>
      </c>
      <c r="BY38" s="104">
        <v>176.17</v>
      </c>
      <c r="BZ38" s="104">
        <v>115.55</v>
      </c>
      <c r="CA38" s="104">
        <v>140.19999999999999</v>
      </c>
      <c r="CB38" s="104">
        <v>135947.62</v>
      </c>
      <c r="CC38" s="104">
        <v>2173.5</v>
      </c>
      <c r="CD38" s="104">
        <v>96.65</v>
      </c>
      <c r="CE38" s="104">
        <v>95.86</v>
      </c>
      <c r="CF38" s="104">
        <v>15.19</v>
      </c>
      <c r="CG38" s="104">
        <v>16.670000000000002</v>
      </c>
      <c r="CH38" s="104">
        <v>18.809999999999999</v>
      </c>
      <c r="CI38" s="104">
        <v>159.01</v>
      </c>
      <c r="CJ38" s="104">
        <v>102.91</v>
      </c>
      <c r="CK38" s="104"/>
      <c r="CL38" s="104"/>
      <c r="CM38" s="104"/>
      <c r="CN38" s="104"/>
      <c r="CO38" s="104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56"/>
      <c r="BM39" s="62"/>
      <c r="BN39" s="56"/>
      <c r="BO39" s="62"/>
      <c r="BP39" s="56"/>
      <c r="BQ39" s="62"/>
      <c r="BR39" s="56"/>
      <c r="BS39" s="57"/>
      <c r="BT39" s="53"/>
      <c r="BU39" s="53"/>
      <c r="BV39" s="104">
        <v>11</v>
      </c>
      <c r="BW39" s="104" t="s">
        <v>195</v>
      </c>
      <c r="BX39" s="104">
        <v>101.55</v>
      </c>
      <c r="BY39" s="104">
        <v>176.7</v>
      </c>
      <c r="BZ39" s="104">
        <v>115.47</v>
      </c>
      <c r="CA39" s="104">
        <v>140.18</v>
      </c>
      <c r="CB39" s="104">
        <v>135311.6</v>
      </c>
      <c r="CC39" s="104">
        <v>2163.42</v>
      </c>
      <c r="CD39" s="104">
        <v>96.56</v>
      </c>
      <c r="CE39" s="104">
        <v>96.05</v>
      </c>
      <c r="CF39" s="104">
        <v>15.17</v>
      </c>
      <c r="CG39" s="104">
        <v>16.64</v>
      </c>
      <c r="CH39" s="104">
        <v>18.8</v>
      </c>
      <c r="CI39" s="104">
        <v>159.37</v>
      </c>
      <c r="CJ39" s="104">
        <v>103.12</v>
      </c>
      <c r="CK39" s="104"/>
      <c r="CL39" s="104"/>
      <c r="CM39" s="104"/>
      <c r="CN39" s="104"/>
      <c r="CO39" s="104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56"/>
      <c r="BM40" s="62"/>
      <c r="BN40" s="56"/>
      <c r="BO40" s="62"/>
      <c r="BP40" s="56"/>
      <c r="BQ40" s="62"/>
      <c r="BR40" s="56"/>
      <c r="BS40" s="57"/>
      <c r="BT40" s="53"/>
      <c r="BU40" s="53"/>
      <c r="BV40" s="104">
        <v>12</v>
      </c>
      <c r="BW40" s="104" t="s">
        <v>196</v>
      </c>
      <c r="BX40" s="104">
        <v>101.7</v>
      </c>
      <c r="BY40" s="104">
        <v>177.16</v>
      </c>
      <c r="BZ40" s="104">
        <v>115.26</v>
      </c>
      <c r="CA40" s="104">
        <v>140.13999999999999</v>
      </c>
      <c r="CB40" s="104">
        <v>134253.26</v>
      </c>
      <c r="CC40" s="104">
        <v>2144.04</v>
      </c>
      <c r="CD40" s="104">
        <v>96.67</v>
      </c>
      <c r="CE40" s="104">
        <v>96.16</v>
      </c>
      <c r="CF40" s="104">
        <v>15.16</v>
      </c>
      <c r="CG40" s="104">
        <v>16.7</v>
      </c>
      <c r="CH40" s="104">
        <v>18.79</v>
      </c>
      <c r="CI40" s="104">
        <v>159.80000000000001</v>
      </c>
      <c r="CJ40" s="104">
        <v>103.43</v>
      </c>
      <c r="CK40" s="104"/>
      <c r="CL40" s="104"/>
      <c r="CM40" s="104"/>
      <c r="CN40" s="104"/>
      <c r="CO40" s="104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56"/>
      <c r="BM41" s="62"/>
      <c r="BN41" s="56"/>
      <c r="BO41" s="62"/>
      <c r="BP41" s="56"/>
      <c r="BQ41" s="62"/>
      <c r="BR41" s="56"/>
      <c r="BS41" s="57"/>
      <c r="BT41" s="53"/>
      <c r="BU41" s="53"/>
      <c r="BV41" s="104">
        <v>13</v>
      </c>
      <c r="BW41" s="104" t="s">
        <v>197</v>
      </c>
      <c r="BX41" s="104">
        <v>102</v>
      </c>
      <c r="BY41" s="104">
        <v>177.16</v>
      </c>
      <c r="BZ41" s="104">
        <v>115.37</v>
      </c>
      <c r="CA41" s="104">
        <v>140.1</v>
      </c>
      <c r="CB41" s="104">
        <v>134770.70000000001</v>
      </c>
      <c r="CC41" s="104">
        <v>2147.3000000000002</v>
      </c>
      <c r="CD41" s="104">
        <v>97.02</v>
      </c>
      <c r="CE41" s="104">
        <v>96.4</v>
      </c>
      <c r="CF41" s="104">
        <v>15.18</v>
      </c>
      <c r="CG41" s="104">
        <v>16.71</v>
      </c>
      <c r="CH41" s="104">
        <v>18.79</v>
      </c>
      <c r="CI41" s="104">
        <v>159.61000000000001</v>
      </c>
      <c r="CJ41" s="104">
        <v>103.53</v>
      </c>
      <c r="CK41" s="104"/>
      <c r="CL41" s="104"/>
      <c r="CM41" s="104"/>
      <c r="CN41" s="104"/>
      <c r="CO41" s="104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56"/>
      <c r="BM42" s="62"/>
      <c r="BN42" s="56"/>
      <c r="BO42" s="62"/>
      <c r="BP42" s="56"/>
      <c r="BQ42" s="62"/>
      <c r="BR42" s="56"/>
      <c r="BS42" s="57"/>
      <c r="BT42" s="53"/>
      <c r="BU42" s="53"/>
      <c r="BV42" s="104">
        <v>14</v>
      </c>
      <c r="BW42" s="104" t="s">
        <v>198</v>
      </c>
      <c r="BX42" s="104">
        <v>102.14</v>
      </c>
      <c r="BY42" s="104">
        <v>177.06</v>
      </c>
      <c r="BZ42" s="104">
        <v>115.35</v>
      </c>
      <c r="CA42" s="104">
        <v>140.04</v>
      </c>
      <c r="CB42" s="104">
        <v>135619.91</v>
      </c>
      <c r="CC42" s="104">
        <v>2168.7199999999998</v>
      </c>
      <c r="CD42" s="104">
        <v>97.12</v>
      </c>
      <c r="CE42" s="104">
        <v>96.37</v>
      </c>
      <c r="CF42" s="104">
        <v>15.18</v>
      </c>
      <c r="CG42" s="104">
        <v>16.77</v>
      </c>
      <c r="CH42" s="104">
        <v>18.78</v>
      </c>
      <c r="CI42" s="104">
        <v>159.56</v>
      </c>
      <c r="CJ42" s="104">
        <v>103.52</v>
      </c>
      <c r="CK42" s="104"/>
      <c r="CL42" s="104"/>
      <c r="CM42" s="104"/>
      <c r="CN42" s="104"/>
      <c r="CO42" s="104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57"/>
      <c r="BT43" s="53"/>
      <c r="BU43" s="53"/>
      <c r="BV43" s="104">
        <v>15</v>
      </c>
      <c r="BW43" s="104" t="s">
        <v>199</v>
      </c>
      <c r="BX43" s="104">
        <v>102.11</v>
      </c>
      <c r="BY43" s="104">
        <v>176.7</v>
      </c>
      <c r="BZ43" s="104">
        <v>115.18</v>
      </c>
      <c r="CA43" s="104">
        <v>139.91</v>
      </c>
      <c r="CB43" s="104">
        <v>135808.16</v>
      </c>
      <c r="CC43" s="104">
        <v>2162.42</v>
      </c>
      <c r="CD43" s="104">
        <v>96.99</v>
      </c>
      <c r="CE43" s="104">
        <v>96.28</v>
      </c>
      <c r="CF43" s="104">
        <v>15.12</v>
      </c>
      <c r="CG43" s="104">
        <v>16.670000000000002</v>
      </c>
      <c r="CH43" s="104">
        <v>18.760000000000002</v>
      </c>
      <c r="CI43" s="104">
        <v>159.44999999999999</v>
      </c>
      <c r="CJ43" s="104">
        <v>103.47</v>
      </c>
      <c r="CK43" s="104"/>
      <c r="CL43" s="104"/>
      <c r="CM43" s="104"/>
      <c r="CN43" s="104"/>
      <c r="CO43" s="104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57"/>
      <c r="BU44" s="57"/>
      <c r="BV44" s="104">
        <v>16</v>
      </c>
      <c r="BW44" s="104" t="s">
        <v>200</v>
      </c>
      <c r="BX44" s="104">
        <v>101.94</v>
      </c>
      <c r="BY44" s="104">
        <v>176.64</v>
      </c>
      <c r="BZ44" s="104">
        <v>114.91</v>
      </c>
      <c r="CA44" s="104">
        <v>139.66</v>
      </c>
      <c r="CB44" s="104">
        <v>135313.45000000001</v>
      </c>
      <c r="CC44" s="104">
        <v>2155.87</v>
      </c>
      <c r="CD44" s="104">
        <v>97.15</v>
      </c>
      <c r="CE44" s="104">
        <v>96.37</v>
      </c>
      <c r="CF44" s="104">
        <v>15.11</v>
      </c>
      <c r="CG44" s="104">
        <v>16.73</v>
      </c>
      <c r="CH44" s="104">
        <v>18.72</v>
      </c>
      <c r="CI44" s="104">
        <v>159.49</v>
      </c>
      <c r="CJ44" s="104">
        <v>103.5</v>
      </c>
      <c r="CK44" s="104"/>
      <c r="CL44" s="104"/>
      <c r="CM44" s="104"/>
      <c r="CN44" s="104"/>
      <c r="CO44" s="104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57"/>
      <c r="BU45" s="57"/>
      <c r="BV45" s="104">
        <v>17</v>
      </c>
      <c r="BW45" s="104" t="s">
        <v>201</v>
      </c>
      <c r="BX45" s="104">
        <v>102.2</v>
      </c>
      <c r="BY45" s="104">
        <v>176.49</v>
      </c>
      <c r="BZ45" s="104">
        <v>114.8</v>
      </c>
      <c r="CA45" s="104">
        <v>139.51</v>
      </c>
      <c r="CB45" s="104">
        <v>135482.35999999999</v>
      </c>
      <c r="CC45" s="104">
        <v>2169.29</v>
      </c>
      <c r="CD45" s="104">
        <v>97.85</v>
      </c>
      <c r="CE45" s="104">
        <v>96.62</v>
      </c>
      <c r="CF45" s="104">
        <v>15.17</v>
      </c>
      <c r="CG45" s="104">
        <v>16.77</v>
      </c>
      <c r="CH45" s="104">
        <v>18.71</v>
      </c>
      <c r="CI45" s="104">
        <v>159.41999999999999</v>
      </c>
      <c r="CJ45" s="104">
        <v>103.6</v>
      </c>
      <c r="CK45" s="104"/>
      <c r="CL45" s="104"/>
      <c r="CM45" s="104"/>
      <c r="CN45" s="104"/>
      <c r="CO45" s="104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57"/>
      <c r="BU46" s="57"/>
      <c r="BV46" s="104">
        <v>18</v>
      </c>
      <c r="BW46" s="104" t="s">
        <v>202</v>
      </c>
      <c r="BX46" s="104">
        <v>101.87</v>
      </c>
      <c r="BY46" s="104">
        <v>176.03</v>
      </c>
      <c r="BZ46" s="104">
        <v>114.76</v>
      </c>
      <c r="CA46" s="104">
        <v>139.41</v>
      </c>
      <c r="CB46" s="104">
        <v>134365.51999999999</v>
      </c>
      <c r="CC46" s="104">
        <v>2154.77</v>
      </c>
      <c r="CD46" s="104">
        <v>97.67</v>
      </c>
      <c r="CE46" s="104">
        <v>96.5</v>
      </c>
      <c r="CF46" s="104">
        <v>15.12</v>
      </c>
      <c r="CG46" s="104">
        <v>16.670000000000002</v>
      </c>
      <c r="CH46" s="104">
        <v>18.7</v>
      </c>
      <c r="CI46" s="104">
        <v>159.15</v>
      </c>
      <c r="CJ46" s="104">
        <v>103.45</v>
      </c>
      <c r="CK46" s="104"/>
      <c r="CL46" s="104"/>
      <c r="CM46" s="104"/>
      <c r="CN46" s="104"/>
      <c r="CO46" s="104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57"/>
      <c r="BU47" s="57"/>
      <c r="BV47" s="104">
        <v>19</v>
      </c>
      <c r="BW47" s="104" t="s">
        <v>203</v>
      </c>
      <c r="BX47" s="104">
        <v>101.72</v>
      </c>
      <c r="BY47" s="104">
        <v>175.87</v>
      </c>
      <c r="BZ47" s="104">
        <v>114.69</v>
      </c>
      <c r="CA47" s="104">
        <v>139.41999999999999</v>
      </c>
      <c r="CB47" s="104">
        <v>134039.37</v>
      </c>
      <c r="CC47" s="104">
        <v>2117.56</v>
      </c>
      <c r="CD47" s="104">
        <v>97.45</v>
      </c>
      <c r="CE47" s="104">
        <v>96.32</v>
      </c>
      <c r="CF47" s="104">
        <v>15.22</v>
      </c>
      <c r="CG47" s="104">
        <v>16.73</v>
      </c>
      <c r="CH47" s="104">
        <v>18.690000000000001</v>
      </c>
      <c r="CI47" s="104">
        <v>159.4</v>
      </c>
      <c r="CJ47" s="104">
        <v>103.65</v>
      </c>
      <c r="CK47" s="104"/>
      <c r="CL47" s="104"/>
      <c r="CM47" s="104"/>
      <c r="CN47" s="104"/>
      <c r="CO47" s="104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57"/>
      <c r="BU48" s="57"/>
      <c r="BV48" s="104">
        <v>20</v>
      </c>
      <c r="BW48" s="104" t="s">
        <v>204</v>
      </c>
      <c r="BX48" s="104">
        <v>101.56</v>
      </c>
      <c r="BY48" s="104">
        <v>175.68</v>
      </c>
      <c r="BZ48" s="104">
        <v>114.53</v>
      </c>
      <c r="CA48" s="104">
        <v>139.13</v>
      </c>
      <c r="CB48" s="104">
        <v>135321.34</v>
      </c>
      <c r="CC48" s="104">
        <v>2140.79</v>
      </c>
      <c r="CD48" s="104">
        <v>97.27</v>
      </c>
      <c r="CE48" s="104">
        <v>95.8</v>
      </c>
      <c r="CF48" s="104">
        <v>15.16</v>
      </c>
      <c r="CG48" s="104">
        <v>16.63</v>
      </c>
      <c r="CH48" s="104">
        <v>18.66</v>
      </c>
      <c r="CI48" s="104">
        <v>158.99</v>
      </c>
      <c r="CJ48" s="104">
        <v>103.52</v>
      </c>
      <c r="CK48" s="104"/>
      <c r="CL48" s="104"/>
      <c r="CM48" s="104"/>
      <c r="CN48" s="104"/>
      <c r="CO48" s="104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57"/>
      <c r="BT49" s="57"/>
      <c r="BU49" s="57"/>
      <c r="BV49" s="104">
        <v>21</v>
      </c>
      <c r="BW49" s="104" t="s">
        <v>205</v>
      </c>
      <c r="BX49" s="104">
        <v>101.47</v>
      </c>
      <c r="BY49" s="105">
        <v>175.67</v>
      </c>
      <c r="BZ49" s="104">
        <v>114.31</v>
      </c>
      <c r="CA49" s="104">
        <v>139.03</v>
      </c>
      <c r="CB49" s="104">
        <v>134567.54999999999</v>
      </c>
      <c r="CC49" s="104">
        <v>2128.21</v>
      </c>
      <c r="CD49" s="104">
        <v>97.19</v>
      </c>
      <c r="CE49" s="104">
        <v>95.47</v>
      </c>
      <c r="CF49" s="104">
        <v>15.05</v>
      </c>
      <c r="CG49" s="104">
        <v>16.600000000000001</v>
      </c>
      <c r="CH49" s="104">
        <v>18.64</v>
      </c>
      <c r="CI49" s="104">
        <v>159.22</v>
      </c>
      <c r="CJ49" s="104">
        <v>103.71</v>
      </c>
      <c r="CK49" s="104"/>
      <c r="CL49" s="104"/>
      <c r="CM49" s="104"/>
      <c r="CN49" s="104"/>
      <c r="CO49" s="104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57"/>
      <c r="BT50" s="53"/>
      <c r="BU50" s="53"/>
      <c r="BV50" s="104">
        <v>22</v>
      </c>
      <c r="BW50" s="105" t="s">
        <v>206</v>
      </c>
      <c r="BX50" s="105">
        <v>100.98</v>
      </c>
      <c r="BY50" s="105">
        <v>175.13</v>
      </c>
      <c r="BZ50" s="105">
        <v>114.24</v>
      </c>
      <c r="CA50" s="105">
        <v>139.02000000000001</v>
      </c>
      <c r="CB50" s="105">
        <v>134406.96</v>
      </c>
      <c r="CC50" s="105">
        <v>2145.75</v>
      </c>
      <c r="CD50" s="105">
        <v>96.49</v>
      </c>
      <c r="CE50" s="105">
        <v>95.13</v>
      </c>
      <c r="CF50" s="105">
        <v>15.07</v>
      </c>
      <c r="CG50" s="105">
        <v>16.54</v>
      </c>
      <c r="CH50" s="105">
        <v>18.64</v>
      </c>
      <c r="CI50" s="105">
        <v>159.16</v>
      </c>
      <c r="CJ50" s="105">
        <v>103.81</v>
      </c>
      <c r="CK50" s="104"/>
      <c r="CL50" s="104"/>
      <c r="CM50" s="104"/>
      <c r="CN50" s="104"/>
      <c r="CO50" s="104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57"/>
      <c r="BT51" s="53"/>
      <c r="BU51" s="162"/>
      <c r="BV51" s="107"/>
      <c r="BW51" s="107"/>
      <c r="BX51" s="107">
        <f>AVERAGE(BX29:BX50)</f>
        <v>101.54909090909091</v>
      </c>
      <c r="BY51" s="107">
        <f t="shared" ref="BY51:CJ51" si="1">AVERAGE(BY29:BY50)</f>
        <v>176.34272727272727</v>
      </c>
      <c r="BZ51" s="107">
        <f t="shared" si="1"/>
        <v>115.16954545454546</v>
      </c>
      <c r="CA51" s="107">
        <f t="shared" si="1"/>
        <v>139.91181818181821</v>
      </c>
      <c r="CB51" s="107">
        <f t="shared" si="1"/>
        <v>135601.75636363635</v>
      </c>
      <c r="CC51" s="107">
        <f t="shared" si="1"/>
        <v>2160.9586363636367</v>
      </c>
      <c r="CD51" s="107">
        <f t="shared" si="1"/>
        <v>96.928636363636357</v>
      </c>
      <c r="CE51" s="107">
        <f t="shared" si="1"/>
        <v>96.319545454545448</v>
      </c>
      <c r="CF51" s="107">
        <f t="shared" si="1"/>
        <v>15.151818181818186</v>
      </c>
      <c r="CG51" s="107">
        <f t="shared" si="1"/>
        <v>16.672727272727276</v>
      </c>
      <c r="CH51" s="107">
        <f t="shared" si="1"/>
        <v>18.765909090909087</v>
      </c>
      <c r="CI51" s="107">
        <f t="shared" si="1"/>
        <v>159.25909090909087</v>
      </c>
      <c r="CJ51" s="107">
        <f t="shared" si="1"/>
        <v>103.25500000000001</v>
      </c>
      <c r="CK51" s="104"/>
      <c r="CL51" s="104"/>
      <c r="CM51" s="104"/>
      <c r="CN51" s="104"/>
      <c r="CO51" s="104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57"/>
      <c r="BT52" s="53"/>
      <c r="BU52" s="53"/>
      <c r="BV52" s="105"/>
      <c r="BW52" s="105"/>
      <c r="BX52" s="105">
        <v>101.54909090909091</v>
      </c>
      <c r="BY52" s="89">
        <v>176.34272727272727</v>
      </c>
      <c r="BZ52" s="105">
        <v>115.16954545454546</v>
      </c>
      <c r="CA52" s="105">
        <v>139.91181818181821</v>
      </c>
      <c r="CB52" s="105">
        <v>135601.75636363635</v>
      </c>
      <c r="CC52" s="105">
        <v>2160.9586363636367</v>
      </c>
      <c r="CD52" s="105">
        <v>96.928636363636357</v>
      </c>
      <c r="CE52" s="105">
        <v>96.319545454545448</v>
      </c>
      <c r="CF52" s="105">
        <v>15.151818181818186</v>
      </c>
      <c r="CG52" s="105">
        <v>16.672727272727276</v>
      </c>
      <c r="CH52" s="104">
        <v>18.765909090909087</v>
      </c>
      <c r="CI52" s="104">
        <v>159.25909090909087</v>
      </c>
      <c r="CJ52" s="104">
        <v>103.25500000000001</v>
      </c>
      <c r="CK52" s="104"/>
      <c r="CL52" s="104"/>
      <c r="CM52" s="104"/>
      <c r="CN52" s="104"/>
      <c r="CO52" s="104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163"/>
      <c r="BT53" s="18"/>
      <c r="BU53" s="18"/>
      <c r="BV53" s="89"/>
      <c r="BW53" s="89"/>
      <c r="BX53" s="89">
        <f>BX52-BX51</f>
        <v>0</v>
      </c>
      <c r="BY53" s="89">
        <f>BY52-BY51</f>
        <v>0</v>
      </c>
      <c r="BZ53" s="89">
        <f t="shared" ref="BZ53:CJ53" si="2">BZ52-BZ51</f>
        <v>0</v>
      </c>
      <c r="CA53" s="89">
        <f t="shared" si="2"/>
        <v>0</v>
      </c>
      <c r="CB53" s="89">
        <f t="shared" si="2"/>
        <v>0</v>
      </c>
      <c r="CC53" s="89">
        <f t="shared" si="2"/>
        <v>0</v>
      </c>
      <c r="CD53" s="89">
        <f t="shared" si="2"/>
        <v>0</v>
      </c>
      <c r="CE53" s="89">
        <f t="shared" si="2"/>
        <v>0</v>
      </c>
      <c r="CF53" s="89">
        <f t="shared" si="2"/>
        <v>0</v>
      </c>
      <c r="CG53" s="89">
        <f t="shared" si="2"/>
        <v>0</v>
      </c>
      <c r="CH53" s="89">
        <f t="shared" si="2"/>
        <v>0</v>
      </c>
      <c r="CI53" s="89">
        <f t="shared" si="2"/>
        <v>0</v>
      </c>
      <c r="CJ53" s="89">
        <f t="shared" si="2"/>
        <v>0</v>
      </c>
      <c r="CK53" s="93"/>
      <c r="CL53" s="93"/>
      <c r="CM53" s="93"/>
      <c r="CN53" s="93"/>
      <c r="CO53" s="93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163"/>
      <c r="BT54" s="18"/>
      <c r="BU54" s="18"/>
      <c r="BV54" s="89"/>
      <c r="BW54" s="89"/>
      <c r="BX54" s="89"/>
      <c r="BY54" s="90"/>
      <c r="CH54" s="93"/>
      <c r="CI54" s="93"/>
      <c r="CJ54" s="93"/>
      <c r="CK54" s="93"/>
      <c r="CL54" s="93"/>
      <c r="CM54" s="93"/>
      <c r="CN54" s="93"/>
      <c r="CO54" s="93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163"/>
      <c r="BT55" s="18"/>
      <c r="BU55" s="18"/>
      <c r="BV55" s="89"/>
      <c r="BW55" s="89"/>
      <c r="BX55" s="89"/>
      <c r="BY55" s="90"/>
      <c r="CH55" s="93"/>
      <c r="CI55" s="93"/>
      <c r="CJ55" s="93"/>
      <c r="CK55" s="93"/>
      <c r="CL55" s="93"/>
      <c r="CM55" s="93"/>
      <c r="CN55" s="93"/>
      <c r="CO55" s="93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163"/>
      <c r="BT56" s="18"/>
      <c r="BU56" s="18"/>
      <c r="BV56" s="89"/>
      <c r="BW56" s="89"/>
      <c r="BX56" s="89"/>
      <c r="BY56" s="112"/>
      <c r="CH56" s="93"/>
      <c r="CI56" s="93"/>
      <c r="CJ56" s="93"/>
      <c r="CK56" s="93"/>
      <c r="CL56" s="93"/>
      <c r="CM56" s="93"/>
      <c r="CN56" s="93"/>
      <c r="CO56" s="93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 s="128"/>
      <c r="BT57" s="128"/>
      <c r="BU57" s="128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93"/>
      <c r="CI57" s="93"/>
      <c r="CJ57" s="93"/>
      <c r="CK57" s="93"/>
      <c r="CL57" s="93"/>
      <c r="CM57" s="93"/>
      <c r="CN57" s="93"/>
      <c r="CO57" s="93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 s="128"/>
      <c r="BT58" s="128"/>
      <c r="BU58" s="128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93"/>
      <c r="CI58" s="93"/>
      <c r="CJ58" s="93"/>
      <c r="CK58" s="93"/>
      <c r="CL58" s="93"/>
      <c r="CM58" s="93"/>
      <c r="CN58" s="93"/>
      <c r="CO58" s="93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 s="128"/>
      <c r="BT59" s="128"/>
      <c r="BU59" s="128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93"/>
      <c r="CI59" s="93"/>
      <c r="CJ59" s="93"/>
      <c r="CK59" s="93"/>
      <c r="CL59" s="93"/>
      <c r="CM59" s="93"/>
      <c r="CN59" s="93"/>
      <c r="CO59" s="93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 s="128"/>
      <c r="BT60" s="128"/>
      <c r="BU60" s="128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93"/>
      <c r="CI60" s="93"/>
      <c r="CJ60" s="93"/>
      <c r="CK60" s="93"/>
      <c r="CL60" s="93"/>
      <c r="CM60" s="93"/>
      <c r="CN60" s="93"/>
      <c r="CO60" s="93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 s="128"/>
      <c r="BT61" s="128"/>
      <c r="BU61" s="128"/>
      <c r="BV61" s="112"/>
      <c r="BW61" s="112" t="s">
        <v>18</v>
      </c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93"/>
      <c r="CI61" s="93"/>
      <c r="CJ61" s="93"/>
      <c r="CK61" s="93"/>
      <c r="CL61" s="93"/>
      <c r="CM61" s="93"/>
      <c r="CN61" s="93"/>
      <c r="CO61" s="93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 s="128"/>
      <c r="BT62" s="128"/>
      <c r="BU62" s="47"/>
      <c r="BV62" s="93"/>
      <c r="BW62" s="93"/>
      <c r="BX62" s="93" t="s">
        <v>5</v>
      </c>
      <c r="BY62" s="90" t="s">
        <v>6</v>
      </c>
      <c r="BZ62" s="91" t="s">
        <v>7</v>
      </c>
      <c r="CA62" s="91" t="s">
        <v>8</v>
      </c>
      <c r="CB62" s="91" t="s">
        <v>9</v>
      </c>
      <c r="CC62" s="91" t="s">
        <v>10</v>
      </c>
      <c r="CD62" s="91" t="s">
        <v>11</v>
      </c>
      <c r="CE62" s="91" t="s">
        <v>12</v>
      </c>
      <c r="CF62" s="91" t="s">
        <v>13</v>
      </c>
      <c r="CG62" s="91" t="s">
        <v>14</v>
      </c>
      <c r="CH62" s="93" t="s">
        <v>15</v>
      </c>
      <c r="CI62" s="93" t="s">
        <v>16</v>
      </c>
      <c r="CJ62" s="93" t="s">
        <v>17</v>
      </c>
      <c r="CK62" s="93"/>
      <c r="CL62" s="93"/>
      <c r="CM62" s="93"/>
      <c r="CN62" s="93"/>
      <c r="CO62" s="93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164"/>
      <c r="BT63" s="57"/>
      <c r="BU63" s="129"/>
      <c r="BV63" s="113">
        <v>1</v>
      </c>
      <c r="BW63" s="113" t="s">
        <v>185</v>
      </c>
      <c r="BX63" s="113">
        <v>101.54</v>
      </c>
      <c r="BY63" s="113">
        <v>0.58340000000000003</v>
      </c>
      <c r="BZ63" s="113">
        <v>0.88660000000000005</v>
      </c>
      <c r="CA63" s="113">
        <v>0.73050000000000004</v>
      </c>
      <c r="CB63" s="113">
        <v>1326.1</v>
      </c>
      <c r="CC63" s="113">
        <v>21.08</v>
      </c>
      <c r="CD63" s="113">
        <v>1.0585</v>
      </c>
      <c r="CE63" s="113">
        <v>1.0663</v>
      </c>
      <c r="CF63" s="113">
        <v>6.7050999999999998</v>
      </c>
      <c r="CG63" s="113">
        <v>6.1656000000000004</v>
      </c>
      <c r="CH63" s="113">
        <v>5.4447000000000001</v>
      </c>
      <c r="CI63" s="113">
        <v>0.64688000000000001</v>
      </c>
      <c r="CJ63" s="113">
        <v>1</v>
      </c>
      <c r="CK63" s="115"/>
      <c r="CL63" s="115"/>
      <c r="CM63" s="115"/>
      <c r="CN63" s="115"/>
      <c r="CO63" s="115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</row>
    <row r="64" spans="1:168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164"/>
      <c r="BT64" s="57"/>
      <c r="BU64" s="129"/>
      <c r="BV64" s="113">
        <v>2</v>
      </c>
      <c r="BW64" s="113" t="s">
        <v>186</v>
      </c>
      <c r="BX64" s="113">
        <v>101.42</v>
      </c>
      <c r="BY64" s="113">
        <v>0.58279999999999998</v>
      </c>
      <c r="BZ64" s="113">
        <v>0.88839999999999997</v>
      </c>
      <c r="CA64" s="113">
        <v>0.73199999999999998</v>
      </c>
      <c r="CB64" s="113">
        <v>1326.7</v>
      </c>
      <c r="CC64" s="113">
        <v>21.04</v>
      </c>
      <c r="CD64" s="113">
        <v>1.0571999999999999</v>
      </c>
      <c r="CE64" s="113">
        <v>1.0630999999999999</v>
      </c>
      <c r="CF64" s="113">
        <v>6.6962000000000002</v>
      </c>
      <c r="CG64" s="113">
        <v>6.1639999999999997</v>
      </c>
      <c r="CH64" s="113">
        <v>5.4576000000000002</v>
      </c>
      <c r="CI64" s="113">
        <v>0.64583999999999997</v>
      </c>
      <c r="CJ64" s="113">
        <v>1</v>
      </c>
      <c r="CK64" s="115"/>
      <c r="CL64" s="115"/>
      <c r="CM64" s="115"/>
      <c r="CN64" s="115"/>
      <c r="CO64" s="115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</row>
    <row r="65" spans="1:168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164"/>
      <c r="BT65" s="57"/>
      <c r="BU65" s="129"/>
      <c r="BV65" s="113">
        <v>3</v>
      </c>
      <c r="BW65" s="113" t="s">
        <v>187</v>
      </c>
      <c r="BX65" s="113">
        <v>101.94</v>
      </c>
      <c r="BY65" s="113">
        <v>0.58330000000000004</v>
      </c>
      <c r="BZ65" s="113">
        <v>0.88929999999999998</v>
      </c>
      <c r="CA65" s="113">
        <v>0.73250000000000004</v>
      </c>
      <c r="CB65" s="113">
        <v>1322.65</v>
      </c>
      <c r="CC65" s="113">
        <v>21.02</v>
      </c>
      <c r="CD65" s="113">
        <v>1.0668</v>
      </c>
      <c r="CE65" s="113">
        <v>1.0649</v>
      </c>
      <c r="CF65" s="113">
        <v>6.8226000000000004</v>
      </c>
      <c r="CG65" s="113">
        <v>6.1963999999999997</v>
      </c>
      <c r="CH65" s="113">
        <v>5.4607999999999999</v>
      </c>
      <c r="CI65" s="113">
        <v>0.64610999999999996</v>
      </c>
      <c r="CJ65" s="113">
        <v>1</v>
      </c>
      <c r="CK65" s="115"/>
      <c r="CL65" s="115"/>
      <c r="CM65" s="115"/>
      <c r="CN65" s="115"/>
      <c r="CO65" s="115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164"/>
      <c r="BT66" s="57"/>
      <c r="BU66" s="129"/>
      <c r="BV66" s="113">
        <v>4</v>
      </c>
      <c r="BW66" s="113" t="s">
        <v>188</v>
      </c>
      <c r="BX66" s="113">
        <v>102.02</v>
      </c>
      <c r="BY66" s="113">
        <v>0.58330000000000004</v>
      </c>
      <c r="BZ66" s="113">
        <v>0.89459999999999995</v>
      </c>
      <c r="CA66" s="113">
        <v>0.73580000000000001</v>
      </c>
      <c r="CB66" s="113">
        <v>1321.5</v>
      </c>
      <c r="CC66" s="113">
        <v>21.1</v>
      </c>
      <c r="CD66" s="113">
        <v>1.0694999999999999</v>
      </c>
      <c r="CE66" s="113">
        <v>1.0638000000000001</v>
      </c>
      <c r="CF66" s="113">
        <v>6.8630000000000004</v>
      </c>
      <c r="CG66" s="113">
        <v>6.2130000000000001</v>
      </c>
      <c r="CH66" s="113">
        <v>5.4855999999999998</v>
      </c>
      <c r="CI66" s="113">
        <v>0.64663000000000004</v>
      </c>
      <c r="CJ66" s="113">
        <v>1</v>
      </c>
      <c r="CK66" s="115"/>
      <c r="CL66" s="115"/>
      <c r="CM66" s="115"/>
      <c r="CN66" s="115"/>
      <c r="CO66" s="115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164"/>
      <c r="BT67" s="57"/>
      <c r="BU67" s="129"/>
      <c r="BV67" s="113">
        <v>5</v>
      </c>
      <c r="BW67" s="113" t="s">
        <v>189</v>
      </c>
      <c r="BX67" s="113">
        <v>101.9</v>
      </c>
      <c r="BY67" s="113">
        <v>0.58350000000000002</v>
      </c>
      <c r="BZ67" s="113">
        <v>0.89410000000000001</v>
      </c>
      <c r="CA67" s="113">
        <v>0.73560000000000003</v>
      </c>
      <c r="CB67" s="113">
        <v>1312.85</v>
      </c>
      <c r="CC67" s="113">
        <v>20.9</v>
      </c>
      <c r="CD67" s="113">
        <v>1.0680000000000001</v>
      </c>
      <c r="CE67" s="113">
        <v>1.0643</v>
      </c>
      <c r="CF67" s="113">
        <v>6.8494000000000002</v>
      </c>
      <c r="CG67" s="113">
        <v>6.1902999999999997</v>
      </c>
      <c r="CH67" s="113">
        <v>5.4836999999999998</v>
      </c>
      <c r="CI67" s="113">
        <v>0.64663000000000004</v>
      </c>
      <c r="CJ67" s="113">
        <v>1</v>
      </c>
      <c r="CK67" s="115"/>
      <c r="CL67" s="115"/>
      <c r="CM67" s="115"/>
      <c r="CN67" s="115"/>
      <c r="CO67" s="115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164"/>
      <c r="BT68" s="57"/>
      <c r="BU68" s="129"/>
      <c r="BV68" s="113">
        <v>6</v>
      </c>
      <c r="BW68" s="113" t="s">
        <v>190</v>
      </c>
      <c r="BX68" s="113">
        <v>101.75</v>
      </c>
      <c r="BY68" s="113">
        <v>0.58489999999999998</v>
      </c>
      <c r="BZ68" s="113">
        <v>0.89359999999999995</v>
      </c>
      <c r="CA68" s="113">
        <v>0.73540000000000005</v>
      </c>
      <c r="CB68" s="113">
        <v>1318.6</v>
      </c>
      <c r="CC68" s="113">
        <v>21.02</v>
      </c>
      <c r="CD68" s="113">
        <v>1.0647</v>
      </c>
      <c r="CE68" s="113">
        <v>1.0684</v>
      </c>
      <c r="CF68" s="113">
        <v>6.8361999999999998</v>
      </c>
      <c r="CG68" s="113">
        <v>6.1795999999999998</v>
      </c>
      <c r="CH68" s="113">
        <v>5.4817</v>
      </c>
      <c r="CI68" s="113">
        <v>0.64771999999999996</v>
      </c>
      <c r="CJ68" s="113">
        <v>1</v>
      </c>
      <c r="CK68" s="115"/>
      <c r="CL68" s="115"/>
      <c r="CM68" s="115"/>
      <c r="CN68" s="115"/>
      <c r="CO68" s="115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164"/>
      <c r="BT69" s="57"/>
      <c r="BU69" s="129"/>
      <c r="BV69" s="113">
        <v>7</v>
      </c>
      <c r="BW69" s="113" t="s">
        <v>191</v>
      </c>
      <c r="BX69" s="113">
        <v>101.59</v>
      </c>
      <c r="BY69" s="113">
        <v>0.58460000000000001</v>
      </c>
      <c r="BZ69" s="113">
        <v>0.89280000000000004</v>
      </c>
      <c r="CA69" s="113">
        <v>0.73470000000000002</v>
      </c>
      <c r="CB69" s="113">
        <v>1322.7</v>
      </c>
      <c r="CC69" s="113">
        <v>21.08</v>
      </c>
      <c r="CD69" s="113">
        <v>1.0632999999999999</v>
      </c>
      <c r="CE69" s="113">
        <v>1.0670999999999999</v>
      </c>
      <c r="CF69" s="113">
        <v>6.8155000000000001</v>
      </c>
      <c r="CG69" s="113">
        <v>6.1844000000000001</v>
      </c>
      <c r="CH69" s="113">
        <v>5.4770000000000003</v>
      </c>
      <c r="CI69" s="113">
        <v>0.64766999999999997</v>
      </c>
      <c r="CJ69" s="113">
        <v>1</v>
      </c>
      <c r="CK69" s="115"/>
      <c r="CL69" s="115"/>
      <c r="CM69" s="115"/>
      <c r="CN69" s="115"/>
      <c r="CO69" s="115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164"/>
      <c r="BT70" s="57"/>
      <c r="BU70" s="129"/>
      <c r="BV70" s="113">
        <v>8</v>
      </c>
      <c r="BW70" s="113" t="s">
        <v>192</v>
      </c>
      <c r="BX70" s="113">
        <v>101.34</v>
      </c>
      <c r="BY70" s="113">
        <v>0.58420000000000005</v>
      </c>
      <c r="BZ70" s="113">
        <v>0.89080000000000004</v>
      </c>
      <c r="CA70" s="113">
        <v>0.73350000000000004</v>
      </c>
      <c r="CB70" s="113">
        <v>1342.8</v>
      </c>
      <c r="CC70" s="113">
        <v>21.48</v>
      </c>
      <c r="CD70" s="113">
        <v>1.0676000000000001</v>
      </c>
      <c r="CE70" s="113">
        <v>1.0657000000000001</v>
      </c>
      <c r="CF70" s="113">
        <v>6.7595000000000001</v>
      </c>
      <c r="CG70" s="113">
        <v>6.1502999999999997</v>
      </c>
      <c r="CH70" s="113">
        <v>5.4671000000000003</v>
      </c>
      <c r="CI70" s="113">
        <v>0.64734999999999998</v>
      </c>
      <c r="CJ70" s="113">
        <v>1</v>
      </c>
      <c r="CK70" s="115"/>
      <c r="CL70" s="115"/>
      <c r="CM70" s="115"/>
      <c r="CN70" s="115"/>
      <c r="CO70" s="115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164"/>
      <c r="BT71" s="53"/>
      <c r="BU71" s="129"/>
      <c r="BV71" s="113">
        <v>9</v>
      </c>
      <c r="BW71" s="113" t="s">
        <v>193</v>
      </c>
      <c r="BX71" s="113">
        <v>101.28</v>
      </c>
      <c r="BY71" s="113">
        <v>0.58340000000000003</v>
      </c>
      <c r="BZ71" s="113">
        <v>0.89190000000000003</v>
      </c>
      <c r="CA71" s="113">
        <v>0.73480000000000001</v>
      </c>
      <c r="CB71" s="113">
        <v>1336.63</v>
      </c>
      <c r="CC71" s="113">
        <v>21.4</v>
      </c>
      <c r="CD71" s="113">
        <v>1.0641</v>
      </c>
      <c r="CE71" s="113">
        <v>1.0631999999999999</v>
      </c>
      <c r="CF71" s="113">
        <v>6.7637999999999998</v>
      </c>
      <c r="CG71" s="113">
        <v>6.1547999999999998</v>
      </c>
      <c r="CH71" s="113">
        <v>5.4771999999999998</v>
      </c>
      <c r="CI71" s="113">
        <v>0.64715</v>
      </c>
      <c r="CJ71" s="113">
        <v>1</v>
      </c>
      <c r="CK71" s="115"/>
      <c r="CL71" s="115"/>
      <c r="CM71" s="115"/>
      <c r="CN71" s="115"/>
      <c r="CO71" s="115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164"/>
      <c r="BT72" s="53"/>
      <c r="BU72" s="129"/>
      <c r="BV72" s="113">
        <v>10</v>
      </c>
      <c r="BW72" s="113" t="s">
        <v>194</v>
      </c>
      <c r="BX72" s="113">
        <v>101.48</v>
      </c>
      <c r="BY72" s="113">
        <v>0.58409999999999995</v>
      </c>
      <c r="BZ72" s="113">
        <v>0.89059999999999995</v>
      </c>
      <c r="CA72" s="113">
        <v>0.73409999999999997</v>
      </c>
      <c r="CB72" s="113">
        <v>1321.01</v>
      </c>
      <c r="CC72" s="113">
        <v>21.12</v>
      </c>
      <c r="CD72" s="113">
        <v>1.0647</v>
      </c>
      <c r="CE72" s="113">
        <v>1.0736000000000001</v>
      </c>
      <c r="CF72" s="113">
        <v>6.7765000000000004</v>
      </c>
      <c r="CG72" s="113">
        <v>6.1729000000000003</v>
      </c>
      <c r="CH72" s="113">
        <v>5.4717000000000002</v>
      </c>
      <c r="CI72" s="113">
        <v>0.64720999999999995</v>
      </c>
      <c r="CJ72" s="113">
        <v>1</v>
      </c>
      <c r="CK72" s="115"/>
      <c r="CL72" s="115"/>
      <c r="CM72" s="115"/>
      <c r="CN72" s="115"/>
      <c r="CO72" s="115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164"/>
      <c r="BT73" s="53"/>
      <c r="BU73" s="129"/>
      <c r="BV73" s="113">
        <v>11</v>
      </c>
      <c r="BW73" s="113" t="s">
        <v>195</v>
      </c>
      <c r="BX73" s="113">
        <v>101.54</v>
      </c>
      <c r="BY73" s="113">
        <v>0.58360000000000001</v>
      </c>
      <c r="BZ73" s="113">
        <v>0.89300000000000002</v>
      </c>
      <c r="CA73" s="113">
        <v>0.73560000000000003</v>
      </c>
      <c r="CB73" s="113">
        <v>1312.2</v>
      </c>
      <c r="CC73" s="113">
        <v>20.98</v>
      </c>
      <c r="CD73" s="113">
        <v>1.0679000000000001</v>
      </c>
      <c r="CE73" s="113">
        <v>1.0736000000000001</v>
      </c>
      <c r="CF73" s="113">
        <v>6.7967000000000004</v>
      </c>
      <c r="CG73" s="113">
        <v>6.1958000000000002</v>
      </c>
      <c r="CH73" s="113">
        <v>5.4847000000000001</v>
      </c>
      <c r="CI73" s="113">
        <v>0.64703999999999995</v>
      </c>
      <c r="CJ73" s="113">
        <v>1</v>
      </c>
      <c r="CK73" s="115"/>
      <c r="CL73" s="115"/>
      <c r="CM73" s="115"/>
      <c r="CN73" s="115"/>
      <c r="CO73" s="115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164"/>
      <c r="BT74" s="53"/>
      <c r="BU74" s="129"/>
      <c r="BV74" s="113">
        <v>12</v>
      </c>
      <c r="BW74" s="113" t="s">
        <v>196</v>
      </c>
      <c r="BX74" s="113">
        <v>101.7</v>
      </c>
      <c r="BY74" s="113">
        <v>0.58379999999999999</v>
      </c>
      <c r="BZ74" s="113">
        <v>0.89729999999999999</v>
      </c>
      <c r="CA74" s="113">
        <v>0.73839999999999995</v>
      </c>
      <c r="CB74" s="113">
        <v>1298.05</v>
      </c>
      <c r="CC74" s="113">
        <v>20.73</v>
      </c>
      <c r="CD74" s="113">
        <v>1.0699000000000001</v>
      </c>
      <c r="CE74" s="113">
        <v>1.0755999999999999</v>
      </c>
      <c r="CF74" s="113">
        <v>6.8216000000000001</v>
      </c>
      <c r="CG74" s="113">
        <v>6.1914999999999996</v>
      </c>
      <c r="CH74" s="113">
        <v>5.5056000000000003</v>
      </c>
      <c r="CI74" s="113">
        <v>0.64722000000000002</v>
      </c>
      <c r="CJ74" s="113">
        <v>1</v>
      </c>
      <c r="CK74" s="115"/>
      <c r="CL74" s="115"/>
      <c r="CM74" s="115"/>
      <c r="CN74" s="115"/>
      <c r="CO74" s="115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164"/>
      <c r="BT75" s="53"/>
      <c r="BU75" s="129"/>
      <c r="BV75" s="113">
        <v>13</v>
      </c>
      <c r="BW75" s="113" t="s">
        <v>197</v>
      </c>
      <c r="BX75" s="113">
        <v>101.5</v>
      </c>
      <c r="BY75" s="113">
        <v>0.58440000000000003</v>
      </c>
      <c r="BZ75" s="113">
        <v>0.89739999999999998</v>
      </c>
      <c r="CA75" s="113">
        <v>0.73899999999999999</v>
      </c>
      <c r="CB75" s="113">
        <v>1301.7</v>
      </c>
      <c r="CC75" s="113">
        <v>20.74</v>
      </c>
      <c r="CD75" s="113">
        <v>1.0670999999999999</v>
      </c>
      <c r="CE75" s="113">
        <v>1.0740000000000001</v>
      </c>
      <c r="CF75" s="113">
        <v>6.8194999999999997</v>
      </c>
      <c r="CG75" s="113">
        <v>6.1951000000000001</v>
      </c>
      <c r="CH75" s="113">
        <v>5.5094000000000003</v>
      </c>
      <c r="CI75" s="113">
        <v>0.64868999999999999</v>
      </c>
      <c r="CJ75" s="113">
        <v>1</v>
      </c>
      <c r="CK75" s="115"/>
      <c r="CL75" s="115"/>
      <c r="CM75" s="115"/>
      <c r="CN75" s="115"/>
      <c r="CO75" s="115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164"/>
      <c r="BT76" s="53"/>
      <c r="BU76" s="129"/>
      <c r="BV76" s="113">
        <v>14</v>
      </c>
      <c r="BW76" s="113" t="s">
        <v>198</v>
      </c>
      <c r="BX76" s="113">
        <v>101.35</v>
      </c>
      <c r="BY76" s="113">
        <v>0.5847</v>
      </c>
      <c r="BZ76" s="113">
        <v>0.89739999999999998</v>
      </c>
      <c r="CA76" s="113">
        <v>0.73929999999999996</v>
      </c>
      <c r="CB76" s="113">
        <v>1310.0999999999999</v>
      </c>
      <c r="CC76" s="113">
        <v>20.95</v>
      </c>
      <c r="CD76" s="113">
        <v>1.0659000000000001</v>
      </c>
      <c r="CE76" s="113">
        <v>1.0742</v>
      </c>
      <c r="CF76" s="113">
        <v>6.8179999999999996</v>
      </c>
      <c r="CG76" s="113">
        <v>6.1718999999999999</v>
      </c>
      <c r="CH76" s="113">
        <v>5.5125000000000002</v>
      </c>
      <c r="CI76" s="113">
        <v>0.64876999999999996</v>
      </c>
      <c r="CJ76" s="113">
        <v>1</v>
      </c>
      <c r="CK76" s="115"/>
      <c r="CL76" s="115"/>
      <c r="CM76" s="115"/>
      <c r="CN76" s="115"/>
      <c r="CO76" s="115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164"/>
      <c r="BT77" s="53"/>
      <c r="BU77" s="129"/>
      <c r="BV77" s="113">
        <v>15</v>
      </c>
      <c r="BW77" s="113" t="s">
        <v>199</v>
      </c>
      <c r="BX77" s="113">
        <v>101.33</v>
      </c>
      <c r="BY77" s="113">
        <v>0.58550000000000002</v>
      </c>
      <c r="BZ77" s="113">
        <v>0.89829999999999999</v>
      </c>
      <c r="CA77" s="113">
        <v>0.73960000000000004</v>
      </c>
      <c r="CB77" s="113">
        <v>1312.6</v>
      </c>
      <c r="CC77" s="113">
        <v>20.9</v>
      </c>
      <c r="CD77" s="113">
        <v>1.0668</v>
      </c>
      <c r="CE77" s="113">
        <v>1.0746</v>
      </c>
      <c r="CF77" s="113">
        <v>6.8428000000000004</v>
      </c>
      <c r="CG77" s="113">
        <v>6.2069999999999999</v>
      </c>
      <c r="CH77" s="113">
        <v>5.5147000000000004</v>
      </c>
      <c r="CI77" s="113">
        <v>0.64886999999999995</v>
      </c>
      <c r="CJ77" s="113">
        <v>1</v>
      </c>
      <c r="CK77" s="115"/>
      <c r="CL77" s="115"/>
      <c r="CM77" s="115"/>
      <c r="CN77" s="115"/>
      <c r="CO77" s="115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164"/>
      <c r="BT78" s="57"/>
      <c r="BU78" s="129"/>
      <c r="BV78" s="113">
        <v>16</v>
      </c>
      <c r="BW78" s="113" t="s">
        <v>200</v>
      </c>
      <c r="BX78" s="113">
        <v>101.53</v>
      </c>
      <c r="BY78" s="113">
        <v>0.58589999999999998</v>
      </c>
      <c r="BZ78" s="113">
        <v>0.90069999999999995</v>
      </c>
      <c r="CA78" s="113">
        <v>0.74160000000000004</v>
      </c>
      <c r="CB78" s="113">
        <v>1307.4000000000001</v>
      </c>
      <c r="CC78" s="113">
        <v>20.83</v>
      </c>
      <c r="CD78" s="113">
        <v>1.0652999999999999</v>
      </c>
      <c r="CE78" s="113">
        <v>1.0740000000000001</v>
      </c>
      <c r="CF78" s="113">
        <v>6.8505000000000003</v>
      </c>
      <c r="CG78" s="113">
        <v>6.1866000000000003</v>
      </c>
      <c r="CH78" s="113">
        <v>5.5286999999999997</v>
      </c>
      <c r="CI78" s="113">
        <v>0.64893000000000001</v>
      </c>
      <c r="CJ78" s="113">
        <v>1</v>
      </c>
      <c r="CK78" s="115"/>
      <c r="CL78" s="115"/>
      <c r="CM78" s="115"/>
      <c r="CN78" s="115"/>
      <c r="CO78" s="115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164"/>
      <c r="BT79" s="57"/>
      <c r="BU79" s="129"/>
      <c r="BV79" s="113">
        <v>17</v>
      </c>
      <c r="BW79" s="113" t="s">
        <v>201</v>
      </c>
      <c r="BX79" s="113">
        <v>101.37</v>
      </c>
      <c r="BY79" s="113">
        <v>0.58699999999999997</v>
      </c>
      <c r="BZ79" s="113">
        <v>0.90239999999999998</v>
      </c>
      <c r="CA79" s="113">
        <v>0.74270000000000003</v>
      </c>
      <c r="CB79" s="113">
        <v>1307.8</v>
      </c>
      <c r="CC79" s="113">
        <v>20.94</v>
      </c>
      <c r="CD79" s="113">
        <v>1.0588</v>
      </c>
      <c r="CE79" s="113">
        <v>1.0722</v>
      </c>
      <c r="CF79" s="113">
        <v>6.8292000000000002</v>
      </c>
      <c r="CG79" s="113">
        <v>6.1769999999999996</v>
      </c>
      <c r="CH79" s="113">
        <v>5.5369000000000002</v>
      </c>
      <c r="CI79" s="113">
        <v>0.64981999999999995</v>
      </c>
      <c r="CJ79" s="113">
        <v>1</v>
      </c>
      <c r="CK79" s="115"/>
      <c r="CL79" s="115"/>
      <c r="CM79" s="115"/>
      <c r="CN79" s="115"/>
      <c r="CO79" s="115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164"/>
      <c r="BT80" s="57"/>
      <c r="BU80" s="129"/>
      <c r="BV80" s="113">
        <v>18</v>
      </c>
      <c r="BW80" s="113" t="s">
        <v>202</v>
      </c>
      <c r="BX80" s="113">
        <v>101.55</v>
      </c>
      <c r="BY80" s="113">
        <v>0.58760000000000001</v>
      </c>
      <c r="BZ80" s="113">
        <v>0.90139999999999998</v>
      </c>
      <c r="CA80" s="113">
        <v>0.74209999999999998</v>
      </c>
      <c r="CB80" s="113">
        <v>1298.9000000000001</v>
      </c>
      <c r="CC80" s="113">
        <v>20.83</v>
      </c>
      <c r="CD80" s="113">
        <v>1.0590999999999999</v>
      </c>
      <c r="CE80" s="113">
        <v>1.0720000000000001</v>
      </c>
      <c r="CF80" s="113">
        <v>6.8418000000000001</v>
      </c>
      <c r="CG80" s="113">
        <v>6.2046000000000001</v>
      </c>
      <c r="CH80" s="113">
        <v>5.5324</v>
      </c>
      <c r="CI80" s="113">
        <v>0.65</v>
      </c>
      <c r="CJ80" s="113">
        <v>1</v>
      </c>
      <c r="CK80" s="115"/>
      <c r="CL80" s="115"/>
      <c r="CM80" s="115"/>
      <c r="CN80" s="115"/>
      <c r="CO80" s="115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80"/>
      <c r="B81" s="81"/>
      <c r="BS81" s="164"/>
      <c r="BT81" s="57"/>
      <c r="BU81" s="129"/>
      <c r="BV81" s="113">
        <v>19</v>
      </c>
      <c r="BW81" s="113" t="s">
        <v>203</v>
      </c>
      <c r="BX81" s="113">
        <v>101.9</v>
      </c>
      <c r="BY81" s="113">
        <v>0.58930000000000005</v>
      </c>
      <c r="BZ81" s="113">
        <v>0.90369999999999995</v>
      </c>
      <c r="CA81" s="113">
        <v>0.74370000000000003</v>
      </c>
      <c r="CB81" s="113">
        <v>1293.2</v>
      </c>
      <c r="CC81" s="113">
        <v>20.43</v>
      </c>
      <c r="CD81" s="113">
        <v>1.0636000000000001</v>
      </c>
      <c r="CE81" s="113">
        <v>1.0761000000000001</v>
      </c>
      <c r="CF81" s="113">
        <v>6.8094999999999999</v>
      </c>
      <c r="CG81" s="113">
        <v>6.1951000000000001</v>
      </c>
      <c r="CH81" s="113">
        <v>5.5452000000000004</v>
      </c>
      <c r="CI81" s="113">
        <v>0.65024999999999999</v>
      </c>
      <c r="CJ81" s="113">
        <v>1</v>
      </c>
      <c r="CK81" s="115"/>
      <c r="CL81" s="115"/>
      <c r="CM81" s="115"/>
      <c r="CN81" s="115"/>
      <c r="CO81" s="115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80"/>
      <c r="B82" s="81"/>
      <c r="BS82" s="164"/>
      <c r="BT82" s="57"/>
      <c r="BU82" s="129"/>
      <c r="BV82" s="113">
        <v>20</v>
      </c>
      <c r="BW82" s="113" t="s">
        <v>204</v>
      </c>
      <c r="BX82" s="113">
        <v>101.93</v>
      </c>
      <c r="BY82" s="113">
        <v>0.58919999999999995</v>
      </c>
      <c r="BZ82" s="113">
        <v>0.90390000000000004</v>
      </c>
      <c r="CA82" s="113">
        <v>0.74409999999999998</v>
      </c>
      <c r="CB82" s="113">
        <v>1307.2</v>
      </c>
      <c r="CC82" s="113">
        <v>20.68</v>
      </c>
      <c r="CD82" s="113">
        <v>1.0643</v>
      </c>
      <c r="CE82" s="113">
        <v>1.0806</v>
      </c>
      <c r="CF82" s="113">
        <v>6.8280000000000003</v>
      </c>
      <c r="CG82" s="113">
        <v>6.2230999999999996</v>
      </c>
      <c r="CH82" s="113">
        <v>5.5480999999999998</v>
      </c>
      <c r="CI82" s="113">
        <v>0.65112000000000003</v>
      </c>
      <c r="CJ82" s="113">
        <v>1</v>
      </c>
      <c r="CK82" s="115"/>
      <c r="CL82" s="115"/>
      <c r="CM82" s="115"/>
      <c r="CN82" s="115"/>
      <c r="CO82" s="115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S83" s="164"/>
      <c r="BT83" s="57"/>
      <c r="BU83" s="57"/>
      <c r="BV83" s="113">
        <v>21</v>
      </c>
      <c r="BW83" s="104" t="s">
        <v>205</v>
      </c>
      <c r="BX83" s="104">
        <v>102.21</v>
      </c>
      <c r="BY83" s="104">
        <v>0.59040000000000004</v>
      </c>
      <c r="BZ83" s="104">
        <v>0.9073</v>
      </c>
      <c r="CA83" s="104">
        <v>0.74629999999999996</v>
      </c>
      <c r="CB83" s="104">
        <v>1297.49</v>
      </c>
      <c r="CC83" s="104">
        <v>20.52</v>
      </c>
      <c r="CD83" s="104">
        <v>1.0670999999999999</v>
      </c>
      <c r="CE83" s="104">
        <v>1.0864</v>
      </c>
      <c r="CF83" s="104">
        <v>6.8893000000000004</v>
      </c>
      <c r="CG83" s="104">
        <v>6.2487000000000004</v>
      </c>
      <c r="CH83" s="113">
        <v>5.5636000000000001</v>
      </c>
      <c r="CI83" s="113">
        <v>0.65137</v>
      </c>
      <c r="CJ83" s="113">
        <v>1</v>
      </c>
      <c r="CK83" s="115"/>
      <c r="CL83" s="115"/>
      <c r="CM83" s="115"/>
      <c r="CN83" s="115"/>
      <c r="CO83" s="115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S84" s="69"/>
      <c r="BT84" s="69"/>
      <c r="BU84" s="69"/>
      <c r="BV84" s="113">
        <v>22</v>
      </c>
      <c r="BW84" s="115" t="s">
        <v>206</v>
      </c>
      <c r="BX84" s="115">
        <v>102.8</v>
      </c>
      <c r="BY84" s="115">
        <v>0.59279999999999999</v>
      </c>
      <c r="BZ84" s="113">
        <v>0.90869999999999995</v>
      </c>
      <c r="CA84" s="113">
        <v>0.74719999999999998</v>
      </c>
      <c r="CB84" s="113">
        <v>1294.74</v>
      </c>
      <c r="CC84" s="113">
        <v>20.67</v>
      </c>
      <c r="CD84" s="113">
        <v>1.0758000000000001</v>
      </c>
      <c r="CE84" s="113">
        <v>1.0912999999999999</v>
      </c>
      <c r="CF84" s="113">
        <v>6.8897000000000004</v>
      </c>
      <c r="CG84" s="113">
        <v>6.2746000000000004</v>
      </c>
      <c r="CH84" s="113">
        <v>5.5705</v>
      </c>
      <c r="CI84" s="113">
        <v>0.65224000000000004</v>
      </c>
      <c r="CJ84" s="113">
        <v>1</v>
      </c>
      <c r="CK84" s="115"/>
      <c r="CL84" s="115"/>
      <c r="CM84" s="115"/>
      <c r="CN84" s="115"/>
      <c r="CO84" s="115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S85" s="69"/>
      <c r="BT85" s="69"/>
      <c r="BU85" s="69"/>
      <c r="BV85" s="115"/>
      <c r="BW85" s="115"/>
      <c r="BX85" s="119">
        <f>AVERAGE(BX63:BX84)</f>
        <v>101.68045454545455</v>
      </c>
      <c r="BY85" s="119">
        <f t="shared" ref="BY85:CJ85" si="3">AVERAGE(BY63:BY84)</f>
        <v>0.58553181818181821</v>
      </c>
      <c r="BZ85" s="113">
        <f t="shared" si="3"/>
        <v>0.89655454545454549</v>
      </c>
      <c r="CA85" s="113">
        <f t="shared" si="3"/>
        <v>0.73811363636363647</v>
      </c>
      <c r="CB85" s="113">
        <f t="shared" si="3"/>
        <v>1313.3145454545456</v>
      </c>
      <c r="CC85" s="113">
        <f t="shared" si="3"/>
        <v>20.929090909090906</v>
      </c>
      <c r="CD85" s="113">
        <f t="shared" si="3"/>
        <v>1.0652727272727276</v>
      </c>
      <c r="CE85" s="113">
        <f t="shared" si="3"/>
        <v>1.0720454545454545</v>
      </c>
      <c r="CF85" s="113">
        <f t="shared" si="3"/>
        <v>6.8147454545454558</v>
      </c>
      <c r="CG85" s="113">
        <f t="shared" si="3"/>
        <v>6.1928318181818165</v>
      </c>
      <c r="CH85" s="113">
        <f t="shared" si="3"/>
        <v>5.5026999999999999</v>
      </c>
      <c r="CI85" s="113">
        <f t="shared" si="3"/>
        <v>0.64834136363636385</v>
      </c>
      <c r="CJ85" s="113">
        <f t="shared" si="3"/>
        <v>1</v>
      </c>
      <c r="CK85" s="115"/>
      <c r="CL85" s="115"/>
      <c r="CM85" s="115"/>
      <c r="CN85" s="115"/>
      <c r="CO85" s="115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S86" s="69"/>
      <c r="BT86" s="69"/>
      <c r="BU86" s="69"/>
      <c r="BV86" s="115"/>
      <c r="BW86" s="115"/>
      <c r="BX86" s="119">
        <v>101.68045454545455</v>
      </c>
      <c r="BY86" s="115">
        <v>0.58553181818181821</v>
      </c>
      <c r="BZ86" s="113">
        <v>0.89655454545454549</v>
      </c>
      <c r="CA86" s="113">
        <v>0.73811363636363647</v>
      </c>
      <c r="CB86" s="113">
        <v>1313.3145454545456</v>
      </c>
      <c r="CC86" s="113">
        <v>20.929090909090906</v>
      </c>
      <c r="CD86" s="113">
        <v>1.0652727272727276</v>
      </c>
      <c r="CE86" s="113">
        <v>1.0720454545454545</v>
      </c>
      <c r="CF86" s="113">
        <v>6.8147454545454558</v>
      </c>
      <c r="CG86" s="113">
        <v>6.1928318181818165</v>
      </c>
      <c r="CH86" s="113">
        <v>5.5026999999999999</v>
      </c>
      <c r="CI86" s="113">
        <v>0.64834136363636385</v>
      </c>
      <c r="CJ86" s="113">
        <v>1</v>
      </c>
      <c r="CK86" s="115"/>
      <c r="CL86" s="115"/>
      <c r="CM86" s="115"/>
      <c r="CN86" s="115"/>
      <c r="CO86" s="115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S87" s="69"/>
      <c r="BT87" s="69"/>
      <c r="BU87" s="69"/>
      <c r="BV87" s="115"/>
      <c r="BW87" s="115"/>
      <c r="BX87" s="115">
        <f>BX86-BX85</f>
        <v>0</v>
      </c>
      <c r="BY87" s="115">
        <f t="shared" ref="BY87:CJ87" si="4">BY86-BY85</f>
        <v>0</v>
      </c>
      <c r="BZ87" s="115">
        <f t="shared" si="4"/>
        <v>0</v>
      </c>
      <c r="CA87" s="115">
        <f t="shared" si="4"/>
        <v>0</v>
      </c>
      <c r="CB87" s="115">
        <f t="shared" si="4"/>
        <v>0</v>
      </c>
      <c r="CC87" s="115">
        <f t="shared" si="4"/>
        <v>0</v>
      </c>
      <c r="CD87" s="115">
        <f t="shared" si="4"/>
        <v>0</v>
      </c>
      <c r="CE87" s="115">
        <f t="shared" si="4"/>
        <v>0</v>
      </c>
      <c r="CF87" s="115">
        <f t="shared" si="4"/>
        <v>0</v>
      </c>
      <c r="CG87" s="115">
        <f t="shared" si="4"/>
        <v>0</v>
      </c>
      <c r="CH87" s="115">
        <f t="shared" si="4"/>
        <v>0</v>
      </c>
      <c r="CI87" s="115">
        <f t="shared" si="4"/>
        <v>0</v>
      </c>
      <c r="CJ87" s="115">
        <f t="shared" si="4"/>
        <v>0</v>
      </c>
      <c r="CK87" s="115"/>
      <c r="CL87" s="115"/>
      <c r="CM87" s="115"/>
      <c r="CN87" s="115"/>
      <c r="CO87" s="115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</sheetData>
  <mergeCells count="1">
    <mergeCell ref="BN4:BO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M33" sqref="BM33"/>
    </sheetView>
  </sheetViews>
  <sheetFormatPr defaultRowHeight="12.75"/>
  <cols>
    <col min="1" max="1" width="6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9.28515625" style="20" customWidth="1"/>
    <col min="6" max="6" width="20.28515625" style="20" customWidth="1"/>
    <col min="7" max="7" width="18.42578125" style="20" customWidth="1"/>
    <col min="8" max="8" width="10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11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11.140625" style="20" customWidth="1"/>
    <col min="30" max="30" width="20.140625" style="20" customWidth="1"/>
    <col min="31" max="31" width="18.710937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11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9.570312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9.85546875" style="20" customWidth="1"/>
    <col min="57" max="57" width="20.5703125" style="20" customWidth="1"/>
    <col min="58" max="58" width="21.7109375" style="20" customWidth="1"/>
    <col min="59" max="59" width="11.7109375" style="20" customWidth="1"/>
    <col min="60" max="61" width="21.7109375" style="20" customWidth="1"/>
    <col min="62" max="62" width="10.7109375" style="20" customWidth="1"/>
    <col min="63" max="64" width="21.7109375" style="20" customWidth="1"/>
    <col min="65" max="65" width="11.5703125" style="20" customWidth="1"/>
    <col min="66" max="66" width="21.140625" style="28" customWidth="1"/>
    <col min="67" max="67" width="24.85546875" style="28" customWidth="1"/>
    <col min="68" max="68" width="22.42578125" style="20" customWidth="1"/>
    <col min="69" max="69" width="14.7109375" style="91" customWidth="1"/>
    <col min="70" max="70" width="22.5703125" style="91" customWidth="1"/>
    <col min="71" max="71" width="14.140625" style="91" customWidth="1"/>
    <col min="72" max="72" width="22.42578125" style="91" customWidth="1"/>
    <col min="73" max="73" width="19.5703125" style="91" customWidth="1"/>
    <col min="74" max="74" width="13.140625" style="91" customWidth="1"/>
    <col min="75" max="75" width="20.140625" style="91" customWidth="1"/>
    <col min="76" max="76" width="13.28515625" style="90" customWidth="1"/>
    <col min="77" max="77" width="17.7109375" style="91" customWidth="1"/>
    <col min="78" max="79" width="13.28515625" style="91" customWidth="1"/>
    <col min="80" max="80" width="22" style="91" customWidth="1"/>
    <col min="81" max="93" width="13.28515625" style="91" customWidth="1"/>
    <col min="94" max="168" width="13.28515625" style="19" customWidth="1"/>
    <col min="169" max="16384" width="9.140625" style="20"/>
  </cols>
  <sheetData>
    <row r="1" spans="1:168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89"/>
      <c r="BR1" s="89"/>
      <c r="BS1" s="89"/>
      <c r="BT1" s="89"/>
      <c r="BU1" s="89"/>
      <c r="BV1" s="89"/>
      <c r="BW1" s="89"/>
      <c r="BX1" s="89"/>
      <c r="BY1" s="90"/>
    </row>
    <row r="2" spans="1:168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89"/>
      <c r="BR2" s="89"/>
      <c r="BS2" s="89"/>
      <c r="BT2" s="89"/>
      <c r="BU2" s="89"/>
      <c r="BV2" s="89"/>
      <c r="BW2" s="89"/>
      <c r="BX2" s="89"/>
      <c r="BY2" s="90"/>
    </row>
    <row r="3" spans="1:168" ht="15.95" customHeight="1">
      <c r="A3" s="30"/>
      <c r="B3" s="2" t="s">
        <v>207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120"/>
      <c r="BQ3" s="92"/>
      <c r="BR3" s="93"/>
      <c r="BS3" s="93"/>
      <c r="BT3" s="93"/>
      <c r="BU3" s="93"/>
      <c r="BV3" s="93"/>
      <c r="BW3" s="89"/>
      <c r="BX3" s="89"/>
      <c r="BY3" s="90"/>
    </row>
    <row r="4" spans="1:168" s="21" customFormat="1" ht="15.95" customHeight="1" thickBot="1">
      <c r="A4" s="31" t="s">
        <v>1</v>
      </c>
      <c r="B4" s="8"/>
      <c r="C4" s="9" t="s">
        <v>208</v>
      </c>
      <c r="D4" s="9"/>
      <c r="E4" s="10"/>
      <c r="F4" s="9" t="s">
        <v>209</v>
      </c>
      <c r="G4" s="9"/>
      <c r="H4" s="10"/>
      <c r="I4" s="9" t="s">
        <v>210</v>
      </c>
      <c r="J4" s="9"/>
      <c r="K4" s="9"/>
      <c r="L4" s="9" t="s">
        <v>211</v>
      </c>
      <c r="M4" s="9"/>
      <c r="N4" s="10"/>
      <c r="O4" s="9" t="s">
        <v>212</v>
      </c>
      <c r="P4" s="9"/>
      <c r="Q4" s="10"/>
      <c r="R4" s="9" t="s">
        <v>213</v>
      </c>
      <c r="S4" s="9"/>
      <c r="T4" s="9"/>
      <c r="U4" s="9" t="s">
        <v>214</v>
      </c>
      <c r="V4" s="9"/>
      <c r="W4" s="9"/>
      <c r="X4" s="9" t="s">
        <v>215</v>
      </c>
      <c r="Y4" s="9"/>
      <c r="Z4" s="10"/>
      <c r="AA4" s="9" t="s">
        <v>216</v>
      </c>
      <c r="AB4" s="9"/>
      <c r="AC4" s="10"/>
      <c r="AD4" s="9" t="s">
        <v>217</v>
      </c>
      <c r="AE4" s="9"/>
      <c r="AF4" s="10"/>
      <c r="AG4" s="9" t="s">
        <v>218</v>
      </c>
      <c r="AH4" s="9"/>
      <c r="AI4" s="10"/>
      <c r="AJ4" s="9" t="s">
        <v>219</v>
      </c>
      <c r="AK4" s="9"/>
      <c r="AL4" s="10"/>
      <c r="AM4" s="9" t="s">
        <v>220</v>
      </c>
      <c r="AN4" s="9"/>
      <c r="AO4" s="10"/>
      <c r="AP4" s="9" t="s">
        <v>221</v>
      </c>
      <c r="AQ4" s="9"/>
      <c r="AR4" s="10"/>
      <c r="AS4" s="9" t="s">
        <v>222</v>
      </c>
      <c r="AT4" s="9"/>
      <c r="AU4" s="10"/>
      <c r="AV4" s="9" t="s">
        <v>223</v>
      </c>
      <c r="AW4" s="9"/>
      <c r="AX4" s="10"/>
      <c r="AY4" s="9" t="s">
        <v>224</v>
      </c>
      <c r="AZ4" s="9"/>
      <c r="BA4" s="9"/>
      <c r="BB4" s="9" t="s">
        <v>225</v>
      </c>
      <c r="BC4" s="9"/>
      <c r="BD4" s="9"/>
      <c r="BE4" s="9" t="s">
        <v>226</v>
      </c>
      <c r="BF4" s="9"/>
      <c r="BG4" s="9"/>
      <c r="BH4" s="9" t="s">
        <v>227</v>
      </c>
      <c r="BI4" s="9"/>
      <c r="BJ4" s="9"/>
      <c r="BK4" s="187" t="s">
        <v>228</v>
      </c>
      <c r="BL4" s="187"/>
      <c r="BM4" s="9"/>
      <c r="BN4" s="187" t="s">
        <v>2</v>
      </c>
      <c r="BO4" s="187"/>
      <c r="BP4" s="121"/>
      <c r="BQ4" s="95"/>
      <c r="BR4" s="92"/>
      <c r="BS4" s="92"/>
      <c r="BT4" s="92"/>
      <c r="BU4" s="92"/>
      <c r="BV4" s="92"/>
      <c r="BW4" s="92"/>
      <c r="BX4" s="93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123"/>
      <c r="BQ5" s="96"/>
      <c r="BR5" s="93"/>
      <c r="BS5" s="93"/>
      <c r="BT5" s="93"/>
      <c r="BU5" s="93"/>
      <c r="BV5" s="93"/>
      <c r="BW5" s="93"/>
      <c r="BX5" s="93"/>
      <c r="BY5" s="90"/>
    </row>
    <row r="6" spans="1:168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3"/>
      <c r="BQ6" s="96"/>
      <c r="BR6" s="93"/>
      <c r="BS6" s="93"/>
      <c r="BT6" s="93"/>
      <c r="BU6" s="93"/>
      <c r="BV6" s="93"/>
      <c r="BW6" s="93"/>
      <c r="BX6" s="93"/>
      <c r="BY6" s="90"/>
    </row>
    <row r="7" spans="1:168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3"/>
      <c r="BQ7" s="96"/>
      <c r="BR7" s="96"/>
      <c r="BS7" s="96"/>
      <c r="BT7" s="96"/>
      <c r="BU7" s="96"/>
      <c r="BV7" s="96"/>
      <c r="BW7" s="96"/>
      <c r="BX7" s="96"/>
      <c r="BY7" s="90"/>
    </row>
    <row r="8" spans="1:168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3"/>
      <c r="BQ8" s="96"/>
      <c r="BR8" s="96"/>
      <c r="BS8" s="96"/>
      <c r="BT8" s="96"/>
      <c r="BU8" s="96"/>
      <c r="BV8" s="96"/>
      <c r="BW8" s="96"/>
      <c r="BX8" s="96"/>
      <c r="BY8" s="90"/>
    </row>
    <row r="9" spans="1:168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3"/>
      <c r="BQ9" s="96"/>
      <c r="BR9" s="96"/>
      <c r="BS9" s="96"/>
      <c r="BT9" s="96"/>
      <c r="BU9" s="96"/>
      <c r="BV9" s="96"/>
      <c r="BW9" s="96"/>
      <c r="BX9" s="96"/>
      <c r="BY9" s="97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</row>
    <row r="10" spans="1:168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3"/>
      <c r="BQ10" s="96"/>
      <c r="BR10" s="96"/>
      <c r="BS10" s="93"/>
      <c r="BT10" s="96"/>
      <c r="BU10" s="96"/>
      <c r="BV10" s="96"/>
      <c r="BW10" s="96"/>
      <c r="BX10" s="96"/>
      <c r="BY10" s="99"/>
    </row>
    <row r="11" spans="1:168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123"/>
      <c r="BQ11" s="96"/>
      <c r="BR11" s="93"/>
      <c r="BS11" s="93"/>
      <c r="BT11" s="93"/>
      <c r="BU11" s="93"/>
      <c r="BV11" s="93"/>
      <c r="BW11" s="93"/>
      <c r="BX11" s="93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123"/>
      <c r="BQ12" s="96"/>
      <c r="BR12" s="93"/>
      <c r="BS12" s="93"/>
      <c r="BT12" s="93"/>
      <c r="BU12" s="93"/>
      <c r="BV12" s="93"/>
      <c r="BW12" s="93"/>
      <c r="BX12" s="93"/>
      <c r="BY12" s="90"/>
    </row>
    <row r="13" spans="1:168" ht="15.95" customHeight="1">
      <c r="A13" s="32">
        <v>1</v>
      </c>
      <c r="B13" s="3" t="s">
        <v>5</v>
      </c>
      <c r="C13" s="41">
        <v>102.92</v>
      </c>
      <c r="D13" s="52">
        <v>100.91</v>
      </c>
      <c r="E13" s="6"/>
      <c r="F13" s="41">
        <v>102.61</v>
      </c>
      <c r="G13" s="52">
        <v>101.01</v>
      </c>
      <c r="H13" s="6"/>
      <c r="I13" s="41">
        <v>102.64</v>
      </c>
      <c r="J13" s="52">
        <v>101.22</v>
      </c>
      <c r="K13" s="6"/>
      <c r="L13" s="41">
        <v>102.37</v>
      </c>
      <c r="M13" s="52">
        <v>101.93</v>
      </c>
      <c r="N13" s="6"/>
      <c r="O13" s="41">
        <v>102.29</v>
      </c>
      <c r="P13" s="52">
        <v>102.07</v>
      </c>
      <c r="Q13" s="6"/>
      <c r="R13" s="41">
        <v>101.75</v>
      </c>
      <c r="S13" s="52">
        <v>102.37</v>
      </c>
      <c r="T13" s="6"/>
      <c r="U13" s="41">
        <v>102.06</v>
      </c>
      <c r="V13" s="52">
        <v>101.97</v>
      </c>
      <c r="W13" s="6"/>
      <c r="X13" s="41">
        <v>102.32</v>
      </c>
      <c r="Y13" s="52">
        <v>101.78</v>
      </c>
      <c r="Z13" s="6"/>
      <c r="AA13" s="41">
        <v>102.46</v>
      </c>
      <c r="AB13" s="52">
        <v>101.53</v>
      </c>
      <c r="AC13" s="6"/>
      <c r="AD13" s="41">
        <v>102.37</v>
      </c>
      <c r="AE13" s="52">
        <v>101.66</v>
      </c>
      <c r="AF13" s="6"/>
      <c r="AG13" s="41">
        <v>102.58</v>
      </c>
      <c r="AH13" s="52">
        <v>101.45</v>
      </c>
      <c r="AI13" s="6"/>
      <c r="AJ13" s="41">
        <v>102.43</v>
      </c>
      <c r="AK13" s="52">
        <v>101.57</v>
      </c>
      <c r="AL13" s="6"/>
      <c r="AM13" s="41">
        <v>102.59</v>
      </c>
      <c r="AN13" s="52">
        <v>101.72</v>
      </c>
      <c r="AO13" s="6"/>
      <c r="AP13" s="41">
        <v>103.27</v>
      </c>
      <c r="AQ13" s="52">
        <v>101.56</v>
      </c>
      <c r="AR13" s="6"/>
      <c r="AS13" s="41">
        <v>103.83</v>
      </c>
      <c r="AT13" s="52">
        <v>101.18</v>
      </c>
      <c r="AU13" s="6"/>
      <c r="AV13" s="41">
        <v>103.66</v>
      </c>
      <c r="AW13" s="52">
        <v>101.25</v>
      </c>
      <c r="AX13" s="6"/>
      <c r="AY13" s="41">
        <v>104.03</v>
      </c>
      <c r="AZ13" s="52">
        <v>101.38</v>
      </c>
      <c r="BA13" s="6"/>
      <c r="BB13" s="41">
        <v>103.85</v>
      </c>
      <c r="BC13" s="52">
        <v>101.63</v>
      </c>
      <c r="BD13" s="6"/>
      <c r="BE13" s="41">
        <v>103.94</v>
      </c>
      <c r="BF13" s="63">
        <v>101.67</v>
      </c>
      <c r="BG13" s="63"/>
      <c r="BH13" s="41">
        <v>103.75</v>
      </c>
      <c r="BI13" s="63">
        <v>101.75</v>
      </c>
      <c r="BJ13" s="63"/>
      <c r="BK13" s="41">
        <v>103.89</v>
      </c>
      <c r="BL13" s="63">
        <v>101.88</v>
      </c>
      <c r="BM13" s="41"/>
      <c r="BN13" s="41">
        <f>(C13+F13+I13+L13+O13+R13+U13+X13+AA13+AD13+AG13+AJ13+AM13+AP13+AS13+AV13+AY13+BB13+BE13+BH13+BK13)/21</f>
        <v>102.93380952380953</v>
      </c>
      <c r="BO13" s="63">
        <f>(D13+G13+J13+M13+P13+S13+V13+Y13+AB13+AE13+AH13+AK13+AN13+AQ13+AT13+AW13+AZ13+BC13+BF13+BI13+BL13)/21</f>
        <v>101.59476190476191</v>
      </c>
      <c r="BP13" s="124"/>
      <c r="BQ13" s="100"/>
      <c r="BR13" s="100"/>
      <c r="BS13" s="93"/>
      <c r="BT13" s="93"/>
      <c r="BU13" s="93"/>
      <c r="BV13" s="101"/>
      <c r="BW13" s="101"/>
      <c r="BX13" s="93"/>
      <c r="BY13" s="90"/>
    </row>
    <row r="14" spans="1:168" s="23" customFormat="1" ht="15.95" customHeight="1">
      <c r="A14" s="32">
        <v>2</v>
      </c>
      <c r="B14" s="3" t="s">
        <v>6</v>
      </c>
      <c r="C14" s="41">
        <v>0.59419999999999995</v>
      </c>
      <c r="D14" s="52">
        <v>174.79</v>
      </c>
      <c r="E14" s="6"/>
      <c r="F14" s="41">
        <v>0.59450000000000003</v>
      </c>
      <c r="G14" s="52">
        <v>174.34</v>
      </c>
      <c r="H14" s="6"/>
      <c r="I14" s="41">
        <v>0.59279999999999999</v>
      </c>
      <c r="J14" s="52">
        <v>175.25</v>
      </c>
      <c r="K14" s="6"/>
      <c r="L14" s="41">
        <v>0.59389999999999998</v>
      </c>
      <c r="M14" s="52">
        <v>175.69</v>
      </c>
      <c r="N14" s="6"/>
      <c r="O14" s="41">
        <v>0.59379999999999999</v>
      </c>
      <c r="P14" s="52">
        <v>175.83</v>
      </c>
      <c r="Q14" s="6"/>
      <c r="R14" s="41">
        <v>0.59519999999999995</v>
      </c>
      <c r="S14" s="52">
        <v>174.99</v>
      </c>
      <c r="T14" s="6"/>
      <c r="U14" s="41">
        <v>0.5958</v>
      </c>
      <c r="V14" s="52">
        <v>174.66</v>
      </c>
      <c r="W14" s="6"/>
      <c r="X14" s="41">
        <v>0.59619999999999995</v>
      </c>
      <c r="Y14" s="52">
        <v>174.69</v>
      </c>
      <c r="Z14" s="6"/>
      <c r="AA14" s="41">
        <v>0.59719999999999995</v>
      </c>
      <c r="AB14" s="52">
        <v>174.2</v>
      </c>
      <c r="AC14" s="6"/>
      <c r="AD14" s="41">
        <v>0.59940000000000004</v>
      </c>
      <c r="AE14" s="52">
        <v>173.62</v>
      </c>
      <c r="AF14" s="6"/>
      <c r="AG14" s="41">
        <v>0.59909999999999997</v>
      </c>
      <c r="AH14" s="52">
        <v>173.73</v>
      </c>
      <c r="AI14" s="6"/>
      <c r="AJ14" s="41">
        <v>0.5978</v>
      </c>
      <c r="AK14" s="52">
        <v>174.05</v>
      </c>
      <c r="AL14" s="6"/>
      <c r="AM14" s="41">
        <v>0.60070000000000001</v>
      </c>
      <c r="AN14" s="52">
        <v>173.7</v>
      </c>
      <c r="AO14" s="6"/>
      <c r="AP14" s="41">
        <v>0.60099999999999998</v>
      </c>
      <c r="AQ14" s="52">
        <v>174.5</v>
      </c>
      <c r="AR14" s="6"/>
      <c r="AS14" s="41">
        <v>0.60319999999999996</v>
      </c>
      <c r="AT14" s="52">
        <v>174.15</v>
      </c>
      <c r="AU14" s="6"/>
      <c r="AV14" s="41">
        <v>0.60299999999999998</v>
      </c>
      <c r="AW14" s="52">
        <v>174.07</v>
      </c>
      <c r="AX14" s="6"/>
      <c r="AY14" s="41">
        <v>0.60309999999999997</v>
      </c>
      <c r="AZ14" s="52">
        <v>174.87</v>
      </c>
      <c r="BA14" s="6"/>
      <c r="BB14" s="41">
        <v>0.60309999999999997</v>
      </c>
      <c r="BC14" s="52">
        <v>174.99</v>
      </c>
      <c r="BD14" s="6"/>
      <c r="BE14" s="41">
        <v>0.60340000000000005</v>
      </c>
      <c r="BF14" s="63">
        <v>175.15</v>
      </c>
      <c r="BG14" s="63"/>
      <c r="BH14" s="41">
        <v>0.6028</v>
      </c>
      <c r="BI14" s="63">
        <v>175.13</v>
      </c>
      <c r="BJ14" s="63"/>
      <c r="BK14" s="41">
        <v>0.60250000000000004</v>
      </c>
      <c r="BL14" s="63">
        <v>175.67</v>
      </c>
      <c r="BM14" s="41"/>
      <c r="BN14" s="41">
        <f t="shared" ref="BN14:BO25" si="0">(C14+F14+I14+L14+O14+R14+U14+X14+AA14+AD14+AG14+AJ14+AM14+AP14+AS14+AV14+AY14+BB14+BE14+BH14+BK14)/21</f>
        <v>0.5986999999999999</v>
      </c>
      <c r="BO14" s="63">
        <f t="shared" si="0"/>
        <v>174.67000000000002</v>
      </c>
      <c r="BP14" s="124"/>
      <c r="BQ14" s="100"/>
      <c r="BR14" s="100"/>
      <c r="BS14" s="93"/>
      <c r="BT14" s="93"/>
      <c r="BU14" s="93"/>
      <c r="BV14" s="101"/>
      <c r="BW14" s="101"/>
      <c r="BX14" s="93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19"/>
    </row>
    <row r="15" spans="1:168" ht="15.95" customHeight="1">
      <c r="A15" s="32">
        <v>3</v>
      </c>
      <c r="B15" s="3" t="s">
        <v>7</v>
      </c>
      <c r="C15" s="41">
        <v>0.90769999999999995</v>
      </c>
      <c r="D15" s="52">
        <v>114.42</v>
      </c>
      <c r="E15" s="6"/>
      <c r="F15" s="41">
        <v>0.90600000000000003</v>
      </c>
      <c r="G15" s="52">
        <v>114.4</v>
      </c>
      <c r="H15" s="6"/>
      <c r="I15" s="41">
        <v>0.90900000000000003</v>
      </c>
      <c r="J15" s="52">
        <v>114.29</v>
      </c>
      <c r="K15" s="6"/>
      <c r="L15" s="41">
        <v>0.90949999999999998</v>
      </c>
      <c r="M15" s="52">
        <v>114.73</v>
      </c>
      <c r="N15" s="6"/>
      <c r="O15" s="41">
        <v>0.90839999999999999</v>
      </c>
      <c r="P15" s="52">
        <v>114.93</v>
      </c>
      <c r="Q15" s="6"/>
      <c r="R15" s="41">
        <v>0.90600000000000003</v>
      </c>
      <c r="S15" s="52">
        <v>114.96</v>
      </c>
      <c r="T15" s="6"/>
      <c r="U15" s="41">
        <v>0.90629999999999999</v>
      </c>
      <c r="V15" s="52">
        <v>114.83</v>
      </c>
      <c r="W15" s="6"/>
      <c r="X15" s="41">
        <v>0.90959999999999996</v>
      </c>
      <c r="Y15" s="52">
        <v>114.5</v>
      </c>
      <c r="Z15" s="6"/>
      <c r="AA15" s="41">
        <v>0.90849999999999997</v>
      </c>
      <c r="AB15" s="52">
        <v>114.5</v>
      </c>
      <c r="AC15" s="6"/>
      <c r="AD15" s="41">
        <v>0.90549999999999997</v>
      </c>
      <c r="AE15" s="52">
        <v>114.93</v>
      </c>
      <c r="AF15" s="6"/>
      <c r="AG15" s="41">
        <v>0.90529999999999999</v>
      </c>
      <c r="AH15" s="52">
        <v>114.96</v>
      </c>
      <c r="AI15" s="6"/>
      <c r="AJ15" s="41">
        <v>0.90410000000000001</v>
      </c>
      <c r="AK15" s="52">
        <v>115.08</v>
      </c>
      <c r="AL15" s="6"/>
      <c r="AM15" s="41">
        <v>0.90629999999999999</v>
      </c>
      <c r="AN15" s="52">
        <v>115.14</v>
      </c>
      <c r="AO15" s="6"/>
      <c r="AP15" s="41">
        <v>0.91020000000000001</v>
      </c>
      <c r="AQ15" s="52">
        <v>115.23</v>
      </c>
      <c r="AR15" s="6"/>
      <c r="AS15" s="41">
        <v>0.9123</v>
      </c>
      <c r="AT15" s="52">
        <v>115.16</v>
      </c>
      <c r="AU15" s="6"/>
      <c r="AV15" s="41">
        <v>0.91100000000000003</v>
      </c>
      <c r="AW15" s="52">
        <v>115.21</v>
      </c>
      <c r="AX15" s="6"/>
      <c r="AY15" s="41">
        <v>0.91569999999999996</v>
      </c>
      <c r="AZ15" s="52">
        <v>115.17</v>
      </c>
      <c r="BA15" s="6"/>
      <c r="BB15" s="41">
        <v>0.91500000000000004</v>
      </c>
      <c r="BC15" s="52">
        <v>115.35</v>
      </c>
      <c r="BD15" s="6"/>
      <c r="BE15" s="41">
        <v>0.91569999999999996</v>
      </c>
      <c r="BF15" s="63">
        <v>115.41</v>
      </c>
      <c r="BG15" s="63"/>
      <c r="BH15" s="41">
        <v>0.91320000000000001</v>
      </c>
      <c r="BI15" s="63">
        <v>115.6</v>
      </c>
      <c r="BJ15" s="63"/>
      <c r="BK15" s="41">
        <v>0.91520000000000001</v>
      </c>
      <c r="BL15" s="63">
        <v>115.65</v>
      </c>
      <c r="BM15" s="41"/>
      <c r="BN15" s="41">
        <f t="shared" si="0"/>
        <v>0.90954761904761894</v>
      </c>
      <c r="BO15" s="63">
        <f t="shared" si="0"/>
        <v>114.97380952380954</v>
      </c>
      <c r="BP15" s="124"/>
      <c r="BQ15" s="100"/>
      <c r="BR15" s="100"/>
      <c r="BS15" s="93"/>
      <c r="BT15" s="93"/>
      <c r="BU15" s="93"/>
      <c r="BV15" s="101"/>
      <c r="BW15" s="101"/>
      <c r="BX15" s="93"/>
      <c r="BY15" s="90"/>
    </row>
    <row r="16" spans="1:168" ht="15.95" customHeight="1">
      <c r="A16" s="32">
        <v>4</v>
      </c>
      <c r="B16" s="3" t="s">
        <v>8</v>
      </c>
      <c r="C16" s="41">
        <v>0.74660000000000004</v>
      </c>
      <c r="D16" s="52">
        <v>139.13999999999999</v>
      </c>
      <c r="E16" s="6"/>
      <c r="F16" s="41">
        <v>0.745</v>
      </c>
      <c r="G16" s="52">
        <v>139.15</v>
      </c>
      <c r="H16" s="6"/>
      <c r="I16" s="41">
        <v>0.74680000000000002</v>
      </c>
      <c r="J16" s="52">
        <v>139.16999999999999</v>
      </c>
      <c r="K16" s="6"/>
      <c r="L16" s="41">
        <v>0.74829999999999997</v>
      </c>
      <c r="M16" s="52">
        <v>139.44999999999999</v>
      </c>
      <c r="N16" s="6"/>
      <c r="O16" s="41">
        <v>0.74780000000000002</v>
      </c>
      <c r="P16" s="52">
        <v>139.65</v>
      </c>
      <c r="Q16" s="6"/>
      <c r="R16" s="41">
        <v>0.74690000000000001</v>
      </c>
      <c r="S16" s="52">
        <v>139.47999999999999</v>
      </c>
      <c r="T16" s="6"/>
      <c r="U16" s="41">
        <v>0.74709999999999999</v>
      </c>
      <c r="V16" s="52">
        <v>139.35</v>
      </c>
      <c r="W16" s="6"/>
      <c r="X16" s="41">
        <v>0.74950000000000006</v>
      </c>
      <c r="Y16" s="52">
        <v>139.05000000000001</v>
      </c>
      <c r="Z16" s="6"/>
      <c r="AA16" s="41">
        <v>0.74880000000000002</v>
      </c>
      <c r="AB16" s="52">
        <v>138.94</v>
      </c>
      <c r="AC16" s="6"/>
      <c r="AD16" s="41">
        <v>0.74729999999999996</v>
      </c>
      <c r="AE16" s="52">
        <v>139.25</v>
      </c>
      <c r="AF16" s="6"/>
      <c r="AG16" s="41">
        <v>0.74729999999999996</v>
      </c>
      <c r="AH16" s="52">
        <v>139.25</v>
      </c>
      <c r="AI16" s="6"/>
      <c r="AJ16" s="41">
        <v>0.74690000000000001</v>
      </c>
      <c r="AK16" s="52">
        <v>139.28</v>
      </c>
      <c r="AL16" s="6"/>
      <c r="AM16" s="41">
        <v>0.74890000000000001</v>
      </c>
      <c r="AN16" s="52">
        <v>139.37</v>
      </c>
      <c r="AO16" s="6"/>
      <c r="AP16" s="41">
        <v>0.75219999999999998</v>
      </c>
      <c r="AQ16" s="52">
        <v>139.44</v>
      </c>
      <c r="AR16" s="6"/>
      <c r="AS16" s="41">
        <v>0.75370000000000004</v>
      </c>
      <c r="AT16" s="52">
        <v>139.4</v>
      </c>
      <c r="AU16" s="6"/>
      <c r="AV16" s="41">
        <v>0.75339999999999996</v>
      </c>
      <c r="AW16" s="52">
        <v>139.36000000000001</v>
      </c>
      <c r="AX16" s="6"/>
      <c r="AY16" s="41">
        <v>0.75749999999999995</v>
      </c>
      <c r="AZ16" s="52">
        <v>139.33000000000001</v>
      </c>
      <c r="BA16" s="6"/>
      <c r="BB16" s="41">
        <v>0.75770000000000004</v>
      </c>
      <c r="BC16" s="52">
        <v>139.32</v>
      </c>
      <c r="BD16" s="6"/>
      <c r="BE16" s="41">
        <v>0.75860000000000005</v>
      </c>
      <c r="BF16" s="63">
        <v>139.32</v>
      </c>
      <c r="BG16" s="63"/>
      <c r="BH16" s="41">
        <v>0.75749999999999995</v>
      </c>
      <c r="BI16" s="63">
        <v>139.38999999999999</v>
      </c>
      <c r="BJ16" s="63"/>
      <c r="BK16" s="41">
        <v>0.75900000000000001</v>
      </c>
      <c r="BL16" s="63">
        <v>139.44</v>
      </c>
      <c r="BM16" s="41"/>
      <c r="BN16" s="41">
        <f t="shared" si="0"/>
        <v>0.75080000000000002</v>
      </c>
      <c r="BO16" s="63">
        <f t="shared" si="0"/>
        <v>139.31095238095239</v>
      </c>
      <c r="BP16" s="124"/>
      <c r="BQ16" s="100"/>
      <c r="BR16" s="100"/>
      <c r="BS16" s="93"/>
      <c r="BT16" s="93"/>
      <c r="BU16" s="93"/>
      <c r="BV16" s="101"/>
      <c r="BW16" s="101"/>
      <c r="BX16" s="93"/>
      <c r="BY16" s="90"/>
    </row>
    <row r="17" spans="1:168" ht="15.95" customHeight="1">
      <c r="A17" s="32">
        <v>5</v>
      </c>
      <c r="B17" s="3" t="s">
        <v>9</v>
      </c>
      <c r="C17" s="41">
        <v>1284.44</v>
      </c>
      <c r="D17" s="83">
        <v>133395.51999999999</v>
      </c>
      <c r="E17" s="6"/>
      <c r="F17" s="41">
        <v>1294</v>
      </c>
      <c r="G17" s="83">
        <v>134117.44</v>
      </c>
      <c r="H17" s="6"/>
      <c r="I17" s="41">
        <v>1292.3900000000001</v>
      </c>
      <c r="J17" s="83">
        <v>134263.17000000001</v>
      </c>
      <c r="K17" s="6"/>
      <c r="L17" s="41">
        <v>1288.9000000000001</v>
      </c>
      <c r="M17" s="83">
        <v>134491.07999999999</v>
      </c>
      <c r="N17" s="6"/>
      <c r="O17" s="41">
        <v>1303.4000000000001</v>
      </c>
      <c r="P17" s="83">
        <v>136081.48000000001</v>
      </c>
      <c r="Q17" s="6"/>
      <c r="R17" s="41">
        <v>1317.8</v>
      </c>
      <c r="S17" s="83">
        <v>137259.57999999999</v>
      </c>
      <c r="T17" s="6"/>
      <c r="U17" s="41">
        <v>1308.3</v>
      </c>
      <c r="V17" s="83">
        <v>136156.42000000001</v>
      </c>
      <c r="W17" s="6"/>
      <c r="X17" s="41">
        <v>1310.54</v>
      </c>
      <c r="Y17" s="83">
        <v>136487.01</v>
      </c>
      <c r="Z17" s="6"/>
      <c r="AA17" s="41">
        <v>1308.7</v>
      </c>
      <c r="AB17" s="83">
        <v>136139.97</v>
      </c>
      <c r="AC17" s="6"/>
      <c r="AD17" s="41">
        <v>1316.1</v>
      </c>
      <c r="AE17" s="83">
        <v>136968.17000000001</v>
      </c>
      <c r="AF17" s="6"/>
      <c r="AG17" s="41">
        <v>1313.46</v>
      </c>
      <c r="AH17" s="83">
        <v>136693.42000000001</v>
      </c>
      <c r="AI17" s="6"/>
      <c r="AJ17" s="41">
        <v>1303.3499999999999</v>
      </c>
      <c r="AK17" s="83">
        <v>135600.53</v>
      </c>
      <c r="AL17" s="6"/>
      <c r="AM17" s="41">
        <v>1300.4000000000001</v>
      </c>
      <c r="AN17" s="83">
        <v>135697.54999999999</v>
      </c>
      <c r="AO17" s="6"/>
      <c r="AP17" s="41">
        <v>1294.4000000000001</v>
      </c>
      <c r="AQ17" s="83">
        <v>135755.85999999999</v>
      </c>
      <c r="AR17" s="6"/>
      <c r="AS17" s="41">
        <v>1280.3</v>
      </c>
      <c r="AT17" s="83">
        <v>134505.92000000001</v>
      </c>
      <c r="AU17" s="6"/>
      <c r="AV17" s="41">
        <v>1280.95</v>
      </c>
      <c r="AW17" s="83">
        <v>134443.71</v>
      </c>
      <c r="AX17" s="6"/>
      <c r="AY17" s="41">
        <v>1278.2</v>
      </c>
      <c r="AZ17" s="83">
        <v>134804.56</v>
      </c>
      <c r="BA17" s="24"/>
      <c r="BB17" s="41">
        <v>1286.5</v>
      </c>
      <c r="BC17" s="83">
        <v>135778.82</v>
      </c>
      <c r="BD17" s="24"/>
      <c r="BE17" s="41">
        <v>1286.56</v>
      </c>
      <c r="BF17" s="63">
        <v>135962.04999999999</v>
      </c>
      <c r="BG17" s="63"/>
      <c r="BH17" s="41">
        <v>1288.56</v>
      </c>
      <c r="BI17" s="63">
        <v>136022.81</v>
      </c>
      <c r="BJ17" s="63"/>
      <c r="BK17" s="41">
        <v>1285.44</v>
      </c>
      <c r="BL17" s="63">
        <v>136049.35999999999</v>
      </c>
      <c r="BM17" s="41"/>
      <c r="BN17" s="41">
        <f t="shared" si="0"/>
        <v>1296.3185714285717</v>
      </c>
      <c r="BO17" s="63">
        <f t="shared" si="0"/>
        <v>135555.92523809519</v>
      </c>
      <c r="BP17" s="125"/>
      <c r="BQ17" s="100"/>
      <c r="BR17" s="100"/>
      <c r="BS17" s="93"/>
      <c r="BT17" s="93"/>
      <c r="BU17" s="93"/>
      <c r="BV17" s="101"/>
      <c r="BW17" s="101"/>
      <c r="BX17" s="93"/>
      <c r="BY17" s="90"/>
    </row>
    <row r="18" spans="1:168" ht="15.95" customHeight="1">
      <c r="A18" s="32">
        <v>6</v>
      </c>
      <c r="B18" s="3" t="s">
        <v>10</v>
      </c>
      <c r="C18" s="41">
        <v>20.34</v>
      </c>
      <c r="D18" s="52">
        <v>2112.41</v>
      </c>
      <c r="E18" s="6"/>
      <c r="F18" s="41">
        <v>20.38</v>
      </c>
      <c r="G18" s="52">
        <v>2112.3000000000002</v>
      </c>
      <c r="H18" s="6"/>
      <c r="I18" s="41">
        <v>20.22</v>
      </c>
      <c r="J18" s="52">
        <v>2100.61</v>
      </c>
      <c r="K18" s="6"/>
      <c r="L18" s="41">
        <v>19.809999999999999</v>
      </c>
      <c r="M18" s="52">
        <v>2067.09</v>
      </c>
      <c r="N18" s="6"/>
      <c r="O18" s="41">
        <v>20</v>
      </c>
      <c r="P18" s="52">
        <v>2088.1</v>
      </c>
      <c r="Q18" s="6"/>
      <c r="R18" s="41">
        <v>20.100000000000001</v>
      </c>
      <c r="S18" s="52">
        <v>2093.58</v>
      </c>
      <c r="T18" s="6"/>
      <c r="U18" s="41">
        <v>19.91</v>
      </c>
      <c r="V18" s="52">
        <v>2072.06</v>
      </c>
      <c r="W18" s="6"/>
      <c r="X18" s="41">
        <v>20</v>
      </c>
      <c r="Y18" s="52">
        <v>2082.91</v>
      </c>
      <c r="Z18" s="6"/>
      <c r="AA18" s="41">
        <v>19.98</v>
      </c>
      <c r="AB18" s="52">
        <v>2078.46</v>
      </c>
      <c r="AC18" s="6"/>
      <c r="AD18" s="41">
        <v>19.940000000000001</v>
      </c>
      <c r="AE18" s="52">
        <v>2075.1799999999998</v>
      </c>
      <c r="AF18" s="6"/>
      <c r="AG18" s="41">
        <v>19.920000000000002</v>
      </c>
      <c r="AH18" s="52">
        <v>2073.1</v>
      </c>
      <c r="AI18" s="6"/>
      <c r="AJ18" s="41">
        <v>19.63</v>
      </c>
      <c r="AK18" s="52">
        <v>2042.31</v>
      </c>
      <c r="AL18" s="6"/>
      <c r="AM18" s="41">
        <v>19.66</v>
      </c>
      <c r="AN18" s="52">
        <v>2051.5300000000002</v>
      </c>
      <c r="AO18" s="6"/>
      <c r="AP18" s="41">
        <v>19.440000000000001</v>
      </c>
      <c r="AQ18" s="52">
        <v>2038.86</v>
      </c>
      <c r="AR18" s="6"/>
      <c r="AS18" s="41">
        <v>19.28</v>
      </c>
      <c r="AT18" s="52">
        <v>2025.52</v>
      </c>
      <c r="AU18" s="6"/>
      <c r="AV18" s="41">
        <v>19.510000000000002</v>
      </c>
      <c r="AW18" s="52">
        <v>2047.7</v>
      </c>
      <c r="AX18" s="6"/>
      <c r="AY18" s="41">
        <v>19.34</v>
      </c>
      <c r="AZ18" s="52">
        <v>2039.68</v>
      </c>
      <c r="BA18" s="6"/>
      <c r="BB18" s="41">
        <v>19.53</v>
      </c>
      <c r="BC18" s="52">
        <v>2061.2199999999998</v>
      </c>
      <c r="BD18" s="6"/>
      <c r="BE18" s="41">
        <v>19.45</v>
      </c>
      <c r="BF18" s="63">
        <v>2055.4499999999998</v>
      </c>
      <c r="BG18" s="63"/>
      <c r="BH18" s="41">
        <v>19.760000000000002</v>
      </c>
      <c r="BI18" s="63">
        <v>2085.9</v>
      </c>
      <c r="BJ18" s="63"/>
      <c r="BK18" s="41">
        <v>19.489999999999998</v>
      </c>
      <c r="BL18" s="63">
        <v>2062.8000000000002</v>
      </c>
      <c r="BM18" s="41"/>
      <c r="BN18" s="41">
        <f t="shared" si="0"/>
        <v>19.794761904761906</v>
      </c>
      <c r="BO18" s="63">
        <f t="shared" si="0"/>
        <v>2069.8461904761903</v>
      </c>
      <c r="BP18" s="124"/>
      <c r="BQ18" s="100"/>
      <c r="BR18" s="100"/>
      <c r="BS18" s="93"/>
      <c r="BT18" s="93"/>
      <c r="BU18" s="93"/>
      <c r="BV18" s="101"/>
      <c r="BW18" s="101"/>
      <c r="BX18" s="93"/>
      <c r="BY18" s="90"/>
    </row>
    <row r="19" spans="1:168" ht="15.95" customHeight="1">
      <c r="A19" s="32">
        <v>7</v>
      </c>
      <c r="B19" s="3" t="s">
        <v>27</v>
      </c>
      <c r="C19" s="41">
        <v>1.0778000000000001</v>
      </c>
      <c r="D19" s="52">
        <v>96.36</v>
      </c>
      <c r="E19" s="6"/>
      <c r="F19" s="41">
        <v>1.0734999999999999</v>
      </c>
      <c r="G19" s="52">
        <v>96.55</v>
      </c>
      <c r="H19" s="6"/>
      <c r="I19" s="41">
        <v>1.0725</v>
      </c>
      <c r="J19" s="52">
        <v>96.86</v>
      </c>
      <c r="K19" s="6"/>
      <c r="L19" s="41">
        <v>1.0741000000000001</v>
      </c>
      <c r="M19" s="52">
        <v>97.15</v>
      </c>
      <c r="N19" s="6"/>
      <c r="O19" s="41">
        <v>1.0787</v>
      </c>
      <c r="P19" s="52">
        <v>96.78</v>
      </c>
      <c r="Q19" s="6"/>
      <c r="R19" s="41">
        <v>1.08</v>
      </c>
      <c r="S19" s="52">
        <v>96.44</v>
      </c>
      <c r="T19" s="6"/>
      <c r="U19" s="41">
        <v>1.0797000000000001</v>
      </c>
      <c r="V19" s="52">
        <v>96.39</v>
      </c>
      <c r="W19" s="6"/>
      <c r="X19" s="41">
        <v>1.0799000000000001</v>
      </c>
      <c r="Y19" s="52">
        <v>96.44</v>
      </c>
      <c r="Z19" s="6"/>
      <c r="AA19" s="41">
        <v>1.0770999999999999</v>
      </c>
      <c r="AB19" s="52">
        <v>96.58</v>
      </c>
      <c r="AC19" s="6"/>
      <c r="AD19" s="41">
        <v>1.0737000000000001</v>
      </c>
      <c r="AE19" s="52">
        <v>96.93</v>
      </c>
      <c r="AF19" s="6"/>
      <c r="AG19" s="41">
        <v>1.0726</v>
      </c>
      <c r="AH19" s="52">
        <v>97.03</v>
      </c>
      <c r="AI19" s="6"/>
      <c r="AJ19" s="41">
        <v>1.0732999999999999</v>
      </c>
      <c r="AK19" s="52">
        <v>96.93</v>
      </c>
      <c r="AL19" s="6"/>
      <c r="AM19" s="41">
        <v>1.0710999999999999</v>
      </c>
      <c r="AN19" s="52">
        <v>97.42</v>
      </c>
      <c r="AO19" s="6"/>
      <c r="AP19" s="41">
        <v>1.077</v>
      </c>
      <c r="AQ19" s="52">
        <v>97.38</v>
      </c>
      <c r="AR19" s="6"/>
      <c r="AS19" s="41">
        <v>1.0781000000000001</v>
      </c>
      <c r="AT19" s="52">
        <v>97.45</v>
      </c>
      <c r="AU19" s="6"/>
      <c r="AV19" s="41">
        <v>1.073</v>
      </c>
      <c r="AW19" s="52">
        <v>97.82</v>
      </c>
      <c r="AX19" s="6"/>
      <c r="AY19" s="41">
        <v>1.0738000000000001</v>
      </c>
      <c r="AZ19" s="52">
        <v>98.22</v>
      </c>
      <c r="BA19" s="6"/>
      <c r="BB19" s="41">
        <v>1.0746</v>
      </c>
      <c r="BC19" s="52">
        <v>98.22</v>
      </c>
      <c r="BD19" s="6"/>
      <c r="BE19" s="41">
        <v>1.0711999999999999</v>
      </c>
      <c r="BF19" s="63">
        <v>98.65</v>
      </c>
      <c r="BG19" s="63"/>
      <c r="BH19" s="41">
        <v>1.0672999999999999</v>
      </c>
      <c r="BI19" s="63">
        <v>98.9</v>
      </c>
      <c r="BJ19" s="63"/>
      <c r="BK19" s="41">
        <v>1.0696000000000001</v>
      </c>
      <c r="BL19" s="63">
        <v>98.95</v>
      </c>
      <c r="BM19" s="41"/>
      <c r="BN19" s="41">
        <f t="shared" si="0"/>
        <v>1.0746952380952381</v>
      </c>
      <c r="BO19" s="63">
        <f t="shared" si="0"/>
        <v>97.307142857142864</v>
      </c>
      <c r="BP19" s="124"/>
      <c r="BQ19" s="100"/>
      <c r="BR19" s="100"/>
      <c r="BS19" s="93"/>
      <c r="BT19" s="93"/>
      <c r="BU19" s="93"/>
      <c r="BV19" s="101"/>
      <c r="BW19" s="101"/>
      <c r="BX19" s="93"/>
      <c r="BY19" s="90"/>
    </row>
    <row r="20" spans="1:168" ht="15.95" customHeight="1">
      <c r="A20" s="32">
        <v>8</v>
      </c>
      <c r="B20" s="3" t="s">
        <v>28</v>
      </c>
      <c r="C20" s="41">
        <v>1.0935999999999999</v>
      </c>
      <c r="D20" s="52">
        <v>94.97</v>
      </c>
      <c r="E20" s="6"/>
      <c r="F20" s="41">
        <v>1.0928</v>
      </c>
      <c r="G20" s="52">
        <v>94.84</v>
      </c>
      <c r="H20" s="6"/>
      <c r="I20" s="41">
        <v>1.0928</v>
      </c>
      <c r="J20" s="52">
        <v>95.07</v>
      </c>
      <c r="K20" s="6"/>
      <c r="L20" s="41">
        <v>1.0969</v>
      </c>
      <c r="M20" s="52">
        <v>95.13</v>
      </c>
      <c r="N20" s="6"/>
      <c r="O20" s="41">
        <v>1.0927</v>
      </c>
      <c r="P20" s="52">
        <v>95.55</v>
      </c>
      <c r="Q20" s="6"/>
      <c r="R20" s="41">
        <v>1.0912999999999999</v>
      </c>
      <c r="S20" s="52">
        <v>95.44</v>
      </c>
      <c r="T20" s="6"/>
      <c r="U20" s="41">
        <v>1.0968</v>
      </c>
      <c r="V20" s="52">
        <v>94.89</v>
      </c>
      <c r="W20" s="6"/>
      <c r="X20" s="41">
        <v>1.0943000000000001</v>
      </c>
      <c r="Y20" s="52">
        <v>95.17</v>
      </c>
      <c r="Z20" s="6"/>
      <c r="AA20" s="41">
        <v>1.0920000000000001</v>
      </c>
      <c r="AB20" s="52">
        <v>95.26</v>
      </c>
      <c r="AC20" s="6"/>
      <c r="AD20" s="41">
        <v>1.0891999999999999</v>
      </c>
      <c r="AE20" s="52">
        <v>95.55</v>
      </c>
      <c r="AF20" s="6"/>
      <c r="AG20" s="41">
        <v>1.0892999999999999</v>
      </c>
      <c r="AH20" s="52">
        <v>95.54</v>
      </c>
      <c r="AI20" s="6"/>
      <c r="AJ20" s="41">
        <v>1.0884</v>
      </c>
      <c r="AK20" s="52">
        <v>95.59</v>
      </c>
      <c r="AL20" s="6"/>
      <c r="AM20" s="41">
        <v>1.0898000000000001</v>
      </c>
      <c r="AN20" s="52">
        <v>95.75</v>
      </c>
      <c r="AO20" s="6"/>
      <c r="AP20" s="41">
        <v>1.0952999999999999</v>
      </c>
      <c r="AQ20" s="52">
        <v>95.75</v>
      </c>
      <c r="AR20" s="6"/>
      <c r="AS20" s="41">
        <v>1.0973999999999999</v>
      </c>
      <c r="AT20" s="52">
        <v>95.73</v>
      </c>
      <c r="AU20" s="6"/>
      <c r="AV20" s="41">
        <v>1.095</v>
      </c>
      <c r="AW20" s="52">
        <v>95.85</v>
      </c>
      <c r="AX20" s="6"/>
      <c r="AY20" s="41">
        <v>1.0948</v>
      </c>
      <c r="AZ20" s="52">
        <v>96.33</v>
      </c>
      <c r="BA20" s="6"/>
      <c r="BB20" s="41">
        <v>1.0969</v>
      </c>
      <c r="BC20" s="52">
        <v>96.22</v>
      </c>
      <c r="BD20" s="6"/>
      <c r="BE20" s="41">
        <v>1.0889</v>
      </c>
      <c r="BF20" s="63">
        <v>97.05</v>
      </c>
      <c r="BG20" s="63"/>
      <c r="BH20" s="41">
        <v>1.0848</v>
      </c>
      <c r="BI20" s="63">
        <v>97.31</v>
      </c>
      <c r="BJ20" s="63"/>
      <c r="BK20" s="41">
        <v>1.0846</v>
      </c>
      <c r="BL20" s="63">
        <v>97.58</v>
      </c>
      <c r="BM20" s="41"/>
      <c r="BN20" s="41">
        <f t="shared" si="0"/>
        <v>1.0922666666666667</v>
      </c>
      <c r="BO20" s="63">
        <f t="shared" si="0"/>
        <v>95.741428571428543</v>
      </c>
      <c r="BP20" s="124"/>
      <c r="BQ20" s="100"/>
      <c r="BR20" s="100"/>
      <c r="BS20" s="93"/>
      <c r="BT20" s="93"/>
      <c r="BU20" s="93"/>
      <c r="BV20" s="101"/>
      <c r="BW20" s="101"/>
      <c r="BX20" s="93"/>
      <c r="BY20" s="90"/>
    </row>
    <row r="21" spans="1:168" ht="15.95" customHeight="1">
      <c r="A21" s="32">
        <v>9</v>
      </c>
      <c r="B21" s="3" t="s">
        <v>13</v>
      </c>
      <c r="C21" s="41">
        <v>6.8733000000000004</v>
      </c>
      <c r="D21" s="52">
        <v>15.11</v>
      </c>
      <c r="E21" s="6"/>
      <c r="F21" s="41">
        <v>6.8714000000000004</v>
      </c>
      <c r="G21" s="52">
        <v>15.08</v>
      </c>
      <c r="H21" s="6"/>
      <c r="I21" s="41">
        <v>6.8681000000000001</v>
      </c>
      <c r="J21" s="52">
        <v>15.13</v>
      </c>
      <c r="K21" s="6"/>
      <c r="L21" s="41">
        <v>6.9105999999999996</v>
      </c>
      <c r="M21" s="52">
        <v>15.1</v>
      </c>
      <c r="N21" s="6"/>
      <c r="O21" s="41">
        <v>6.8986999999999998</v>
      </c>
      <c r="P21" s="52">
        <v>15.13</v>
      </c>
      <c r="Q21" s="6"/>
      <c r="R21" s="41">
        <v>6.9153000000000002</v>
      </c>
      <c r="S21" s="52">
        <v>15.06</v>
      </c>
      <c r="T21" s="6"/>
      <c r="U21" s="41">
        <v>6.8747999999999996</v>
      </c>
      <c r="V21" s="52">
        <v>15.14</v>
      </c>
      <c r="W21" s="6"/>
      <c r="X21" s="41">
        <v>6.8792</v>
      </c>
      <c r="Y21" s="52">
        <v>15.14</v>
      </c>
      <c r="Z21" s="6"/>
      <c r="AA21" s="41">
        <v>6.8795999999999999</v>
      </c>
      <c r="AB21" s="52">
        <v>15.12</v>
      </c>
      <c r="AC21" s="6"/>
      <c r="AD21" s="41">
        <v>6.8628999999999998</v>
      </c>
      <c r="AE21" s="52">
        <v>15.16</v>
      </c>
      <c r="AF21" s="6"/>
      <c r="AG21" s="41">
        <v>6.8432000000000004</v>
      </c>
      <c r="AH21" s="52">
        <v>15.21</v>
      </c>
      <c r="AI21" s="6"/>
      <c r="AJ21" s="41">
        <v>6.8472</v>
      </c>
      <c r="AK21" s="52">
        <v>15.19</v>
      </c>
      <c r="AL21" s="6"/>
      <c r="AM21" s="41">
        <v>6.8510999999999997</v>
      </c>
      <c r="AN21" s="52">
        <v>15.23</v>
      </c>
      <c r="AO21" s="6"/>
      <c r="AP21" s="41">
        <v>6.8971</v>
      </c>
      <c r="AQ21" s="52">
        <v>15.21</v>
      </c>
      <c r="AR21" s="6"/>
      <c r="AS21" s="41">
        <v>6.9058999999999999</v>
      </c>
      <c r="AT21" s="52">
        <v>15.21</v>
      </c>
      <c r="AU21" s="6"/>
      <c r="AV21" s="41">
        <v>6.8886000000000003</v>
      </c>
      <c r="AW21" s="52">
        <v>15.24</v>
      </c>
      <c r="AX21" s="6"/>
      <c r="AY21" s="41">
        <v>6.9257999999999997</v>
      </c>
      <c r="AZ21" s="52">
        <v>15.23</v>
      </c>
      <c r="BA21" s="6"/>
      <c r="BB21" s="41">
        <v>6.9360999999999997</v>
      </c>
      <c r="BC21" s="52">
        <v>15.22</v>
      </c>
      <c r="BD21" s="6"/>
      <c r="BE21" s="41">
        <v>6.9401000000000002</v>
      </c>
      <c r="BF21" s="63">
        <v>15.23</v>
      </c>
      <c r="BG21" s="63"/>
      <c r="BH21" s="41">
        <v>6.9602000000000004</v>
      </c>
      <c r="BI21" s="63">
        <v>15.17</v>
      </c>
      <c r="BJ21" s="63"/>
      <c r="BK21" s="41">
        <v>6.9592999999999998</v>
      </c>
      <c r="BL21" s="63">
        <v>15.21</v>
      </c>
      <c r="BM21" s="41"/>
      <c r="BN21" s="41">
        <f t="shared" si="0"/>
        <v>6.8946904761904744</v>
      </c>
      <c r="BO21" s="63">
        <f t="shared" si="0"/>
        <v>15.16761904761905</v>
      </c>
      <c r="BP21" s="124"/>
      <c r="BQ21" s="100"/>
      <c r="BR21" s="100"/>
      <c r="BS21" s="93"/>
      <c r="BT21" s="93"/>
      <c r="BU21" s="93"/>
      <c r="BV21" s="101"/>
      <c r="BW21" s="101"/>
      <c r="BX21" s="93"/>
      <c r="BY21" s="90"/>
    </row>
    <row r="22" spans="1:168" ht="15.95" customHeight="1">
      <c r="A22" s="32">
        <v>10</v>
      </c>
      <c r="B22" s="3" t="s">
        <v>14</v>
      </c>
      <c r="C22" s="41">
        <v>6.2958999999999996</v>
      </c>
      <c r="D22" s="52">
        <v>16.5</v>
      </c>
      <c r="E22" s="6"/>
      <c r="F22" s="41">
        <v>6.2809999999999997</v>
      </c>
      <c r="G22" s="52">
        <v>16.5</v>
      </c>
      <c r="H22" s="6"/>
      <c r="I22" s="41">
        <v>6.2622999999999998</v>
      </c>
      <c r="J22" s="52">
        <v>16.59</v>
      </c>
      <c r="K22" s="6"/>
      <c r="L22" s="41">
        <v>6.2851999999999997</v>
      </c>
      <c r="M22" s="52">
        <v>16.600000000000001</v>
      </c>
      <c r="N22" s="6"/>
      <c r="O22" s="41">
        <v>6.2629000000000001</v>
      </c>
      <c r="P22" s="52">
        <v>16.670000000000002</v>
      </c>
      <c r="Q22" s="6"/>
      <c r="R22" s="41">
        <v>6.2523</v>
      </c>
      <c r="S22" s="52">
        <v>16.66</v>
      </c>
      <c r="T22" s="6"/>
      <c r="U22" s="41">
        <v>6.1929999999999996</v>
      </c>
      <c r="V22" s="52">
        <v>16.8</v>
      </c>
      <c r="W22" s="6"/>
      <c r="X22" s="41">
        <v>6.1776</v>
      </c>
      <c r="Y22" s="52">
        <v>16.86</v>
      </c>
      <c r="Z22" s="6"/>
      <c r="AA22" s="41">
        <v>6.1599000000000004</v>
      </c>
      <c r="AB22" s="52">
        <v>16.89</v>
      </c>
      <c r="AC22" s="6"/>
      <c r="AD22" s="41">
        <v>6.1492000000000004</v>
      </c>
      <c r="AE22" s="52">
        <v>16.920000000000002</v>
      </c>
      <c r="AF22" s="6"/>
      <c r="AG22" s="41">
        <v>6.1466000000000003</v>
      </c>
      <c r="AH22" s="52">
        <v>16.93</v>
      </c>
      <c r="AI22" s="6"/>
      <c r="AJ22" s="41">
        <v>6.1455000000000002</v>
      </c>
      <c r="AK22" s="52">
        <v>16.93</v>
      </c>
      <c r="AL22" s="6"/>
      <c r="AM22" s="41">
        <v>6.1475999999999997</v>
      </c>
      <c r="AN22" s="52">
        <v>16.97</v>
      </c>
      <c r="AO22" s="6"/>
      <c r="AP22" s="41">
        <v>6.1790000000000003</v>
      </c>
      <c r="AQ22" s="52">
        <v>16.97</v>
      </c>
      <c r="AR22" s="6"/>
      <c r="AS22" s="41">
        <v>6.1561000000000003</v>
      </c>
      <c r="AT22" s="52">
        <v>17.07</v>
      </c>
      <c r="AU22" s="6"/>
      <c r="AV22" s="41">
        <v>6.1369999999999996</v>
      </c>
      <c r="AW22" s="52">
        <v>17.100000000000001</v>
      </c>
      <c r="AX22" s="6"/>
      <c r="AY22" s="41">
        <v>6.173</v>
      </c>
      <c r="AZ22" s="52">
        <v>17.079999999999998</v>
      </c>
      <c r="BA22" s="6"/>
      <c r="BB22" s="41">
        <v>6.1622000000000003</v>
      </c>
      <c r="BC22" s="83">
        <v>17.13</v>
      </c>
      <c r="BD22" s="6"/>
      <c r="BE22" s="41">
        <v>6.1695000000000002</v>
      </c>
      <c r="BF22" s="63">
        <v>17.13</v>
      </c>
      <c r="BG22" s="63"/>
      <c r="BH22" s="41">
        <v>6.1698000000000004</v>
      </c>
      <c r="BI22" s="63">
        <v>17.11</v>
      </c>
      <c r="BJ22" s="63"/>
      <c r="BK22" s="41">
        <v>6.1856</v>
      </c>
      <c r="BL22" s="63">
        <v>17.11</v>
      </c>
      <c r="BM22" s="41"/>
      <c r="BN22" s="41">
        <f t="shared" si="0"/>
        <v>6.1948190476190472</v>
      </c>
      <c r="BO22" s="63">
        <f t="shared" si="0"/>
        <v>16.881904761904764</v>
      </c>
      <c r="BP22" s="124"/>
      <c r="BQ22" s="100"/>
      <c r="BR22" s="100"/>
      <c r="BS22" s="93"/>
      <c r="BT22" s="93"/>
      <c r="BU22" s="93"/>
      <c r="BV22" s="101"/>
      <c r="BW22" s="101"/>
      <c r="BX22" s="93"/>
      <c r="BY22" s="90"/>
    </row>
    <row r="23" spans="1:168" ht="15.95" customHeight="1">
      <c r="A23" s="32">
        <v>11</v>
      </c>
      <c r="B23" s="3" t="s">
        <v>15</v>
      </c>
      <c r="C23" s="41">
        <v>5.5655000000000001</v>
      </c>
      <c r="D23" s="52">
        <v>18.66</v>
      </c>
      <c r="E23" s="6"/>
      <c r="F23" s="41">
        <v>5.5544000000000002</v>
      </c>
      <c r="G23" s="52">
        <v>18.66</v>
      </c>
      <c r="H23" s="6"/>
      <c r="I23" s="41">
        <v>5.5670999999999999</v>
      </c>
      <c r="J23" s="52">
        <v>18.66</v>
      </c>
      <c r="K23" s="6"/>
      <c r="L23" s="41">
        <v>5.5785</v>
      </c>
      <c r="M23" s="52">
        <v>18.7</v>
      </c>
      <c r="N23" s="6"/>
      <c r="O23" s="41">
        <v>5.5740999999999996</v>
      </c>
      <c r="P23" s="52">
        <v>18.73</v>
      </c>
      <c r="Q23" s="6"/>
      <c r="R23" s="41">
        <v>5.5674000000000001</v>
      </c>
      <c r="S23" s="52">
        <v>18.71</v>
      </c>
      <c r="T23" s="6"/>
      <c r="U23" s="41">
        <v>5.5693000000000001</v>
      </c>
      <c r="V23" s="52">
        <v>18.690000000000001</v>
      </c>
      <c r="W23" s="6"/>
      <c r="X23" s="41">
        <v>5.5864000000000003</v>
      </c>
      <c r="Y23" s="52">
        <v>18.64</v>
      </c>
      <c r="Z23" s="6"/>
      <c r="AA23" s="41">
        <v>5.5815000000000001</v>
      </c>
      <c r="AB23" s="52">
        <v>18.64</v>
      </c>
      <c r="AC23" s="6"/>
      <c r="AD23" s="41">
        <v>5.5709999999999997</v>
      </c>
      <c r="AE23" s="52">
        <v>18.68</v>
      </c>
      <c r="AF23" s="6"/>
      <c r="AG23" s="41">
        <v>5.5708000000000002</v>
      </c>
      <c r="AH23" s="52">
        <v>18.68</v>
      </c>
      <c r="AI23" s="6"/>
      <c r="AJ23" s="41">
        <v>5.5678999999999998</v>
      </c>
      <c r="AK23" s="52">
        <v>18.690000000000001</v>
      </c>
      <c r="AL23" s="6"/>
      <c r="AM23" s="41">
        <v>5.5822000000000003</v>
      </c>
      <c r="AN23" s="52">
        <v>18.690000000000001</v>
      </c>
      <c r="AO23" s="6"/>
      <c r="AP23" s="41">
        <v>5.6082999999999998</v>
      </c>
      <c r="AQ23" s="52">
        <v>18.7</v>
      </c>
      <c r="AR23" s="6"/>
      <c r="AS23" s="41">
        <v>5.6189</v>
      </c>
      <c r="AT23" s="52">
        <v>18.7</v>
      </c>
      <c r="AU23" s="6"/>
      <c r="AV23" s="41">
        <v>5.6153000000000004</v>
      </c>
      <c r="AW23" s="52">
        <v>18.690000000000001</v>
      </c>
      <c r="AX23" s="6"/>
      <c r="AY23" s="41">
        <v>5.6462000000000003</v>
      </c>
      <c r="AZ23" s="52">
        <v>18.68</v>
      </c>
      <c r="BA23" s="6"/>
      <c r="BB23" s="41">
        <v>5.6471999999999998</v>
      </c>
      <c r="BC23" s="52">
        <v>18.690000000000001</v>
      </c>
      <c r="BD23" s="6"/>
      <c r="BE23" s="41">
        <v>5.6532</v>
      </c>
      <c r="BF23" s="63">
        <v>18.690000000000001</v>
      </c>
      <c r="BG23" s="63"/>
      <c r="BH23" s="41">
        <v>5.6441999999999997</v>
      </c>
      <c r="BI23" s="63">
        <v>18.7</v>
      </c>
      <c r="BJ23" s="63"/>
      <c r="BK23" s="41">
        <v>5.6551999999999998</v>
      </c>
      <c r="BL23" s="63">
        <v>18.72</v>
      </c>
      <c r="BM23" s="41"/>
      <c r="BN23" s="41">
        <f t="shared" si="0"/>
        <v>5.5964095238095233</v>
      </c>
      <c r="BO23" s="63">
        <f t="shared" si="0"/>
        <v>18.685714285714283</v>
      </c>
      <c r="BP23" s="124"/>
      <c r="BQ23" s="100"/>
      <c r="BR23" s="100"/>
      <c r="BS23" s="93"/>
      <c r="BT23" s="93"/>
      <c r="BU23" s="93"/>
      <c r="BV23" s="101"/>
      <c r="BW23" s="101"/>
      <c r="BX23" s="93"/>
      <c r="BY23" s="90"/>
    </row>
    <row r="24" spans="1:168" ht="15.95" customHeight="1">
      <c r="A24" s="32">
        <v>12</v>
      </c>
      <c r="B24" s="3" t="s">
        <v>29</v>
      </c>
      <c r="C24" s="41">
        <v>0.65303999999999995</v>
      </c>
      <c r="D24" s="52">
        <v>159.03</v>
      </c>
      <c r="E24" s="52"/>
      <c r="F24" s="41">
        <v>0.65314000000000005</v>
      </c>
      <c r="G24" s="52">
        <v>158.69</v>
      </c>
      <c r="H24" s="52"/>
      <c r="I24" s="41">
        <v>0.65266000000000002</v>
      </c>
      <c r="J24" s="52">
        <v>159.18</v>
      </c>
      <c r="K24" s="52"/>
      <c r="L24" s="41">
        <v>0.65293000000000001</v>
      </c>
      <c r="M24" s="52">
        <v>159.81</v>
      </c>
      <c r="N24" s="52"/>
      <c r="O24" s="41">
        <v>0.65383999999999998</v>
      </c>
      <c r="P24" s="52">
        <v>159.68</v>
      </c>
      <c r="Q24" s="6"/>
      <c r="R24" s="41">
        <v>0.65305000000000002</v>
      </c>
      <c r="S24" s="52">
        <v>159.49</v>
      </c>
      <c r="T24" s="6"/>
      <c r="U24" s="41">
        <v>0.65278000000000003</v>
      </c>
      <c r="V24" s="52">
        <v>159.43</v>
      </c>
      <c r="W24" s="6"/>
      <c r="X24" s="41">
        <v>0.65305000000000002</v>
      </c>
      <c r="Y24" s="52">
        <v>159.47999999999999</v>
      </c>
      <c r="Z24" s="6"/>
      <c r="AA24" s="41">
        <v>0.65407999999999999</v>
      </c>
      <c r="AB24" s="52">
        <v>159.04</v>
      </c>
      <c r="AC24" s="52"/>
      <c r="AD24" s="41">
        <v>0.65419000000000005</v>
      </c>
      <c r="AE24" s="52">
        <v>159.08000000000001</v>
      </c>
      <c r="AF24" s="6"/>
      <c r="AG24" s="41">
        <v>0.65402000000000005</v>
      </c>
      <c r="AH24" s="52">
        <v>159.13</v>
      </c>
      <c r="AI24" s="6"/>
      <c r="AJ24" s="41">
        <v>0.65400000000000003</v>
      </c>
      <c r="AK24" s="52">
        <v>159.08000000000001</v>
      </c>
      <c r="AL24" s="6"/>
      <c r="AM24" s="41">
        <v>0.65356000000000003</v>
      </c>
      <c r="AN24" s="52">
        <v>159.66999999999999</v>
      </c>
      <c r="AO24" s="6"/>
      <c r="AP24" s="41">
        <v>0.65476000000000001</v>
      </c>
      <c r="AQ24" s="52">
        <v>160.18</v>
      </c>
      <c r="AR24" s="52"/>
      <c r="AS24" s="41">
        <v>0.65637999999999996</v>
      </c>
      <c r="AT24" s="52">
        <v>160.06</v>
      </c>
      <c r="AU24" s="6"/>
      <c r="AV24" s="41">
        <v>0.65719000000000005</v>
      </c>
      <c r="AW24" s="52">
        <v>159.71</v>
      </c>
      <c r="AX24" s="6"/>
      <c r="AY24" s="41">
        <v>0.65703</v>
      </c>
      <c r="AZ24" s="52">
        <v>160.52000000000001</v>
      </c>
      <c r="BA24" s="52"/>
      <c r="BB24" s="41">
        <v>0.65839999999999999</v>
      </c>
      <c r="BC24" s="52">
        <v>160.30000000000001</v>
      </c>
      <c r="BD24" s="52"/>
      <c r="BE24" s="41">
        <v>0.65844000000000003</v>
      </c>
      <c r="BF24" s="63">
        <v>160.5</v>
      </c>
      <c r="BG24" s="63"/>
      <c r="BH24" s="41">
        <v>0.65873000000000004</v>
      </c>
      <c r="BI24" s="63">
        <v>160.25</v>
      </c>
      <c r="BJ24" s="63"/>
      <c r="BK24" s="41">
        <v>0.65869</v>
      </c>
      <c r="BL24" s="63">
        <v>160.68</v>
      </c>
      <c r="BM24" s="41"/>
      <c r="BN24" s="41">
        <f t="shared" si="0"/>
        <v>0.65495047619047619</v>
      </c>
      <c r="BO24" s="63">
        <f t="shared" si="0"/>
        <v>159.66619047619048</v>
      </c>
      <c r="BP24" s="124"/>
      <c r="BQ24" s="100"/>
      <c r="BR24" s="100"/>
      <c r="BS24" s="93"/>
      <c r="BT24" s="93"/>
      <c r="BU24" s="93"/>
      <c r="BV24" s="101"/>
      <c r="BW24" s="101"/>
      <c r="BX24" s="93"/>
      <c r="BY24" s="90"/>
    </row>
    <row r="25" spans="1:168" s="21" customFormat="1" ht="15.95" customHeight="1" thickBot="1">
      <c r="A25" s="35">
        <v>13</v>
      </c>
      <c r="B25" s="4" t="s">
        <v>17</v>
      </c>
      <c r="C25" s="42">
        <v>1</v>
      </c>
      <c r="D25" s="84">
        <v>103.86</v>
      </c>
      <c r="E25" s="84"/>
      <c r="F25" s="42">
        <v>1</v>
      </c>
      <c r="G25" s="84">
        <v>103.65</v>
      </c>
      <c r="H25" s="8"/>
      <c r="I25" s="42">
        <v>1</v>
      </c>
      <c r="J25" s="84">
        <v>103.89</v>
      </c>
      <c r="K25" s="8"/>
      <c r="L25" s="42">
        <v>1</v>
      </c>
      <c r="M25" s="84">
        <v>104.35</v>
      </c>
      <c r="N25" s="8"/>
      <c r="O25" s="42">
        <v>1</v>
      </c>
      <c r="P25" s="84">
        <v>104.41</v>
      </c>
      <c r="Q25" s="8"/>
      <c r="R25" s="42">
        <v>1</v>
      </c>
      <c r="S25" s="84">
        <v>104.16</v>
      </c>
      <c r="T25" s="84"/>
      <c r="U25" s="42">
        <v>1</v>
      </c>
      <c r="V25" s="84">
        <v>104.07</v>
      </c>
      <c r="W25" s="8"/>
      <c r="X25" s="42">
        <v>1</v>
      </c>
      <c r="Y25" s="84">
        <v>104.15</v>
      </c>
      <c r="Z25" s="8"/>
      <c r="AA25" s="42">
        <v>1</v>
      </c>
      <c r="AB25" s="84">
        <v>104.03</v>
      </c>
      <c r="AC25" s="8"/>
      <c r="AD25" s="42">
        <v>1</v>
      </c>
      <c r="AE25" s="84">
        <v>104.07</v>
      </c>
      <c r="AF25" s="8"/>
      <c r="AG25" s="42">
        <v>1</v>
      </c>
      <c r="AH25" s="84">
        <v>104.07</v>
      </c>
      <c r="AI25" s="8"/>
      <c r="AJ25" s="42">
        <v>1</v>
      </c>
      <c r="AK25" s="84">
        <v>104.04</v>
      </c>
      <c r="AL25" s="8"/>
      <c r="AM25" s="42">
        <v>1</v>
      </c>
      <c r="AN25" s="84">
        <v>104.35</v>
      </c>
      <c r="AO25" s="8"/>
      <c r="AP25" s="42">
        <v>1</v>
      </c>
      <c r="AQ25" s="84">
        <v>104.88</v>
      </c>
      <c r="AR25" s="8"/>
      <c r="AS25" s="42">
        <v>1</v>
      </c>
      <c r="AT25" s="84">
        <v>105.06</v>
      </c>
      <c r="AU25" s="8"/>
      <c r="AV25" s="42">
        <v>1</v>
      </c>
      <c r="AW25" s="84">
        <v>104.96</v>
      </c>
      <c r="AX25" s="8"/>
      <c r="AY25" s="42">
        <v>1</v>
      </c>
      <c r="AZ25" s="84">
        <v>105.46</v>
      </c>
      <c r="BA25" s="8"/>
      <c r="BB25" s="42">
        <v>1</v>
      </c>
      <c r="BC25" s="84">
        <v>105.54</v>
      </c>
      <c r="BD25" s="84"/>
      <c r="BE25" s="42">
        <v>1</v>
      </c>
      <c r="BF25" s="64">
        <v>105.68</v>
      </c>
      <c r="BG25" s="64"/>
      <c r="BH25" s="42">
        <v>1</v>
      </c>
      <c r="BI25" s="64">
        <v>105.56</v>
      </c>
      <c r="BJ25" s="64"/>
      <c r="BK25" s="42">
        <v>1</v>
      </c>
      <c r="BL25" s="64">
        <v>105.84</v>
      </c>
      <c r="BM25" s="42"/>
      <c r="BN25" s="42">
        <f t="shared" si="0"/>
        <v>1</v>
      </c>
      <c r="BO25" s="64">
        <f t="shared" si="0"/>
        <v>104.57523809523809</v>
      </c>
      <c r="BP25" s="124"/>
      <c r="BQ25" s="100"/>
      <c r="BR25" s="100"/>
      <c r="BS25" s="93"/>
      <c r="BT25" s="93"/>
      <c r="BU25" s="93"/>
      <c r="BV25" s="101"/>
      <c r="BW25" s="101"/>
      <c r="BX25" s="93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>
      <c r="A26" s="32"/>
      <c r="B26" s="5"/>
      <c r="C26" s="52"/>
      <c r="D26" s="52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16"/>
      <c r="BM26" s="16"/>
      <c r="BN26" s="6"/>
      <c r="BO26" s="6"/>
      <c r="BP26" s="47"/>
      <c r="BQ26" s="93"/>
      <c r="BR26" s="93"/>
      <c r="BS26" s="93"/>
      <c r="BT26" s="93"/>
      <c r="BU26" s="93"/>
      <c r="BV26" s="101"/>
      <c r="BW26" s="101"/>
      <c r="BX26" s="93"/>
      <c r="BY26" s="90"/>
    </row>
    <row r="27" spans="1:168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56"/>
      <c r="BN27" s="16"/>
      <c r="BO27" s="16"/>
      <c r="BP27" s="47"/>
      <c r="BQ27" s="93"/>
      <c r="BR27" s="93"/>
      <c r="BS27" s="93"/>
      <c r="BT27" s="93" t="s">
        <v>24</v>
      </c>
      <c r="BU27" s="93"/>
      <c r="BV27" s="101"/>
      <c r="BW27" s="101"/>
      <c r="BX27" s="93"/>
      <c r="BY27" s="90"/>
    </row>
    <row r="28" spans="1:168" s="49" customFormat="1" ht="15.95" customHeight="1">
      <c r="A28" s="54"/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7"/>
      <c r="BQ28" s="104"/>
      <c r="BR28" s="104"/>
      <c r="BS28" s="104"/>
      <c r="BT28" s="104"/>
      <c r="BU28" s="104" t="s">
        <v>5</v>
      </c>
      <c r="BV28" s="104" t="s">
        <v>6</v>
      </c>
      <c r="BW28" s="104" t="s">
        <v>7</v>
      </c>
      <c r="BX28" s="104" t="s">
        <v>8</v>
      </c>
      <c r="BY28" s="105" t="s">
        <v>9</v>
      </c>
      <c r="BZ28" s="105" t="s">
        <v>10</v>
      </c>
      <c r="CA28" s="105" t="s">
        <v>11</v>
      </c>
      <c r="CB28" s="105" t="s">
        <v>12</v>
      </c>
      <c r="CC28" s="105" t="s">
        <v>13</v>
      </c>
      <c r="CD28" s="105" t="s">
        <v>14</v>
      </c>
      <c r="CE28" s="105" t="s">
        <v>15</v>
      </c>
      <c r="CF28" s="105" t="s">
        <v>16</v>
      </c>
      <c r="CG28" s="105" t="s">
        <v>17</v>
      </c>
      <c r="CH28" s="105"/>
      <c r="CI28" s="105"/>
      <c r="CJ28" s="105"/>
      <c r="CK28" s="105"/>
      <c r="CL28" s="105"/>
      <c r="CM28" s="105"/>
      <c r="CN28" s="105"/>
      <c r="CO28" s="105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7"/>
      <c r="BQ29" s="104"/>
      <c r="BR29" s="104"/>
      <c r="BS29" s="104">
        <v>1</v>
      </c>
      <c r="BT29" s="104" t="s">
        <v>208</v>
      </c>
      <c r="BU29" s="104">
        <v>100.91</v>
      </c>
      <c r="BV29" s="104">
        <v>174.79</v>
      </c>
      <c r="BW29" s="104">
        <v>114.42</v>
      </c>
      <c r="BX29" s="104">
        <v>139.13999999999999</v>
      </c>
      <c r="BY29" s="104">
        <v>133395.51999999999</v>
      </c>
      <c r="BZ29" s="104">
        <v>2112.41</v>
      </c>
      <c r="CA29" s="104">
        <v>96.36</v>
      </c>
      <c r="CB29" s="104">
        <v>94.97</v>
      </c>
      <c r="CC29" s="104">
        <v>15.11</v>
      </c>
      <c r="CD29" s="104">
        <v>16.5</v>
      </c>
      <c r="CE29" s="104">
        <v>18.66</v>
      </c>
      <c r="CF29" s="104">
        <v>159.03</v>
      </c>
      <c r="CG29" s="104">
        <v>103.86</v>
      </c>
      <c r="CH29" s="90"/>
      <c r="CI29" s="90"/>
      <c r="CJ29" s="90"/>
      <c r="CK29" s="90"/>
      <c r="CL29" s="90"/>
      <c r="CM29" s="90"/>
      <c r="CN29" s="90"/>
      <c r="CO29" s="9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</row>
    <row r="30" spans="1:168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7"/>
      <c r="BQ30" s="104"/>
      <c r="BR30" s="104"/>
      <c r="BS30" s="104">
        <v>2</v>
      </c>
      <c r="BT30" s="104" t="s">
        <v>209</v>
      </c>
      <c r="BU30" s="104">
        <v>101.01</v>
      </c>
      <c r="BV30" s="104">
        <v>174.34</v>
      </c>
      <c r="BW30" s="104">
        <v>114.4</v>
      </c>
      <c r="BX30" s="104">
        <v>139.15</v>
      </c>
      <c r="BY30" s="104">
        <v>134117.44</v>
      </c>
      <c r="BZ30" s="104">
        <v>2112.3000000000002</v>
      </c>
      <c r="CA30" s="104">
        <v>96.55</v>
      </c>
      <c r="CB30" s="104">
        <v>94.84</v>
      </c>
      <c r="CC30" s="104">
        <v>15.08</v>
      </c>
      <c r="CD30" s="104">
        <v>16.5</v>
      </c>
      <c r="CE30" s="104">
        <v>18.66</v>
      </c>
      <c r="CF30" s="104">
        <v>158.69</v>
      </c>
      <c r="CG30" s="104">
        <v>103.65</v>
      </c>
      <c r="CH30" s="90"/>
      <c r="CI30" s="90"/>
      <c r="CJ30" s="90"/>
      <c r="CK30" s="90"/>
      <c r="CL30" s="90"/>
      <c r="CM30" s="90"/>
      <c r="CN30" s="90"/>
      <c r="CO30" s="9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</row>
    <row r="31" spans="1:168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7"/>
      <c r="BQ31" s="104"/>
      <c r="BR31" s="104"/>
      <c r="BS31" s="104">
        <v>3</v>
      </c>
      <c r="BT31" s="104" t="s">
        <v>210</v>
      </c>
      <c r="BU31" s="104">
        <v>101.22</v>
      </c>
      <c r="BV31" s="104">
        <v>175.25</v>
      </c>
      <c r="BW31" s="104">
        <v>114.29</v>
      </c>
      <c r="BX31" s="104">
        <v>139.16999999999999</v>
      </c>
      <c r="BY31" s="104">
        <v>134263.17000000001</v>
      </c>
      <c r="BZ31" s="104">
        <v>2100.61</v>
      </c>
      <c r="CA31" s="104">
        <v>96.86</v>
      </c>
      <c r="CB31" s="104">
        <v>95.07</v>
      </c>
      <c r="CC31" s="104">
        <v>15.13</v>
      </c>
      <c r="CD31" s="104">
        <v>16.59</v>
      </c>
      <c r="CE31" s="104">
        <v>18.66</v>
      </c>
      <c r="CF31" s="104">
        <v>159.18</v>
      </c>
      <c r="CG31" s="104">
        <v>103.89</v>
      </c>
      <c r="CH31" s="90"/>
      <c r="CI31" s="90"/>
      <c r="CJ31" s="90"/>
      <c r="CK31" s="90"/>
      <c r="CL31" s="90"/>
      <c r="CM31" s="90"/>
      <c r="CN31" s="90"/>
      <c r="CO31" s="9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</row>
    <row r="32" spans="1:168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7"/>
      <c r="BQ32" s="104"/>
      <c r="BR32" s="104"/>
      <c r="BS32" s="104">
        <v>4</v>
      </c>
      <c r="BT32" s="104" t="s">
        <v>211</v>
      </c>
      <c r="BU32" s="104">
        <v>101.93</v>
      </c>
      <c r="BV32" s="104">
        <v>175.69</v>
      </c>
      <c r="BW32" s="104">
        <v>114.73</v>
      </c>
      <c r="BX32" s="104">
        <v>139.44999999999999</v>
      </c>
      <c r="BY32" s="104">
        <v>134491.07999999999</v>
      </c>
      <c r="BZ32" s="104">
        <v>2067.09</v>
      </c>
      <c r="CA32" s="104">
        <v>97.15</v>
      </c>
      <c r="CB32" s="104">
        <v>95.13</v>
      </c>
      <c r="CC32" s="104">
        <v>15.1</v>
      </c>
      <c r="CD32" s="104">
        <v>16.600000000000001</v>
      </c>
      <c r="CE32" s="104">
        <v>18.7</v>
      </c>
      <c r="CF32" s="104">
        <v>159.81</v>
      </c>
      <c r="CG32" s="104">
        <v>104.35</v>
      </c>
      <c r="CH32" s="90"/>
      <c r="CI32" s="90"/>
      <c r="CJ32" s="90"/>
      <c r="CK32" s="90"/>
      <c r="CL32" s="90"/>
      <c r="CM32" s="90"/>
      <c r="CN32" s="90"/>
      <c r="CO32" s="9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</row>
    <row r="33" spans="1:168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7"/>
      <c r="BQ33" s="104"/>
      <c r="BR33" s="104"/>
      <c r="BS33" s="104">
        <v>5</v>
      </c>
      <c r="BT33" s="104" t="s">
        <v>212</v>
      </c>
      <c r="BU33" s="104">
        <v>102.07</v>
      </c>
      <c r="BV33" s="104">
        <v>175.83</v>
      </c>
      <c r="BW33" s="104">
        <v>114.93</v>
      </c>
      <c r="BX33" s="104">
        <v>139.65</v>
      </c>
      <c r="BY33" s="104">
        <v>136081.48000000001</v>
      </c>
      <c r="BZ33" s="104">
        <v>2088.1</v>
      </c>
      <c r="CA33" s="104">
        <v>96.78</v>
      </c>
      <c r="CB33" s="104">
        <v>95.55</v>
      </c>
      <c r="CC33" s="104">
        <v>15.13</v>
      </c>
      <c r="CD33" s="104">
        <v>16.670000000000002</v>
      </c>
      <c r="CE33" s="104">
        <v>18.73</v>
      </c>
      <c r="CF33" s="104">
        <v>159.68</v>
      </c>
      <c r="CG33" s="104">
        <v>104.41</v>
      </c>
      <c r="CH33" s="104"/>
      <c r="CI33" s="104"/>
      <c r="CJ33" s="104"/>
      <c r="CK33" s="104"/>
      <c r="CL33" s="104"/>
      <c r="CM33" s="104"/>
      <c r="CN33" s="104"/>
      <c r="CO33" s="104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9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</row>
    <row r="34" spans="1:168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104"/>
      <c r="BR34" s="104"/>
      <c r="BS34" s="104">
        <v>6</v>
      </c>
      <c r="BT34" s="104" t="s">
        <v>213</v>
      </c>
      <c r="BU34" s="104">
        <v>102.37</v>
      </c>
      <c r="BV34" s="104">
        <v>174.99</v>
      </c>
      <c r="BW34" s="104">
        <v>114.96</v>
      </c>
      <c r="BX34" s="104">
        <v>139.47999999999999</v>
      </c>
      <c r="BY34" s="104">
        <v>137259.57999999999</v>
      </c>
      <c r="BZ34" s="104">
        <v>2093.58</v>
      </c>
      <c r="CA34" s="104">
        <v>96.44</v>
      </c>
      <c r="CB34" s="104">
        <v>95.44</v>
      </c>
      <c r="CC34" s="104">
        <v>15.06</v>
      </c>
      <c r="CD34" s="104">
        <v>16.66</v>
      </c>
      <c r="CE34" s="104">
        <v>18.71</v>
      </c>
      <c r="CF34" s="104">
        <v>159.49</v>
      </c>
      <c r="CG34" s="104">
        <v>104.16</v>
      </c>
      <c r="CH34" s="104"/>
      <c r="CI34" s="104"/>
      <c r="CJ34" s="104"/>
      <c r="CK34" s="104"/>
      <c r="CL34" s="104"/>
      <c r="CM34" s="104"/>
      <c r="CN34" s="104"/>
      <c r="CO34" s="104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9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</row>
    <row r="35" spans="1:168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7"/>
      <c r="BQ35" s="104"/>
      <c r="BR35" s="104"/>
      <c r="BS35" s="104">
        <v>7</v>
      </c>
      <c r="BT35" s="104" t="s">
        <v>214</v>
      </c>
      <c r="BU35" s="104">
        <v>101.97</v>
      </c>
      <c r="BV35" s="104">
        <v>174.66</v>
      </c>
      <c r="BW35" s="104">
        <v>114.83</v>
      </c>
      <c r="BX35" s="104">
        <v>139.35</v>
      </c>
      <c r="BY35" s="104">
        <v>136156.42000000001</v>
      </c>
      <c r="BZ35" s="104">
        <v>2072.06</v>
      </c>
      <c r="CA35" s="104">
        <v>96.39</v>
      </c>
      <c r="CB35" s="104">
        <v>94.89</v>
      </c>
      <c r="CC35" s="104">
        <v>15.14</v>
      </c>
      <c r="CD35" s="104">
        <v>16.8</v>
      </c>
      <c r="CE35" s="104">
        <v>18.690000000000001</v>
      </c>
      <c r="CF35" s="104">
        <v>159.43</v>
      </c>
      <c r="CG35" s="104">
        <v>104.07</v>
      </c>
      <c r="CH35" s="104"/>
      <c r="CI35" s="104"/>
      <c r="CJ35" s="104"/>
      <c r="CK35" s="104"/>
      <c r="CL35" s="104"/>
      <c r="CM35" s="104"/>
      <c r="CN35" s="104"/>
      <c r="CO35" s="104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9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</row>
    <row r="36" spans="1:168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56"/>
      <c r="BM36" s="61"/>
      <c r="BN36" s="56"/>
      <c r="BO36" s="56"/>
      <c r="BP36" s="57"/>
      <c r="BQ36" s="104"/>
      <c r="BR36" s="104"/>
      <c r="BS36" s="104">
        <v>8</v>
      </c>
      <c r="BT36" s="104" t="s">
        <v>215</v>
      </c>
      <c r="BU36" s="104">
        <v>101.78</v>
      </c>
      <c r="BV36" s="104">
        <v>174.69</v>
      </c>
      <c r="BW36" s="104">
        <v>114.5</v>
      </c>
      <c r="BX36" s="104">
        <v>139.05000000000001</v>
      </c>
      <c r="BY36" s="104">
        <v>136487.01</v>
      </c>
      <c r="BZ36" s="104">
        <v>2082.91</v>
      </c>
      <c r="CA36" s="104">
        <v>96.44</v>
      </c>
      <c r="CB36" s="104">
        <v>95.17</v>
      </c>
      <c r="CC36" s="104">
        <v>15.14</v>
      </c>
      <c r="CD36" s="104">
        <v>16.86</v>
      </c>
      <c r="CE36" s="104">
        <v>18.64</v>
      </c>
      <c r="CF36" s="104">
        <v>159.47999999999999</v>
      </c>
      <c r="CG36" s="104">
        <v>104.15</v>
      </c>
      <c r="CH36" s="104"/>
      <c r="CI36" s="104"/>
      <c r="CJ36" s="104"/>
      <c r="CK36" s="104"/>
      <c r="CL36" s="104"/>
      <c r="CM36" s="104"/>
      <c r="CN36" s="104"/>
      <c r="CO36" s="104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9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</row>
    <row r="37" spans="1:168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56"/>
      <c r="BM37" s="62"/>
      <c r="BN37" s="62"/>
      <c r="BO37" s="62"/>
      <c r="BP37" s="49"/>
      <c r="BQ37" s="106"/>
      <c r="BR37" s="105"/>
      <c r="BS37" s="104">
        <v>9</v>
      </c>
      <c r="BT37" s="105" t="s">
        <v>216</v>
      </c>
      <c r="BU37" s="105">
        <v>101.53</v>
      </c>
      <c r="BV37" s="104">
        <v>174.2</v>
      </c>
      <c r="BW37" s="104">
        <v>114.5</v>
      </c>
      <c r="BX37" s="104">
        <v>138.94</v>
      </c>
      <c r="BY37" s="104">
        <v>136139.97</v>
      </c>
      <c r="BZ37" s="104">
        <v>2078.46</v>
      </c>
      <c r="CA37" s="104">
        <v>96.58</v>
      </c>
      <c r="CB37" s="104">
        <v>95.26</v>
      </c>
      <c r="CC37" s="104">
        <v>15.12</v>
      </c>
      <c r="CD37" s="104">
        <v>16.89</v>
      </c>
      <c r="CE37" s="104">
        <v>18.64</v>
      </c>
      <c r="CF37" s="104">
        <v>159.04</v>
      </c>
      <c r="CG37" s="104">
        <v>104.03</v>
      </c>
      <c r="CH37" s="104"/>
      <c r="CI37" s="104"/>
      <c r="CJ37" s="104"/>
      <c r="CK37" s="104"/>
      <c r="CL37" s="104"/>
      <c r="CM37" s="104"/>
      <c r="CN37" s="104"/>
      <c r="CO37" s="104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9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</row>
    <row r="38" spans="1:168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56"/>
      <c r="BM38" s="62"/>
      <c r="BN38" s="62"/>
      <c r="BO38" s="62"/>
      <c r="BP38" s="49"/>
      <c r="BQ38" s="106"/>
      <c r="BR38" s="105"/>
      <c r="BS38" s="104">
        <v>10</v>
      </c>
      <c r="BT38" s="105" t="s">
        <v>217</v>
      </c>
      <c r="BU38" s="105">
        <v>101.66</v>
      </c>
      <c r="BV38" s="104">
        <v>173.62</v>
      </c>
      <c r="BW38" s="104">
        <v>114.93</v>
      </c>
      <c r="BX38" s="104">
        <v>139.25</v>
      </c>
      <c r="BY38" s="104">
        <v>136968.17000000001</v>
      </c>
      <c r="BZ38" s="104">
        <v>2075.1799999999998</v>
      </c>
      <c r="CA38" s="104">
        <v>96.93</v>
      </c>
      <c r="CB38" s="104">
        <v>95.55</v>
      </c>
      <c r="CC38" s="104">
        <v>15.16</v>
      </c>
      <c r="CD38" s="104">
        <v>16.920000000000002</v>
      </c>
      <c r="CE38" s="104">
        <v>18.68</v>
      </c>
      <c r="CF38" s="104">
        <v>159.08000000000001</v>
      </c>
      <c r="CG38" s="104">
        <v>104.07</v>
      </c>
      <c r="CH38" s="104"/>
      <c r="CI38" s="104"/>
      <c r="CJ38" s="104"/>
      <c r="CK38" s="104"/>
      <c r="CL38" s="104"/>
      <c r="CM38" s="104"/>
      <c r="CN38" s="104"/>
      <c r="CO38" s="104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9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</row>
    <row r="39" spans="1:168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56"/>
      <c r="BM39" s="62"/>
      <c r="BN39" s="62"/>
      <c r="BO39" s="62"/>
      <c r="BP39" s="49"/>
      <c r="BQ39" s="106"/>
      <c r="BR39" s="105"/>
      <c r="BS39" s="104">
        <v>11</v>
      </c>
      <c r="BT39" s="105" t="s">
        <v>218</v>
      </c>
      <c r="BU39" s="105">
        <v>101.45</v>
      </c>
      <c r="BV39" s="104">
        <v>173.73</v>
      </c>
      <c r="BW39" s="104">
        <v>114.96</v>
      </c>
      <c r="BX39" s="104">
        <v>139.25</v>
      </c>
      <c r="BY39" s="104">
        <v>136693.42000000001</v>
      </c>
      <c r="BZ39" s="104">
        <v>2073.1</v>
      </c>
      <c r="CA39" s="104">
        <v>97.03</v>
      </c>
      <c r="CB39" s="104">
        <v>95.54</v>
      </c>
      <c r="CC39" s="104">
        <v>15.21</v>
      </c>
      <c r="CD39" s="104">
        <v>16.93</v>
      </c>
      <c r="CE39" s="104">
        <v>18.68</v>
      </c>
      <c r="CF39" s="104">
        <v>159.13</v>
      </c>
      <c r="CG39" s="104">
        <v>104.07</v>
      </c>
      <c r="CH39" s="104"/>
      <c r="CI39" s="104"/>
      <c r="CJ39" s="104"/>
      <c r="CK39" s="104"/>
      <c r="CL39" s="104"/>
      <c r="CM39" s="104"/>
      <c r="CN39" s="104"/>
      <c r="CO39" s="104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9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</row>
    <row r="40" spans="1:168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56"/>
      <c r="BM40" s="62"/>
      <c r="BN40" s="62"/>
      <c r="BO40" s="62"/>
      <c r="BP40" s="49"/>
      <c r="BQ40" s="106"/>
      <c r="BR40" s="105"/>
      <c r="BS40" s="104">
        <v>12</v>
      </c>
      <c r="BT40" s="105" t="s">
        <v>219</v>
      </c>
      <c r="BU40" s="105">
        <v>101.57</v>
      </c>
      <c r="BV40" s="104">
        <v>174.05</v>
      </c>
      <c r="BW40" s="104">
        <v>115.08</v>
      </c>
      <c r="BX40" s="104">
        <v>139.28</v>
      </c>
      <c r="BY40" s="104">
        <v>135600.53</v>
      </c>
      <c r="BZ40" s="104">
        <v>2042.31</v>
      </c>
      <c r="CA40" s="104">
        <v>96.93</v>
      </c>
      <c r="CB40" s="104">
        <v>95.59</v>
      </c>
      <c r="CC40" s="104">
        <v>15.19</v>
      </c>
      <c r="CD40" s="104">
        <v>16.93</v>
      </c>
      <c r="CE40" s="104">
        <v>18.690000000000001</v>
      </c>
      <c r="CF40" s="104">
        <v>159.08000000000001</v>
      </c>
      <c r="CG40" s="104">
        <v>104.04</v>
      </c>
      <c r="CH40" s="104"/>
      <c r="CI40" s="104"/>
      <c r="CJ40" s="104"/>
      <c r="CK40" s="104"/>
      <c r="CL40" s="104"/>
      <c r="CM40" s="104"/>
      <c r="CN40" s="104"/>
      <c r="CO40" s="104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9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</row>
    <row r="41" spans="1:168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56"/>
      <c r="BM41" s="62"/>
      <c r="BN41" s="62"/>
      <c r="BO41" s="62"/>
      <c r="BP41" s="49"/>
      <c r="BQ41" s="106"/>
      <c r="BR41" s="105"/>
      <c r="BS41" s="104">
        <v>13</v>
      </c>
      <c r="BT41" s="105" t="s">
        <v>220</v>
      </c>
      <c r="BU41" s="105">
        <v>101.72</v>
      </c>
      <c r="BV41" s="104">
        <v>173.7</v>
      </c>
      <c r="BW41" s="104">
        <v>115.14</v>
      </c>
      <c r="BX41" s="104">
        <v>139.37</v>
      </c>
      <c r="BY41" s="104">
        <v>135697.54999999999</v>
      </c>
      <c r="BZ41" s="104">
        <v>2051.5300000000002</v>
      </c>
      <c r="CA41" s="104">
        <v>97.42</v>
      </c>
      <c r="CB41" s="104">
        <v>95.75</v>
      </c>
      <c r="CC41" s="104">
        <v>15.23</v>
      </c>
      <c r="CD41" s="104">
        <v>16.97</v>
      </c>
      <c r="CE41" s="104">
        <v>18.690000000000001</v>
      </c>
      <c r="CF41" s="104">
        <v>159.66999999999999</v>
      </c>
      <c r="CG41" s="104">
        <v>104.35</v>
      </c>
      <c r="CH41" s="104"/>
      <c r="CI41" s="104"/>
      <c r="CJ41" s="104"/>
      <c r="CK41" s="104"/>
      <c r="CL41" s="104"/>
      <c r="CM41" s="104"/>
      <c r="CN41" s="104"/>
      <c r="CO41" s="104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9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</row>
    <row r="42" spans="1:168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56"/>
      <c r="BM42" s="62"/>
      <c r="BN42" s="62"/>
      <c r="BO42" s="62"/>
      <c r="BP42" s="49"/>
      <c r="BQ42" s="106"/>
      <c r="BR42" s="105"/>
      <c r="BS42" s="104">
        <v>14</v>
      </c>
      <c r="BT42" s="105" t="s">
        <v>221</v>
      </c>
      <c r="BU42" s="105">
        <v>101.56</v>
      </c>
      <c r="BV42" s="104">
        <v>174.5</v>
      </c>
      <c r="BW42" s="104">
        <v>115.23</v>
      </c>
      <c r="BX42" s="104">
        <v>139.44</v>
      </c>
      <c r="BY42" s="104">
        <v>135755.85999999999</v>
      </c>
      <c r="BZ42" s="104">
        <v>2038.86</v>
      </c>
      <c r="CA42" s="104">
        <v>97.38</v>
      </c>
      <c r="CB42" s="104">
        <v>95.75</v>
      </c>
      <c r="CC42" s="104">
        <v>15.21</v>
      </c>
      <c r="CD42" s="104">
        <v>16.97</v>
      </c>
      <c r="CE42" s="104">
        <v>18.7</v>
      </c>
      <c r="CF42" s="104">
        <v>160.18</v>
      </c>
      <c r="CG42" s="104">
        <v>104.88</v>
      </c>
      <c r="CH42" s="104"/>
      <c r="CI42" s="104"/>
      <c r="CJ42" s="104"/>
      <c r="CK42" s="104"/>
      <c r="CL42" s="104"/>
      <c r="CM42" s="104"/>
      <c r="CN42" s="104"/>
      <c r="CO42" s="104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9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</row>
    <row r="43" spans="1:168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49"/>
      <c r="BQ43" s="106"/>
      <c r="BR43" s="105"/>
      <c r="BS43" s="104">
        <v>15</v>
      </c>
      <c r="BT43" s="105" t="s">
        <v>222</v>
      </c>
      <c r="BU43" s="105">
        <v>101.18</v>
      </c>
      <c r="BV43" s="104">
        <v>174.15</v>
      </c>
      <c r="BW43" s="104">
        <v>115.16</v>
      </c>
      <c r="BX43" s="104">
        <v>139.4</v>
      </c>
      <c r="BY43" s="104">
        <v>134505.92000000001</v>
      </c>
      <c r="BZ43" s="104">
        <v>2025.52</v>
      </c>
      <c r="CA43" s="104">
        <v>97.45</v>
      </c>
      <c r="CB43" s="104">
        <v>95.73</v>
      </c>
      <c r="CC43" s="104">
        <v>15.21</v>
      </c>
      <c r="CD43" s="104">
        <v>17.07</v>
      </c>
      <c r="CE43" s="104">
        <v>18.7</v>
      </c>
      <c r="CF43" s="104">
        <v>160.06</v>
      </c>
      <c r="CG43" s="104">
        <v>105.06</v>
      </c>
      <c r="CH43" s="104"/>
      <c r="CI43" s="104"/>
      <c r="CJ43" s="104"/>
      <c r="CK43" s="104"/>
      <c r="CL43" s="104"/>
      <c r="CM43" s="104"/>
      <c r="CN43" s="104"/>
      <c r="CO43" s="104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9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</row>
    <row r="44" spans="1:168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7"/>
      <c r="BQ44" s="104"/>
      <c r="BR44" s="104"/>
      <c r="BS44" s="104">
        <v>16</v>
      </c>
      <c r="BT44" s="104" t="s">
        <v>223</v>
      </c>
      <c r="BU44" s="104">
        <v>101.25</v>
      </c>
      <c r="BV44" s="104">
        <v>174.07</v>
      </c>
      <c r="BW44" s="104">
        <v>115.21</v>
      </c>
      <c r="BX44" s="104">
        <v>139.36000000000001</v>
      </c>
      <c r="BY44" s="104">
        <v>134443.71</v>
      </c>
      <c r="BZ44" s="104">
        <v>2047.7</v>
      </c>
      <c r="CA44" s="104">
        <v>97.82</v>
      </c>
      <c r="CB44" s="104">
        <v>95.85</v>
      </c>
      <c r="CC44" s="104">
        <v>15.24</v>
      </c>
      <c r="CD44" s="104">
        <v>17.100000000000001</v>
      </c>
      <c r="CE44" s="104">
        <v>18.690000000000001</v>
      </c>
      <c r="CF44" s="104">
        <v>159.71</v>
      </c>
      <c r="CG44" s="104">
        <v>104.96</v>
      </c>
      <c r="CH44" s="104"/>
      <c r="CI44" s="104"/>
      <c r="CJ44" s="104"/>
      <c r="CK44" s="104"/>
      <c r="CL44" s="104"/>
      <c r="CM44" s="104"/>
      <c r="CN44" s="104"/>
      <c r="CO44" s="104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9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</row>
    <row r="45" spans="1:168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7"/>
      <c r="BQ45" s="104"/>
      <c r="BR45" s="104"/>
      <c r="BS45" s="104">
        <v>17</v>
      </c>
      <c r="BT45" s="104" t="s">
        <v>224</v>
      </c>
      <c r="BU45" s="104">
        <v>101.38</v>
      </c>
      <c r="BV45" s="104">
        <v>174.87</v>
      </c>
      <c r="BW45" s="104">
        <v>115.17</v>
      </c>
      <c r="BX45" s="104">
        <v>139.33000000000001</v>
      </c>
      <c r="BY45" s="104">
        <v>134804.56</v>
      </c>
      <c r="BZ45" s="104">
        <v>2039.68</v>
      </c>
      <c r="CA45" s="104">
        <v>98.22</v>
      </c>
      <c r="CB45" s="104">
        <v>96.33</v>
      </c>
      <c r="CC45" s="104">
        <v>15.23</v>
      </c>
      <c r="CD45" s="104">
        <v>17.079999999999998</v>
      </c>
      <c r="CE45" s="104">
        <v>18.68</v>
      </c>
      <c r="CF45" s="104">
        <v>160.52000000000001</v>
      </c>
      <c r="CG45" s="104">
        <v>105.46</v>
      </c>
      <c r="CH45" s="104"/>
      <c r="CI45" s="104"/>
      <c r="CJ45" s="104"/>
      <c r="CK45" s="104"/>
      <c r="CL45" s="104"/>
      <c r="CM45" s="104"/>
      <c r="CN45" s="104"/>
      <c r="CO45" s="104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9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</row>
    <row r="46" spans="1:168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7"/>
      <c r="BQ46" s="104"/>
      <c r="BR46" s="104"/>
      <c r="BS46" s="104">
        <v>18</v>
      </c>
      <c r="BT46" s="104" t="s">
        <v>225</v>
      </c>
      <c r="BU46" s="104">
        <v>101.63</v>
      </c>
      <c r="BV46" s="104">
        <v>174.99</v>
      </c>
      <c r="BW46" s="104">
        <v>115.35</v>
      </c>
      <c r="BX46" s="104">
        <v>139.32</v>
      </c>
      <c r="BY46" s="104">
        <v>135778.82</v>
      </c>
      <c r="BZ46" s="104">
        <v>2061.2199999999998</v>
      </c>
      <c r="CA46" s="104">
        <v>98.22</v>
      </c>
      <c r="CB46" s="104">
        <v>96.22</v>
      </c>
      <c r="CC46" s="104">
        <v>15.22</v>
      </c>
      <c r="CD46" s="104">
        <v>17.13</v>
      </c>
      <c r="CE46" s="104">
        <v>18.690000000000001</v>
      </c>
      <c r="CF46" s="104">
        <v>160.30000000000001</v>
      </c>
      <c r="CG46" s="104">
        <v>105.54</v>
      </c>
      <c r="CH46" s="104"/>
      <c r="CI46" s="104"/>
      <c r="CJ46" s="104"/>
      <c r="CK46" s="104"/>
      <c r="CL46" s="104"/>
      <c r="CM46" s="104"/>
      <c r="CN46" s="104"/>
      <c r="CO46" s="104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9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</row>
    <row r="47" spans="1:168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104"/>
      <c r="BR47" s="104"/>
      <c r="BS47" s="104">
        <v>19</v>
      </c>
      <c r="BT47" s="104" t="s">
        <v>226</v>
      </c>
      <c r="BU47" s="104">
        <v>101.67</v>
      </c>
      <c r="BV47" s="104">
        <v>175.15</v>
      </c>
      <c r="BW47" s="104">
        <v>115.41</v>
      </c>
      <c r="BX47" s="104">
        <v>139.32</v>
      </c>
      <c r="BY47" s="104">
        <v>135962.04999999999</v>
      </c>
      <c r="BZ47" s="104">
        <v>2055.4499999999998</v>
      </c>
      <c r="CA47" s="104">
        <v>98.65</v>
      </c>
      <c r="CB47" s="104">
        <v>97.05</v>
      </c>
      <c r="CC47" s="104">
        <v>15.23</v>
      </c>
      <c r="CD47" s="104">
        <v>17.13</v>
      </c>
      <c r="CE47" s="104">
        <v>18.690000000000001</v>
      </c>
      <c r="CF47" s="104">
        <v>160.5</v>
      </c>
      <c r="CG47" s="104">
        <v>105.68</v>
      </c>
      <c r="CH47" s="104"/>
      <c r="CI47" s="104"/>
      <c r="CJ47" s="104"/>
      <c r="CK47" s="104"/>
      <c r="CL47" s="104"/>
      <c r="CM47" s="104"/>
      <c r="CN47" s="104"/>
      <c r="CO47" s="104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9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</row>
    <row r="48" spans="1:168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104"/>
      <c r="BR48" s="104"/>
      <c r="BS48" s="104">
        <v>20</v>
      </c>
      <c r="BT48" s="104" t="s">
        <v>227</v>
      </c>
      <c r="BU48" s="104">
        <v>101.75</v>
      </c>
      <c r="BV48" s="104">
        <v>175.13</v>
      </c>
      <c r="BW48" s="104">
        <v>115.6</v>
      </c>
      <c r="BX48" s="104">
        <v>139.38999999999999</v>
      </c>
      <c r="BY48" s="104">
        <v>136022.81</v>
      </c>
      <c r="BZ48" s="104">
        <v>2085.9</v>
      </c>
      <c r="CA48" s="104">
        <v>98.9</v>
      </c>
      <c r="CB48" s="104">
        <v>97.31</v>
      </c>
      <c r="CC48" s="104">
        <v>15.17</v>
      </c>
      <c r="CD48" s="104">
        <v>17.11</v>
      </c>
      <c r="CE48" s="104">
        <v>18.7</v>
      </c>
      <c r="CF48" s="104">
        <v>160.25</v>
      </c>
      <c r="CG48" s="104">
        <v>105.56</v>
      </c>
      <c r="CH48" s="104"/>
      <c r="CI48" s="104"/>
      <c r="CJ48" s="104"/>
      <c r="CK48" s="104"/>
      <c r="CL48" s="104"/>
      <c r="CM48" s="104"/>
      <c r="CN48" s="104"/>
      <c r="CO48" s="104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9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</row>
    <row r="49" spans="1:168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56"/>
      <c r="BO49" s="56"/>
      <c r="BP49" s="57"/>
      <c r="BQ49" s="104"/>
      <c r="BR49" s="104"/>
      <c r="BS49" s="104">
        <v>21</v>
      </c>
      <c r="BT49" s="104" t="s">
        <v>228</v>
      </c>
      <c r="BU49" s="104">
        <v>101.88</v>
      </c>
      <c r="BV49" s="104">
        <v>175.67</v>
      </c>
      <c r="BW49" s="104">
        <v>115.65</v>
      </c>
      <c r="BX49" s="104">
        <v>139.44</v>
      </c>
      <c r="BY49" s="104">
        <v>136049.35999999999</v>
      </c>
      <c r="BZ49" s="104">
        <v>2062.8000000000002</v>
      </c>
      <c r="CA49" s="104">
        <v>98.95</v>
      </c>
      <c r="CB49" s="104">
        <v>97.58</v>
      </c>
      <c r="CC49" s="104">
        <v>15.21</v>
      </c>
      <c r="CD49" s="104">
        <v>17.11</v>
      </c>
      <c r="CE49" s="104">
        <v>18.72</v>
      </c>
      <c r="CF49" s="104">
        <v>160.68</v>
      </c>
      <c r="CG49" s="104">
        <v>105.84</v>
      </c>
      <c r="CH49" s="104"/>
      <c r="CI49" s="104"/>
      <c r="CJ49" s="104"/>
      <c r="CK49" s="104"/>
      <c r="CL49" s="104"/>
      <c r="CM49" s="104"/>
      <c r="CN49" s="104"/>
      <c r="CO49" s="104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9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</row>
    <row r="50" spans="1:168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49"/>
      <c r="BQ50" s="106"/>
      <c r="BR50" s="105"/>
      <c r="BS50" s="104"/>
      <c r="BT50" s="105"/>
      <c r="BU50" s="105">
        <f>AVERAGE(BU29:BU49)</f>
        <v>101.59476190476191</v>
      </c>
      <c r="BV50" s="104">
        <f t="shared" ref="BV50:CG50" si="1">AVERAGE(BV29:BV49)</f>
        <v>174.67000000000002</v>
      </c>
      <c r="BW50" s="105">
        <f t="shared" si="1"/>
        <v>114.97380952380954</v>
      </c>
      <c r="BX50" s="105">
        <f t="shared" si="1"/>
        <v>139.31095238095239</v>
      </c>
      <c r="BY50" s="105">
        <f t="shared" si="1"/>
        <v>135555.92523809519</v>
      </c>
      <c r="BZ50" s="105">
        <f t="shared" si="1"/>
        <v>2069.8461904761903</v>
      </c>
      <c r="CA50" s="105">
        <f t="shared" si="1"/>
        <v>97.307142857142864</v>
      </c>
      <c r="CB50" s="105">
        <f t="shared" si="1"/>
        <v>95.741428571428543</v>
      </c>
      <c r="CC50" s="105">
        <f t="shared" si="1"/>
        <v>15.16761904761905</v>
      </c>
      <c r="CD50" s="105">
        <f t="shared" si="1"/>
        <v>16.881904761904764</v>
      </c>
      <c r="CE50" s="105">
        <f t="shared" si="1"/>
        <v>18.685714285714283</v>
      </c>
      <c r="CF50" s="105">
        <f t="shared" si="1"/>
        <v>159.66619047619048</v>
      </c>
      <c r="CG50" s="105">
        <f t="shared" si="1"/>
        <v>104.57523809523809</v>
      </c>
      <c r="CH50" s="105"/>
      <c r="CI50" s="105"/>
      <c r="CJ50" s="105"/>
      <c r="CK50" s="104"/>
      <c r="CL50" s="104"/>
      <c r="CM50" s="104"/>
      <c r="CN50" s="104"/>
      <c r="CO50" s="104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9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</row>
    <row r="51" spans="1:168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49"/>
      <c r="BQ51" s="106"/>
      <c r="BR51" s="105"/>
      <c r="BS51" s="104"/>
      <c r="BT51" s="105"/>
      <c r="BU51" s="107">
        <v>101.59476190476191</v>
      </c>
      <c r="BV51" s="107">
        <v>174.67000000000002</v>
      </c>
      <c r="BW51" s="107">
        <v>114.97380952380954</v>
      </c>
      <c r="BX51" s="107">
        <v>139.31095238095239</v>
      </c>
      <c r="BY51" s="107">
        <v>135555.92523809519</v>
      </c>
      <c r="BZ51" s="107">
        <v>2069.8461904761903</v>
      </c>
      <c r="CA51" s="107">
        <v>97.307142857142864</v>
      </c>
      <c r="CB51" s="107">
        <v>95.741428571428543</v>
      </c>
      <c r="CC51" s="107">
        <v>15.16761904761905</v>
      </c>
      <c r="CD51" s="107">
        <v>16.881904761904764</v>
      </c>
      <c r="CE51" s="107">
        <v>18.685714285714283</v>
      </c>
      <c r="CF51" s="107">
        <v>159.66619047619048</v>
      </c>
      <c r="CG51" s="107">
        <v>104.57523809523809</v>
      </c>
      <c r="CH51" s="107"/>
      <c r="CI51" s="107"/>
      <c r="CJ51" s="107"/>
      <c r="CK51" s="104"/>
      <c r="CL51" s="104"/>
      <c r="CM51" s="104"/>
      <c r="CN51" s="104"/>
      <c r="CO51" s="104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9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</row>
    <row r="52" spans="1:168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49"/>
      <c r="BQ52" s="106"/>
      <c r="BR52" s="105"/>
      <c r="BS52" s="104"/>
      <c r="BT52" s="105"/>
      <c r="BU52" s="105">
        <f>BU50-BU51</f>
        <v>0</v>
      </c>
      <c r="BV52" s="105">
        <f t="shared" ref="BV52:CG52" si="2">BV50-BV51</f>
        <v>0</v>
      </c>
      <c r="BW52" s="105">
        <f t="shared" si="2"/>
        <v>0</v>
      </c>
      <c r="BX52" s="105">
        <f t="shared" si="2"/>
        <v>0</v>
      </c>
      <c r="BY52" s="89">
        <f t="shared" si="2"/>
        <v>0</v>
      </c>
      <c r="BZ52" s="105">
        <f t="shared" si="2"/>
        <v>0</v>
      </c>
      <c r="CA52" s="105">
        <f t="shared" si="2"/>
        <v>0</v>
      </c>
      <c r="CB52" s="105">
        <f t="shared" si="2"/>
        <v>0</v>
      </c>
      <c r="CC52" s="105">
        <f t="shared" si="2"/>
        <v>0</v>
      </c>
      <c r="CD52" s="105">
        <f t="shared" si="2"/>
        <v>0</v>
      </c>
      <c r="CE52" s="105">
        <f t="shared" si="2"/>
        <v>0</v>
      </c>
      <c r="CF52" s="105">
        <f t="shared" si="2"/>
        <v>0</v>
      </c>
      <c r="CG52" s="105">
        <f t="shared" si="2"/>
        <v>0</v>
      </c>
      <c r="CH52" s="104"/>
      <c r="CI52" s="104"/>
      <c r="CJ52" s="104"/>
      <c r="CK52" s="104"/>
      <c r="CL52" s="104"/>
      <c r="CM52" s="104"/>
      <c r="CN52" s="104"/>
      <c r="CO52" s="104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9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</row>
    <row r="53" spans="1:168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5"/>
      <c r="BQ53" s="108"/>
      <c r="BR53" s="89"/>
      <c r="BS53" s="10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93"/>
      <c r="CL53" s="93"/>
      <c r="CM53" s="93"/>
      <c r="CN53" s="93"/>
      <c r="CO53" s="93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5"/>
      <c r="BQ54" s="108"/>
      <c r="BR54" s="89"/>
      <c r="BS54" s="109"/>
      <c r="BT54" s="89"/>
      <c r="BU54" s="89"/>
      <c r="BV54" s="89"/>
      <c r="BW54" s="89"/>
      <c r="BX54" s="89"/>
      <c r="BY54" s="90"/>
      <c r="CH54" s="93"/>
      <c r="CI54" s="93"/>
      <c r="CJ54" s="93"/>
      <c r="CK54" s="93"/>
      <c r="CL54" s="93"/>
      <c r="CM54" s="93"/>
      <c r="CN54" s="93"/>
      <c r="CO54" s="93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5"/>
      <c r="BQ55" s="108"/>
      <c r="BR55" s="89"/>
      <c r="BS55" s="109"/>
      <c r="BT55" s="89"/>
      <c r="BU55" s="89"/>
      <c r="BV55" s="89"/>
      <c r="BW55" s="89"/>
      <c r="BX55" s="89"/>
      <c r="BY55" s="90"/>
      <c r="CH55" s="93"/>
      <c r="CI55" s="93"/>
      <c r="CJ55" s="93"/>
      <c r="CK55" s="93"/>
      <c r="CL55" s="93"/>
      <c r="CM55" s="93"/>
      <c r="CN55" s="93"/>
      <c r="CO55" s="93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5"/>
      <c r="BQ56" s="108"/>
      <c r="BR56" s="89"/>
      <c r="BS56" s="109"/>
      <c r="BT56" s="89"/>
      <c r="BU56" s="89"/>
      <c r="BV56" s="89"/>
      <c r="BW56" s="89"/>
      <c r="BX56" s="89"/>
      <c r="BY56" s="112"/>
      <c r="CH56" s="93"/>
      <c r="CI56" s="93"/>
      <c r="CJ56" s="93"/>
      <c r="CK56" s="93"/>
      <c r="CL56" s="93"/>
      <c r="CM56" s="93"/>
      <c r="CN56" s="93"/>
      <c r="CO56" s="93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Q57" s="110"/>
      <c r="BR57" s="111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93"/>
      <c r="CI57" s="93"/>
      <c r="CJ57" s="93"/>
      <c r="CK57" s="93"/>
      <c r="CL57" s="93"/>
      <c r="CM57" s="93"/>
      <c r="CN57" s="93"/>
      <c r="CO57" s="93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Q58" s="110"/>
      <c r="BR58" s="111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93"/>
      <c r="CI58" s="93"/>
      <c r="CJ58" s="93"/>
      <c r="CK58" s="93"/>
      <c r="CL58" s="93"/>
      <c r="CM58" s="93"/>
      <c r="CN58" s="93"/>
      <c r="CO58" s="93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110"/>
      <c r="BR59" s="111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93"/>
      <c r="CI59" s="93"/>
      <c r="CJ59" s="93"/>
      <c r="CK59" s="93"/>
      <c r="CL59" s="93"/>
      <c r="CM59" s="93"/>
      <c r="CN59" s="93"/>
      <c r="CO59" s="93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110"/>
      <c r="BR60" s="111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93"/>
      <c r="CI60" s="93"/>
      <c r="CJ60" s="93"/>
      <c r="CK60" s="93"/>
      <c r="CL60" s="93"/>
      <c r="CM60" s="93"/>
      <c r="CN60" s="93"/>
      <c r="CO60" s="93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110"/>
      <c r="BR61" s="111"/>
      <c r="BS61" s="112"/>
      <c r="BT61" s="112" t="s">
        <v>18</v>
      </c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93"/>
      <c r="CI61" s="93"/>
      <c r="CJ61" s="93"/>
      <c r="CK61" s="93"/>
      <c r="CL61" s="93"/>
      <c r="CM61" s="93"/>
      <c r="CN61" s="93"/>
      <c r="CO61" s="93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 s="127"/>
      <c r="BO62" s="127"/>
      <c r="BP62" s="128"/>
      <c r="BQ62" s="111"/>
      <c r="BR62" s="111"/>
      <c r="BS62" s="112"/>
      <c r="BT62" s="112"/>
      <c r="BU62" s="93" t="s">
        <v>5</v>
      </c>
      <c r="BV62" s="93" t="s">
        <v>6</v>
      </c>
      <c r="BW62" s="93" t="s">
        <v>7</v>
      </c>
      <c r="BX62" s="93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3"/>
      <c r="CI62" s="93"/>
      <c r="CJ62" s="93"/>
      <c r="CK62" s="93"/>
      <c r="CL62" s="93"/>
      <c r="CM62" s="93"/>
      <c r="CN62" s="93"/>
      <c r="CO62" s="93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129"/>
      <c r="BQ63" s="113"/>
      <c r="BR63" s="113"/>
      <c r="BS63" s="114">
        <v>1</v>
      </c>
      <c r="BT63" s="104" t="s">
        <v>208</v>
      </c>
      <c r="BU63" s="113">
        <v>102.92</v>
      </c>
      <c r="BV63" s="113">
        <v>0.59419999999999995</v>
      </c>
      <c r="BW63" s="113">
        <v>0.90769999999999995</v>
      </c>
      <c r="BX63" s="113">
        <v>0.74660000000000004</v>
      </c>
      <c r="BY63" s="113">
        <v>1284.44</v>
      </c>
      <c r="BZ63" s="113">
        <v>20.34</v>
      </c>
      <c r="CA63" s="113">
        <v>1.0778000000000001</v>
      </c>
      <c r="CB63" s="113">
        <v>1.0935999999999999</v>
      </c>
      <c r="CC63" s="113">
        <v>6.8733000000000004</v>
      </c>
      <c r="CD63" s="113">
        <v>6.2958999999999996</v>
      </c>
      <c r="CE63" s="113">
        <v>5.5655000000000001</v>
      </c>
      <c r="CF63" s="113">
        <v>0.65303999999999995</v>
      </c>
      <c r="CG63" s="113">
        <v>1</v>
      </c>
      <c r="CH63" s="113"/>
      <c r="CI63" s="113"/>
      <c r="CJ63" s="113"/>
      <c r="CK63" s="115"/>
      <c r="CL63" s="115"/>
      <c r="CM63" s="115"/>
      <c r="CN63" s="115"/>
      <c r="CO63" s="115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</row>
    <row r="64" spans="1:168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68"/>
      <c r="BO64" s="68"/>
      <c r="BP64" s="129"/>
      <c r="BQ64" s="113"/>
      <c r="BR64" s="113"/>
      <c r="BS64" s="114">
        <v>2</v>
      </c>
      <c r="BT64" s="104" t="s">
        <v>209</v>
      </c>
      <c r="BU64" s="113">
        <v>102.61</v>
      </c>
      <c r="BV64" s="113">
        <v>0.59450000000000003</v>
      </c>
      <c r="BW64" s="113">
        <v>0.90600000000000003</v>
      </c>
      <c r="BX64" s="113">
        <v>0.745</v>
      </c>
      <c r="BY64" s="113">
        <v>1294</v>
      </c>
      <c r="BZ64" s="113">
        <v>20.38</v>
      </c>
      <c r="CA64" s="113">
        <v>1.0734999999999999</v>
      </c>
      <c r="CB64" s="113">
        <v>1.0928</v>
      </c>
      <c r="CC64" s="113">
        <v>6.8714000000000004</v>
      </c>
      <c r="CD64" s="113">
        <v>6.2809999999999997</v>
      </c>
      <c r="CE64" s="113">
        <v>5.5544000000000002</v>
      </c>
      <c r="CF64" s="113">
        <v>0.65314000000000005</v>
      </c>
      <c r="CG64" s="113">
        <v>1</v>
      </c>
      <c r="CH64" s="113"/>
      <c r="CI64" s="113"/>
      <c r="CJ64" s="113"/>
      <c r="CK64" s="115"/>
      <c r="CL64" s="115"/>
      <c r="CM64" s="115"/>
      <c r="CN64" s="115"/>
      <c r="CO64" s="115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</row>
    <row r="65" spans="1:168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6"/>
      <c r="BQ65" s="117"/>
      <c r="BR65" s="113"/>
      <c r="BS65" s="114">
        <v>3</v>
      </c>
      <c r="BT65" s="104" t="s">
        <v>210</v>
      </c>
      <c r="BU65" s="113">
        <v>102.64</v>
      </c>
      <c r="BV65" s="113">
        <v>0.59279999999999999</v>
      </c>
      <c r="BW65" s="113">
        <v>0.90900000000000003</v>
      </c>
      <c r="BX65" s="113">
        <v>0.74680000000000002</v>
      </c>
      <c r="BY65" s="113">
        <v>1292.3900000000001</v>
      </c>
      <c r="BZ65" s="113">
        <v>20.22</v>
      </c>
      <c r="CA65" s="113">
        <v>1.0725</v>
      </c>
      <c r="CB65" s="113">
        <v>1.0928</v>
      </c>
      <c r="CC65" s="113">
        <v>6.8681000000000001</v>
      </c>
      <c r="CD65" s="113">
        <v>6.2622999999999998</v>
      </c>
      <c r="CE65" s="113">
        <v>5.5670999999999999</v>
      </c>
      <c r="CF65" s="113">
        <v>0.65266000000000002</v>
      </c>
      <c r="CG65" s="113">
        <v>1</v>
      </c>
      <c r="CH65" s="113"/>
      <c r="CI65" s="113"/>
      <c r="CJ65" s="113"/>
      <c r="CK65" s="115"/>
      <c r="CL65" s="115"/>
      <c r="CM65" s="115"/>
      <c r="CN65" s="115"/>
      <c r="CO65" s="115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</row>
    <row r="66" spans="1:168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6"/>
      <c r="BQ66" s="117"/>
      <c r="BR66" s="113"/>
      <c r="BS66" s="114">
        <v>4</v>
      </c>
      <c r="BT66" s="104" t="s">
        <v>211</v>
      </c>
      <c r="BU66" s="113">
        <v>102.37</v>
      </c>
      <c r="BV66" s="113">
        <v>0.59389999999999998</v>
      </c>
      <c r="BW66" s="113">
        <v>0.90949999999999998</v>
      </c>
      <c r="BX66" s="113">
        <v>0.74829999999999997</v>
      </c>
      <c r="BY66" s="113">
        <v>1288.9000000000001</v>
      </c>
      <c r="BZ66" s="113">
        <v>19.809999999999999</v>
      </c>
      <c r="CA66" s="113">
        <v>1.0741000000000001</v>
      </c>
      <c r="CB66" s="113">
        <v>1.0969</v>
      </c>
      <c r="CC66" s="113">
        <v>6.9105999999999996</v>
      </c>
      <c r="CD66" s="113">
        <v>6.2851999999999997</v>
      </c>
      <c r="CE66" s="113">
        <v>5.5785</v>
      </c>
      <c r="CF66" s="113">
        <v>0.65293000000000001</v>
      </c>
      <c r="CG66" s="113">
        <v>1</v>
      </c>
      <c r="CH66" s="113"/>
      <c r="CI66" s="113"/>
      <c r="CJ66" s="113"/>
      <c r="CK66" s="115"/>
      <c r="CL66" s="115"/>
      <c r="CM66" s="115"/>
      <c r="CN66" s="115"/>
      <c r="CO66" s="115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</row>
    <row r="67" spans="1:168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6"/>
      <c r="BQ67" s="117"/>
      <c r="BR67" s="113"/>
      <c r="BS67" s="114">
        <v>5</v>
      </c>
      <c r="BT67" s="104" t="s">
        <v>212</v>
      </c>
      <c r="BU67" s="113">
        <v>102.29</v>
      </c>
      <c r="BV67" s="113">
        <v>0.59379999999999999</v>
      </c>
      <c r="BW67" s="113">
        <v>0.90839999999999999</v>
      </c>
      <c r="BX67" s="113">
        <v>0.74780000000000002</v>
      </c>
      <c r="BY67" s="113">
        <v>1303.4000000000001</v>
      </c>
      <c r="BZ67" s="113">
        <v>20</v>
      </c>
      <c r="CA67" s="113">
        <v>1.0787</v>
      </c>
      <c r="CB67" s="113">
        <v>1.0927</v>
      </c>
      <c r="CC67" s="113">
        <v>6.8986999999999998</v>
      </c>
      <c r="CD67" s="113">
        <v>6.2629000000000001</v>
      </c>
      <c r="CE67" s="113">
        <v>5.5740999999999996</v>
      </c>
      <c r="CF67" s="113">
        <v>0.65383999999999998</v>
      </c>
      <c r="CG67" s="113">
        <v>1</v>
      </c>
      <c r="CH67" s="113"/>
      <c r="CI67" s="113"/>
      <c r="CJ67" s="113"/>
      <c r="CK67" s="115"/>
      <c r="CL67" s="115"/>
      <c r="CM67" s="115"/>
      <c r="CN67" s="115"/>
      <c r="CO67" s="115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</row>
    <row r="68" spans="1:168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6"/>
      <c r="BQ68" s="117"/>
      <c r="BR68" s="113"/>
      <c r="BS68" s="114">
        <v>6</v>
      </c>
      <c r="BT68" s="104" t="s">
        <v>213</v>
      </c>
      <c r="BU68" s="113">
        <v>101.75</v>
      </c>
      <c r="BV68" s="113">
        <v>0.59519999999999995</v>
      </c>
      <c r="BW68" s="113">
        <v>0.90600000000000003</v>
      </c>
      <c r="BX68" s="113">
        <v>0.74690000000000001</v>
      </c>
      <c r="BY68" s="113">
        <v>1317.8</v>
      </c>
      <c r="BZ68" s="113">
        <v>20.100000000000001</v>
      </c>
      <c r="CA68" s="113">
        <v>1.08</v>
      </c>
      <c r="CB68" s="113">
        <v>1.0912999999999999</v>
      </c>
      <c r="CC68" s="113">
        <v>6.9153000000000002</v>
      </c>
      <c r="CD68" s="113">
        <v>6.2523</v>
      </c>
      <c r="CE68" s="113">
        <v>5.5674000000000001</v>
      </c>
      <c r="CF68" s="113">
        <v>0.65305000000000002</v>
      </c>
      <c r="CG68" s="113">
        <v>1</v>
      </c>
      <c r="CH68" s="113"/>
      <c r="CI68" s="113"/>
      <c r="CJ68" s="113"/>
      <c r="CK68" s="115"/>
      <c r="CL68" s="115"/>
      <c r="CM68" s="115"/>
      <c r="CN68" s="115"/>
      <c r="CO68" s="115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</row>
    <row r="69" spans="1:168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6"/>
      <c r="BQ69" s="117"/>
      <c r="BR69" s="113"/>
      <c r="BS69" s="114">
        <v>7</v>
      </c>
      <c r="BT69" s="104" t="s">
        <v>214</v>
      </c>
      <c r="BU69" s="113">
        <v>102.06</v>
      </c>
      <c r="BV69" s="113">
        <v>0.5958</v>
      </c>
      <c r="BW69" s="113">
        <v>0.90629999999999999</v>
      </c>
      <c r="BX69" s="113">
        <v>0.74709999999999999</v>
      </c>
      <c r="BY69" s="113">
        <v>1308.3</v>
      </c>
      <c r="BZ69" s="113">
        <v>19.91</v>
      </c>
      <c r="CA69" s="113">
        <v>1.0797000000000001</v>
      </c>
      <c r="CB69" s="113">
        <v>1.0968</v>
      </c>
      <c r="CC69" s="113">
        <v>6.8747999999999996</v>
      </c>
      <c r="CD69" s="113">
        <v>6.1929999999999996</v>
      </c>
      <c r="CE69" s="113">
        <v>5.5693000000000001</v>
      </c>
      <c r="CF69" s="113">
        <v>0.65278000000000003</v>
      </c>
      <c r="CG69" s="113">
        <v>1</v>
      </c>
      <c r="CH69" s="113"/>
      <c r="CI69" s="113"/>
      <c r="CJ69" s="113"/>
      <c r="CK69" s="115"/>
      <c r="CL69" s="115"/>
      <c r="CM69" s="115"/>
      <c r="CN69" s="115"/>
      <c r="CO69" s="115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</row>
    <row r="70" spans="1:168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6"/>
      <c r="BQ70" s="117"/>
      <c r="BR70" s="113"/>
      <c r="BS70" s="114">
        <v>8</v>
      </c>
      <c r="BT70" s="104" t="s">
        <v>215</v>
      </c>
      <c r="BU70" s="113">
        <v>102.32</v>
      </c>
      <c r="BV70" s="113">
        <v>0.59619999999999995</v>
      </c>
      <c r="BW70" s="113">
        <v>0.90959999999999996</v>
      </c>
      <c r="BX70" s="113">
        <v>0.74950000000000006</v>
      </c>
      <c r="BY70" s="113">
        <v>1310.54</v>
      </c>
      <c r="BZ70" s="113">
        <v>20</v>
      </c>
      <c r="CA70" s="113">
        <v>1.0799000000000001</v>
      </c>
      <c r="CB70" s="113">
        <v>1.0943000000000001</v>
      </c>
      <c r="CC70" s="113">
        <v>6.8792</v>
      </c>
      <c r="CD70" s="113">
        <v>6.1776</v>
      </c>
      <c r="CE70" s="113">
        <v>5.5864000000000003</v>
      </c>
      <c r="CF70" s="113">
        <v>0.65305000000000002</v>
      </c>
      <c r="CG70" s="113">
        <v>1</v>
      </c>
      <c r="CH70" s="113"/>
      <c r="CI70" s="113"/>
      <c r="CJ70" s="113"/>
      <c r="CK70" s="115"/>
      <c r="CL70" s="115"/>
      <c r="CM70" s="115"/>
      <c r="CN70" s="115"/>
      <c r="CO70" s="115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</row>
    <row r="71" spans="1:168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6"/>
      <c r="BQ71" s="117"/>
      <c r="BR71" s="113"/>
      <c r="BS71" s="114">
        <v>9</v>
      </c>
      <c r="BT71" s="105" t="s">
        <v>216</v>
      </c>
      <c r="BU71" s="113">
        <v>102.46</v>
      </c>
      <c r="BV71" s="113">
        <v>0.59719999999999995</v>
      </c>
      <c r="BW71" s="113">
        <v>0.90849999999999997</v>
      </c>
      <c r="BX71" s="113">
        <v>0.74880000000000002</v>
      </c>
      <c r="BY71" s="113">
        <v>1308.7</v>
      </c>
      <c r="BZ71" s="113">
        <v>19.98</v>
      </c>
      <c r="CA71" s="113">
        <v>1.0770999999999999</v>
      </c>
      <c r="CB71" s="113">
        <v>1.0920000000000001</v>
      </c>
      <c r="CC71" s="113">
        <v>6.8795999999999999</v>
      </c>
      <c r="CD71" s="113">
        <v>6.1599000000000004</v>
      </c>
      <c r="CE71" s="113">
        <v>5.5815000000000001</v>
      </c>
      <c r="CF71" s="113">
        <v>0.65407999999999999</v>
      </c>
      <c r="CG71" s="113">
        <v>1</v>
      </c>
      <c r="CH71" s="113"/>
      <c r="CI71" s="113"/>
      <c r="CJ71" s="113"/>
      <c r="CK71" s="115"/>
      <c r="CL71" s="115"/>
      <c r="CM71" s="115"/>
      <c r="CN71" s="115"/>
      <c r="CO71" s="115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</row>
    <row r="72" spans="1:168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6"/>
      <c r="BQ72" s="117"/>
      <c r="BR72" s="113"/>
      <c r="BS72" s="114">
        <v>10</v>
      </c>
      <c r="BT72" s="105" t="s">
        <v>217</v>
      </c>
      <c r="BU72" s="113">
        <v>102.37</v>
      </c>
      <c r="BV72" s="113">
        <v>0.59940000000000004</v>
      </c>
      <c r="BW72" s="113">
        <v>0.90549999999999997</v>
      </c>
      <c r="BX72" s="113">
        <v>0.74729999999999996</v>
      </c>
      <c r="BY72" s="113">
        <v>1316.1</v>
      </c>
      <c r="BZ72" s="113">
        <v>19.940000000000001</v>
      </c>
      <c r="CA72" s="113">
        <v>1.0737000000000001</v>
      </c>
      <c r="CB72" s="113">
        <v>1.0891999999999999</v>
      </c>
      <c r="CC72" s="113">
        <v>6.8628999999999998</v>
      </c>
      <c r="CD72" s="113">
        <v>6.1492000000000004</v>
      </c>
      <c r="CE72" s="113">
        <v>5.5709999999999997</v>
      </c>
      <c r="CF72" s="113">
        <v>0.65419000000000005</v>
      </c>
      <c r="CG72" s="113">
        <v>1</v>
      </c>
      <c r="CH72" s="113"/>
      <c r="CI72" s="113"/>
      <c r="CJ72" s="113"/>
      <c r="CK72" s="115"/>
      <c r="CL72" s="115"/>
      <c r="CM72" s="115"/>
      <c r="CN72" s="115"/>
      <c r="CO72" s="115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</row>
    <row r="73" spans="1:168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9"/>
      <c r="BO73" s="79"/>
      <c r="BP73" s="76"/>
      <c r="BQ73" s="117"/>
      <c r="BR73" s="113"/>
      <c r="BS73" s="114">
        <v>11</v>
      </c>
      <c r="BT73" s="105" t="s">
        <v>218</v>
      </c>
      <c r="BU73" s="113">
        <v>102.58</v>
      </c>
      <c r="BV73" s="113">
        <v>0.59909999999999997</v>
      </c>
      <c r="BW73" s="113">
        <v>0.90529999999999999</v>
      </c>
      <c r="BX73" s="113">
        <v>0.74729999999999996</v>
      </c>
      <c r="BY73" s="113">
        <v>1313.46</v>
      </c>
      <c r="BZ73" s="113">
        <v>19.920000000000002</v>
      </c>
      <c r="CA73" s="113">
        <v>1.0726</v>
      </c>
      <c r="CB73" s="113">
        <v>1.0892999999999999</v>
      </c>
      <c r="CC73" s="113">
        <v>6.8432000000000004</v>
      </c>
      <c r="CD73" s="113">
        <v>6.1466000000000003</v>
      </c>
      <c r="CE73" s="113">
        <v>5.5708000000000002</v>
      </c>
      <c r="CF73" s="113">
        <v>0.65402000000000005</v>
      </c>
      <c r="CG73" s="113">
        <v>1</v>
      </c>
      <c r="CH73" s="113"/>
      <c r="CI73" s="113"/>
      <c r="CJ73" s="113"/>
      <c r="CK73" s="115"/>
      <c r="CL73" s="115"/>
      <c r="CM73" s="115"/>
      <c r="CN73" s="115"/>
      <c r="CO73" s="115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</row>
    <row r="74" spans="1:168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9"/>
      <c r="BO74" s="79"/>
      <c r="BP74" s="76"/>
      <c r="BQ74" s="117"/>
      <c r="BR74" s="113"/>
      <c r="BS74" s="114">
        <v>12</v>
      </c>
      <c r="BT74" s="105" t="s">
        <v>219</v>
      </c>
      <c r="BU74" s="113">
        <v>102.43</v>
      </c>
      <c r="BV74" s="113">
        <v>0.5978</v>
      </c>
      <c r="BW74" s="113">
        <v>0.90410000000000001</v>
      </c>
      <c r="BX74" s="113">
        <v>0.74690000000000001</v>
      </c>
      <c r="BY74" s="113">
        <v>1303.3499999999999</v>
      </c>
      <c r="BZ74" s="113">
        <v>19.63</v>
      </c>
      <c r="CA74" s="113">
        <v>1.0732999999999999</v>
      </c>
      <c r="CB74" s="113">
        <v>1.0884</v>
      </c>
      <c r="CC74" s="113">
        <v>6.8472</v>
      </c>
      <c r="CD74" s="113">
        <v>6.1455000000000002</v>
      </c>
      <c r="CE74" s="113">
        <v>5.5678999999999998</v>
      </c>
      <c r="CF74" s="113">
        <v>0.65400000000000003</v>
      </c>
      <c r="CG74" s="113">
        <v>1</v>
      </c>
      <c r="CH74" s="113"/>
      <c r="CI74" s="113"/>
      <c r="CJ74" s="113"/>
      <c r="CK74" s="115"/>
      <c r="CL74" s="115"/>
      <c r="CM74" s="115"/>
      <c r="CN74" s="115"/>
      <c r="CO74" s="115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</row>
    <row r="75" spans="1:168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9"/>
      <c r="BO75" s="79"/>
      <c r="BP75" s="76"/>
      <c r="BQ75" s="117"/>
      <c r="BR75" s="113"/>
      <c r="BS75" s="114">
        <v>13</v>
      </c>
      <c r="BT75" s="105" t="s">
        <v>220</v>
      </c>
      <c r="BU75" s="113">
        <v>102.59</v>
      </c>
      <c r="BV75" s="113">
        <v>0.60070000000000001</v>
      </c>
      <c r="BW75" s="113">
        <v>0.90629999999999999</v>
      </c>
      <c r="BX75" s="113">
        <v>0.74890000000000001</v>
      </c>
      <c r="BY75" s="113">
        <v>1300.4000000000001</v>
      </c>
      <c r="BZ75" s="113">
        <v>19.66</v>
      </c>
      <c r="CA75" s="113">
        <v>1.0710999999999999</v>
      </c>
      <c r="CB75" s="113">
        <v>1.0898000000000001</v>
      </c>
      <c r="CC75" s="113">
        <v>6.8510999999999997</v>
      </c>
      <c r="CD75" s="113">
        <v>6.1475999999999997</v>
      </c>
      <c r="CE75" s="113">
        <v>5.5822000000000003</v>
      </c>
      <c r="CF75" s="113">
        <v>0.65356000000000003</v>
      </c>
      <c r="CG75" s="113">
        <v>1</v>
      </c>
      <c r="CH75" s="113"/>
      <c r="CI75" s="113"/>
      <c r="CJ75" s="113"/>
      <c r="CK75" s="115"/>
      <c r="CL75" s="115"/>
      <c r="CM75" s="115"/>
      <c r="CN75" s="115"/>
      <c r="CO75" s="115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</row>
    <row r="76" spans="1:168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9"/>
      <c r="BO76" s="79"/>
      <c r="BP76" s="76"/>
      <c r="BQ76" s="117"/>
      <c r="BR76" s="113"/>
      <c r="BS76" s="114">
        <v>14</v>
      </c>
      <c r="BT76" s="105" t="s">
        <v>221</v>
      </c>
      <c r="BU76" s="113">
        <v>103.27</v>
      </c>
      <c r="BV76" s="113">
        <v>0.60099999999999998</v>
      </c>
      <c r="BW76" s="113">
        <v>0.91020000000000001</v>
      </c>
      <c r="BX76" s="113">
        <v>0.75219999999999998</v>
      </c>
      <c r="BY76" s="113">
        <v>1294.4000000000001</v>
      </c>
      <c r="BZ76" s="113">
        <v>19.440000000000001</v>
      </c>
      <c r="CA76" s="113">
        <v>1.077</v>
      </c>
      <c r="CB76" s="113">
        <v>1.0952999999999999</v>
      </c>
      <c r="CC76" s="113">
        <v>6.8971</v>
      </c>
      <c r="CD76" s="113">
        <v>6.1790000000000003</v>
      </c>
      <c r="CE76" s="113">
        <v>5.6082999999999998</v>
      </c>
      <c r="CF76" s="113">
        <v>0.65476000000000001</v>
      </c>
      <c r="CG76" s="113">
        <v>1</v>
      </c>
      <c r="CH76" s="113"/>
      <c r="CI76" s="113"/>
      <c r="CJ76" s="113"/>
      <c r="CK76" s="115"/>
      <c r="CL76" s="115"/>
      <c r="CM76" s="115"/>
      <c r="CN76" s="115"/>
      <c r="CO76" s="115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</row>
    <row r="77" spans="1:168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9"/>
      <c r="BO77" s="79"/>
      <c r="BP77" s="76"/>
      <c r="BQ77" s="117"/>
      <c r="BR77" s="113"/>
      <c r="BS77" s="114">
        <v>15</v>
      </c>
      <c r="BT77" s="105" t="s">
        <v>222</v>
      </c>
      <c r="BU77" s="113">
        <v>103.83</v>
      </c>
      <c r="BV77" s="113">
        <v>0.60319999999999996</v>
      </c>
      <c r="BW77" s="113">
        <v>0.9123</v>
      </c>
      <c r="BX77" s="113">
        <v>0.75370000000000004</v>
      </c>
      <c r="BY77" s="113">
        <v>1280.3</v>
      </c>
      <c r="BZ77" s="113">
        <v>19.28</v>
      </c>
      <c r="CA77" s="113">
        <v>1.0781000000000001</v>
      </c>
      <c r="CB77" s="113">
        <v>1.0973999999999999</v>
      </c>
      <c r="CC77" s="113">
        <v>6.9058999999999999</v>
      </c>
      <c r="CD77" s="113">
        <v>6.1561000000000003</v>
      </c>
      <c r="CE77" s="113">
        <v>5.6189</v>
      </c>
      <c r="CF77" s="113">
        <v>0.65637999999999996</v>
      </c>
      <c r="CG77" s="113">
        <v>1</v>
      </c>
      <c r="CH77" s="113"/>
      <c r="CI77" s="113"/>
      <c r="CJ77" s="113"/>
      <c r="CK77" s="115"/>
      <c r="CL77" s="115"/>
      <c r="CM77" s="115"/>
      <c r="CN77" s="115"/>
      <c r="CO77" s="115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</row>
    <row r="78" spans="1:168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9"/>
      <c r="BO78" s="79"/>
      <c r="BP78" s="76"/>
      <c r="BQ78" s="117"/>
      <c r="BR78" s="117"/>
      <c r="BS78" s="114">
        <v>16</v>
      </c>
      <c r="BT78" s="104" t="s">
        <v>223</v>
      </c>
      <c r="BU78" s="113">
        <v>103.66</v>
      </c>
      <c r="BV78" s="113">
        <v>0.60299999999999998</v>
      </c>
      <c r="BW78" s="113">
        <v>0.91100000000000003</v>
      </c>
      <c r="BX78" s="113">
        <v>0.75339999999999996</v>
      </c>
      <c r="BY78" s="113">
        <v>1280.95</v>
      </c>
      <c r="BZ78" s="113">
        <v>19.510000000000002</v>
      </c>
      <c r="CA78" s="113">
        <v>1.073</v>
      </c>
      <c r="CB78" s="113">
        <v>1.095</v>
      </c>
      <c r="CC78" s="113">
        <v>6.8886000000000003</v>
      </c>
      <c r="CD78" s="113">
        <v>6.1369999999999996</v>
      </c>
      <c r="CE78" s="113">
        <v>5.6153000000000004</v>
      </c>
      <c r="CF78" s="113">
        <v>0.65719000000000005</v>
      </c>
      <c r="CG78" s="113">
        <v>1</v>
      </c>
      <c r="CH78" s="113"/>
      <c r="CI78" s="113"/>
      <c r="CJ78" s="113"/>
      <c r="CK78" s="115"/>
      <c r="CL78" s="115"/>
      <c r="CM78" s="115"/>
      <c r="CN78" s="115"/>
      <c r="CO78" s="115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</row>
    <row r="79" spans="1:168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9"/>
      <c r="BO79" s="79"/>
      <c r="BP79" s="76"/>
      <c r="BQ79" s="117"/>
      <c r="BR79" s="117"/>
      <c r="BS79" s="114">
        <v>17</v>
      </c>
      <c r="BT79" s="104" t="s">
        <v>224</v>
      </c>
      <c r="BU79" s="113">
        <v>104.03</v>
      </c>
      <c r="BV79" s="113">
        <v>0.60309999999999997</v>
      </c>
      <c r="BW79" s="113">
        <v>0.91569999999999996</v>
      </c>
      <c r="BX79" s="113">
        <v>0.75749999999999995</v>
      </c>
      <c r="BY79" s="113">
        <v>1278.2</v>
      </c>
      <c r="BZ79" s="113">
        <v>19.34</v>
      </c>
      <c r="CA79" s="113">
        <v>1.0738000000000001</v>
      </c>
      <c r="CB79" s="113">
        <v>1.0948</v>
      </c>
      <c r="CC79" s="113">
        <v>6.9257999999999997</v>
      </c>
      <c r="CD79" s="113">
        <v>6.173</v>
      </c>
      <c r="CE79" s="113">
        <v>5.6462000000000003</v>
      </c>
      <c r="CF79" s="113">
        <v>0.65703</v>
      </c>
      <c r="CG79" s="113">
        <v>1</v>
      </c>
      <c r="CH79" s="113"/>
      <c r="CI79" s="113"/>
      <c r="CJ79" s="113"/>
      <c r="CK79" s="115"/>
      <c r="CL79" s="115"/>
      <c r="CM79" s="115"/>
      <c r="CN79" s="115"/>
      <c r="CO79" s="115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</row>
    <row r="80" spans="1:168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9"/>
      <c r="BO80" s="79"/>
      <c r="BP80" s="76"/>
      <c r="BQ80" s="117"/>
      <c r="BR80" s="117"/>
      <c r="BS80" s="114">
        <v>18</v>
      </c>
      <c r="BT80" s="104" t="s">
        <v>225</v>
      </c>
      <c r="BU80" s="113">
        <v>103.85</v>
      </c>
      <c r="BV80" s="113">
        <v>0.60309999999999997</v>
      </c>
      <c r="BW80" s="113">
        <v>0.91500000000000004</v>
      </c>
      <c r="BX80" s="113">
        <v>0.75770000000000004</v>
      </c>
      <c r="BY80" s="113">
        <v>1286.5</v>
      </c>
      <c r="BZ80" s="113">
        <v>19.53</v>
      </c>
      <c r="CA80" s="113">
        <v>1.0746</v>
      </c>
      <c r="CB80" s="113">
        <v>1.0969</v>
      </c>
      <c r="CC80" s="113">
        <v>6.9360999999999997</v>
      </c>
      <c r="CD80" s="113">
        <v>6.1622000000000003</v>
      </c>
      <c r="CE80" s="113">
        <v>5.6471999999999998</v>
      </c>
      <c r="CF80" s="113">
        <v>0.65839999999999999</v>
      </c>
      <c r="CG80" s="113">
        <v>1</v>
      </c>
      <c r="CH80" s="113"/>
      <c r="CI80" s="113"/>
      <c r="CJ80" s="113"/>
      <c r="CK80" s="115"/>
      <c r="CL80" s="115"/>
      <c r="CM80" s="115"/>
      <c r="CN80" s="115"/>
      <c r="CO80" s="115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</row>
    <row r="81" spans="1:168" s="70" customFormat="1" ht="15.95" customHeight="1">
      <c r="A81" s="80"/>
      <c r="B81" s="81"/>
      <c r="BN81" s="82"/>
      <c r="BO81" s="82"/>
      <c r="BQ81" s="115"/>
      <c r="BR81" s="115"/>
      <c r="BS81" s="114">
        <v>19</v>
      </c>
      <c r="BT81" s="104" t="s">
        <v>226</v>
      </c>
      <c r="BU81" s="113">
        <v>103.94</v>
      </c>
      <c r="BV81" s="113">
        <v>0.60340000000000005</v>
      </c>
      <c r="BW81" s="113">
        <v>0.91569999999999996</v>
      </c>
      <c r="BX81" s="113">
        <v>0.75860000000000005</v>
      </c>
      <c r="BY81" s="113">
        <v>1286.56</v>
      </c>
      <c r="BZ81" s="113">
        <v>19.45</v>
      </c>
      <c r="CA81" s="113">
        <v>1.0711999999999999</v>
      </c>
      <c r="CB81" s="113">
        <v>1.0889</v>
      </c>
      <c r="CC81" s="113">
        <v>6.9401000000000002</v>
      </c>
      <c r="CD81" s="113">
        <v>6.1695000000000002</v>
      </c>
      <c r="CE81" s="113">
        <v>5.6532</v>
      </c>
      <c r="CF81" s="113">
        <v>0.65844000000000003</v>
      </c>
      <c r="CG81" s="113">
        <v>1</v>
      </c>
      <c r="CH81" s="113"/>
      <c r="CI81" s="113"/>
      <c r="CJ81" s="113"/>
      <c r="CK81" s="115"/>
      <c r="CL81" s="115"/>
      <c r="CM81" s="115"/>
      <c r="CN81" s="115"/>
      <c r="CO81" s="115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</row>
    <row r="82" spans="1:168" s="70" customFormat="1" ht="15.95" customHeight="1">
      <c r="A82" s="80"/>
      <c r="B82" s="81"/>
      <c r="BN82" s="82"/>
      <c r="BO82" s="82"/>
      <c r="BQ82" s="115"/>
      <c r="BR82" s="115"/>
      <c r="BS82" s="114">
        <v>20</v>
      </c>
      <c r="BT82" s="104" t="s">
        <v>227</v>
      </c>
      <c r="BU82" s="113">
        <v>103.75</v>
      </c>
      <c r="BV82" s="113">
        <v>0.6028</v>
      </c>
      <c r="BW82" s="113">
        <v>0.91320000000000001</v>
      </c>
      <c r="BX82" s="113">
        <v>0.75749999999999995</v>
      </c>
      <c r="BY82" s="113">
        <v>1288.56</v>
      </c>
      <c r="BZ82" s="113">
        <v>19.760000000000002</v>
      </c>
      <c r="CA82" s="113">
        <v>1.0672999999999999</v>
      </c>
      <c r="CB82" s="113">
        <v>1.0848</v>
      </c>
      <c r="CC82" s="113">
        <v>6.9602000000000004</v>
      </c>
      <c r="CD82" s="113">
        <v>6.1698000000000004</v>
      </c>
      <c r="CE82" s="113">
        <v>5.6441999999999997</v>
      </c>
      <c r="CF82" s="113">
        <v>0.65873000000000004</v>
      </c>
      <c r="CG82" s="113">
        <v>1</v>
      </c>
      <c r="CH82" s="113"/>
      <c r="CI82" s="113"/>
      <c r="CJ82" s="113"/>
      <c r="CK82" s="115"/>
      <c r="CL82" s="115"/>
      <c r="CM82" s="115"/>
      <c r="CN82" s="115"/>
      <c r="CO82" s="115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</row>
    <row r="83" spans="1:168" s="70" customFormat="1" ht="15.95" customHeight="1">
      <c r="A83" s="80"/>
      <c r="B83" s="81"/>
      <c r="BQ83" s="115"/>
      <c r="BR83" s="115"/>
      <c r="BS83" s="114">
        <v>21</v>
      </c>
      <c r="BT83" s="104" t="s">
        <v>228</v>
      </c>
      <c r="BU83" s="104">
        <v>103.89</v>
      </c>
      <c r="BV83" s="113">
        <v>0.60250000000000004</v>
      </c>
      <c r="BW83" s="104">
        <v>0.91520000000000001</v>
      </c>
      <c r="BX83" s="104">
        <v>0.75900000000000001</v>
      </c>
      <c r="BY83" s="104">
        <v>1285.44</v>
      </c>
      <c r="BZ83" s="104">
        <v>19.489999999999998</v>
      </c>
      <c r="CA83" s="104">
        <v>1.0696000000000001</v>
      </c>
      <c r="CB83" s="104">
        <v>1.0846</v>
      </c>
      <c r="CC83" s="104">
        <v>6.9592999999999998</v>
      </c>
      <c r="CD83" s="104">
        <v>6.1856</v>
      </c>
      <c r="CE83" s="104">
        <v>5.6551999999999998</v>
      </c>
      <c r="CF83" s="104">
        <v>0.65869</v>
      </c>
      <c r="CG83" s="104">
        <v>1</v>
      </c>
      <c r="CH83" s="113"/>
      <c r="CI83" s="113"/>
      <c r="CJ83" s="113"/>
      <c r="CK83" s="115"/>
      <c r="CL83" s="115"/>
      <c r="CM83" s="115"/>
      <c r="CN83" s="115"/>
      <c r="CO83" s="115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</row>
    <row r="84" spans="1:168" s="70" customFormat="1" ht="15.95" customHeight="1">
      <c r="A84" s="80"/>
      <c r="B84" s="81"/>
      <c r="BN84" s="82"/>
      <c r="BO84" s="82"/>
      <c r="BQ84" s="115"/>
      <c r="BR84" s="115"/>
      <c r="BS84" s="115"/>
      <c r="BT84" s="115"/>
      <c r="BU84" s="115">
        <f>AVERAGE(BU63:BU83)</f>
        <v>102.93380952380953</v>
      </c>
      <c r="BV84" s="113">
        <f t="shared" ref="BV84:CG84" si="3">AVERAGE(BV63:BV83)</f>
        <v>0.5986999999999999</v>
      </c>
      <c r="BW84" s="115">
        <f t="shared" si="3"/>
        <v>0.90954761904761894</v>
      </c>
      <c r="BX84" s="115">
        <f t="shared" si="3"/>
        <v>0.75080000000000002</v>
      </c>
      <c r="BY84" s="115">
        <f t="shared" si="3"/>
        <v>1296.3185714285717</v>
      </c>
      <c r="BZ84" s="113">
        <f t="shared" si="3"/>
        <v>19.794761904761906</v>
      </c>
      <c r="CA84" s="113">
        <f t="shared" si="3"/>
        <v>1.0746952380952381</v>
      </c>
      <c r="CB84" s="113">
        <f t="shared" si="3"/>
        <v>1.0922666666666667</v>
      </c>
      <c r="CC84" s="113">
        <f t="shared" si="3"/>
        <v>6.8946904761904744</v>
      </c>
      <c r="CD84" s="113">
        <f t="shared" si="3"/>
        <v>6.1948190476190472</v>
      </c>
      <c r="CE84" s="113">
        <f t="shared" si="3"/>
        <v>5.5964095238095233</v>
      </c>
      <c r="CF84" s="113">
        <f t="shared" si="3"/>
        <v>0.65495047619047619</v>
      </c>
      <c r="CG84" s="113">
        <f t="shared" si="3"/>
        <v>1</v>
      </c>
      <c r="CH84" s="113"/>
      <c r="CI84" s="113"/>
      <c r="CJ84" s="113"/>
      <c r="CK84" s="115"/>
      <c r="CL84" s="115"/>
      <c r="CM84" s="115"/>
      <c r="CN84" s="115"/>
      <c r="CO84" s="115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</row>
    <row r="85" spans="1:168" s="70" customFormat="1" ht="15.95" customHeight="1">
      <c r="A85" s="80"/>
      <c r="B85" s="81"/>
      <c r="BN85" s="82"/>
      <c r="BO85" s="82"/>
      <c r="BQ85" s="115"/>
      <c r="BR85" s="115"/>
      <c r="BS85" s="115"/>
      <c r="BT85" s="115"/>
      <c r="BU85" s="115">
        <v>102.93380952380953</v>
      </c>
      <c r="BV85" s="115">
        <v>0.5986999999999999</v>
      </c>
      <c r="BW85" s="115">
        <v>0.90954761904761894</v>
      </c>
      <c r="BX85" s="119">
        <v>0.75080000000000002</v>
      </c>
      <c r="BY85" s="119">
        <v>1296.3185714285717</v>
      </c>
      <c r="BZ85" s="113">
        <v>19.794761904761906</v>
      </c>
      <c r="CA85" s="113">
        <v>1.0746952380952381</v>
      </c>
      <c r="CB85" s="113">
        <v>1.0922666666666667</v>
      </c>
      <c r="CC85" s="113">
        <v>6.8946904761904744</v>
      </c>
      <c r="CD85" s="113">
        <v>6.1948190476190472</v>
      </c>
      <c r="CE85" s="113">
        <v>5.5964095238095233</v>
      </c>
      <c r="CF85" s="113">
        <v>0.65495047619047619</v>
      </c>
      <c r="CG85" s="113">
        <v>1</v>
      </c>
      <c r="CH85" s="113"/>
      <c r="CI85" s="113"/>
      <c r="CJ85" s="113"/>
      <c r="CK85" s="115"/>
      <c r="CL85" s="115"/>
      <c r="CM85" s="115"/>
      <c r="CN85" s="115"/>
      <c r="CO85" s="115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</row>
    <row r="86" spans="1:168" s="70" customFormat="1" ht="15.95" customHeight="1">
      <c r="A86" s="80"/>
      <c r="B86" s="81"/>
      <c r="BN86" s="82"/>
      <c r="BO86" s="82"/>
      <c r="BQ86" s="115"/>
      <c r="BR86" s="115"/>
      <c r="BS86" s="115"/>
      <c r="BT86" s="115"/>
      <c r="BU86" s="115"/>
      <c r="BV86" s="115"/>
      <c r="BW86" s="115"/>
      <c r="BX86" s="119"/>
      <c r="BY86" s="115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5"/>
      <c r="CL86" s="115"/>
      <c r="CM86" s="115"/>
      <c r="CN86" s="115"/>
      <c r="CO86" s="115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</row>
    <row r="87" spans="1:168" s="70" customFormat="1" ht="15.95" customHeight="1">
      <c r="A87" s="80"/>
      <c r="B87" s="81"/>
      <c r="BN87" s="82"/>
      <c r="BO87" s="82"/>
      <c r="BQ87" s="115"/>
      <c r="BR87" s="115"/>
      <c r="BS87" s="115"/>
      <c r="BT87" s="115"/>
      <c r="BU87" s="115">
        <f>BU84-BU85</f>
        <v>0</v>
      </c>
      <c r="BV87" s="115">
        <f t="shared" ref="BV87:CG87" si="4">BV84-BV85</f>
        <v>0</v>
      </c>
      <c r="BW87" s="115">
        <f t="shared" si="4"/>
        <v>0</v>
      </c>
      <c r="BX87" s="115">
        <f t="shared" si="4"/>
        <v>0</v>
      </c>
      <c r="BY87" s="115">
        <f t="shared" si="4"/>
        <v>0</v>
      </c>
      <c r="BZ87" s="115">
        <f t="shared" si="4"/>
        <v>0</v>
      </c>
      <c r="CA87" s="115">
        <f t="shared" si="4"/>
        <v>0</v>
      </c>
      <c r="CB87" s="115">
        <f t="shared" si="4"/>
        <v>0</v>
      </c>
      <c r="CC87" s="115">
        <f t="shared" si="4"/>
        <v>0</v>
      </c>
      <c r="CD87" s="115">
        <f t="shared" si="4"/>
        <v>0</v>
      </c>
      <c r="CE87" s="115">
        <f t="shared" si="4"/>
        <v>0</v>
      </c>
      <c r="CF87" s="115">
        <f t="shared" si="4"/>
        <v>0</v>
      </c>
      <c r="CG87" s="115">
        <f t="shared" si="4"/>
        <v>0</v>
      </c>
      <c r="CH87" s="115"/>
      <c r="CI87" s="115"/>
      <c r="CJ87" s="115"/>
      <c r="CK87" s="115"/>
      <c r="CL87" s="115"/>
      <c r="CM87" s="115"/>
      <c r="CN87" s="115"/>
      <c r="CO87" s="115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</row>
  </sheetData>
  <mergeCells count="2">
    <mergeCell ref="BN4:BO4"/>
    <mergeCell ref="BK4:BL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90"/>
  <sheetViews>
    <sheetView zoomScale="85" zoomScaleNormal="85" workbookViewId="0">
      <pane xSplit="2" ySplit="11" topLeftCell="BM12" activePane="bottomRight" state="frozen"/>
      <selection pane="topRight" activeCell="C1" sqref="C1"/>
      <selection pane="bottomLeft" activeCell="A12" sqref="A12"/>
      <selection pane="bottomRight" activeCell="BR32" sqref="BR32"/>
    </sheetView>
  </sheetViews>
  <sheetFormatPr defaultRowHeight="12.75"/>
  <cols>
    <col min="1" max="1" width="7.85546875" style="37" customWidth="1"/>
    <col min="2" max="2" width="31.42578125" style="27" customWidth="1"/>
    <col min="3" max="3" width="23.42578125" style="20" customWidth="1"/>
    <col min="4" max="4" width="17.85546875" style="20" customWidth="1"/>
    <col min="5" max="5" width="11" style="20" customWidth="1"/>
    <col min="6" max="6" width="20.28515625" style="20" customWidth="1"/>
    <col min="7" max="7" width="18.42578125" style="20" customWidth="1"/>
    <col min="8" max="8" width="9.5703125" style="20" customWidth="1"/>
    <col min="9" max="9" width="22.42578125" style="20" customWidth="1"/>
    <col min="10" max="10" width="16.140625" style="20" customWidth="1"/>
    <col min="11" max="11" width="11" style="20" customWidth="1"/>
    <col min="12" max="12" width="21" style="20" customWidth="1"/>
    <col min="13" max="13" width="18.5703125" style="20" customWidth="1"/>
    <col min="14" max="14" width="10.28515625" style="20" customWidth="1"/>
    <col min="15" max="15" width="19.5703125" style="20" customWidth="1"/>
    <col min="16" max="16" width="18.42578125" style="20" customWidth="1"/>
    <col min="17" max="17" width="10.5703125" style="20" customWidth="1"/>
    <col min="18" max="18" width="19.5703125" style="20" customWidth="1"/>
    <col min="19" max="19" width="22" style="20" customWidth="1"/>
    <col min="20" max="20" width="9.140625" style="20" customWidth="1"/>
    <col min="21" max="21" width="20.42578125" style="20" customWidth="1"/>
    <col min="22" max="22" width="19.28515625" style="20" customWidth="1"/>
    <col min="23" max="23" width="10.7109375" style="20" customWidth="1"/>
    <col min="24" max="24" width="20.42578125" style="20" customWidth="1"/>
    <col min="25" max="25" width="17.5703125" style="20" customWidth="1"/>
    <col min="26" max="26" width="9.85546875" style="20" customWidth="1"/>
    <col min="27" max="27" width="18.42578125" style="20" customWidth="1"/>
    <col min="28" max="28" width="17.140625" style="20" customWidth="1"/>
    <col min="29" max="29" width="9.5703125" style="20" customWidth="1"/>
    <col min="30" max="30" width="20.140625" style="20" customWidth="1"/>
    <col min="31" max="31" width="18.7109375" style="20" customWidth="1"/>
    <col min="32" max="32" width="9.42578125" style="20" customWidth="1"/>
    <col min="33" max="33" width="20.28515625" style="20" customWidth="1"/>
    <col min="34" max="34" width="17.7109375" style="20" customWidth="1"/>
    <col min="35" max="35" width="8.85546875" style="20" customWidth="1"/>
    <col min="36" max="36" width="21.28515625" style="20" customWidth="1"/>
    <col min="37" max="37" width="19.85546875" style="20" customWidth="1"/>
    <col min="38" max="38" width="10.5703125" style="20" customWidth="1"/>
    <col min="39" max="39" width="18" style="20" customWidth="1"/>
    <col min="40" max="40" width="16.140625" style="20" customWidth="1"/>
    <col min="41" max="41" width="9.85546875" style="20" customWidth="1"/>
    <col min="42" max="42" width="21.7109375" style="20" customWidth="1"/>
    <col min="43" max="43" width="18" style="20" customWidth="1"/>
    <col min="44" max="44" width="8.85546875" style="20" customWidth="1"/>
    <col min="45" max="45" width="22.7109375" style="20" customWidth="1"/>
    <col min="46" max="46" width="20.7109375" style="20" customWidth="1"/>
    <col min="47" max="47" width="9.7109375" style="20" customWidth="1"/>
    <col min="48" max="48" width="21.5703125" style="20" customWidth="1"/>
    <col min="49" max="49" width="16.42578125" style="20" customWidth="1"/>
    <col min="50" max="50" width="10.7109375" style="20" customWidth="1"/>
    <col min="51" max="51" width="21.42578125" style="20" customWidth="1"/>
    <col min="52" max="52" width="16.42578125" style="20" customWidth="1"/>
    <col min="53" max="53" width="9" style="20" customWidth="1"/>
    <col min="54" max="54" width="19.5703125" style="20" customWidth="1"/>
    <col min="55" max="55" width="17.28515625" style="20" customWidth="1"/>
    <col min="56" max="56" width="8.7109375" style="20" customWidth="1"/>
    <col min="57" max="57" width="20.5703125" style="20" customWidth="1"/>
    <col min="58" max="58" width="21.7109375" style="20" customWidth="1"/>
    <col min="59" max="59" width="10.85546875" style="20" customWidth="1"/>
    <col min="60" max="61" width="21.7109375" style="20" customWidth="1"/>
    <col min="62" max="62" width="9.5703125" style="20" customWidth="1"/>
    <col min="63" max="63" width="21.7109375" style="20" customWidth="1"/>
    <col min="64" max="64" width="23.85546875" style="20" customWidth="1"/>
    <col min="65" max="65" width="10.28515625" style="20" customWidth="1"/>
    <col min="66" max="66" width="19.85546875" style="20" customWidth="1"/>
    <col min="67" max="67" width="19.7109375" style="20" customWidth="1"/>
    <col min="68" max="68" width="10.85546875" style="20" customWidth="1"/>
    <col min="69" max="69" width="21.140625" style="28" customWidth="1"/>
    <col min="70" max="70" width="24.85546875" style="28" customWidth="1"/>
    <col min="71" max="71" width="22.42578125" style="20" customWidth="1"/>
    <col min="72" max="72" width="14.7109375" style="19" customWidth="1"/>
    <col min="73" max="73" width="22.5703125" style="19" customWidth="1"/>
    <col min="74" max="74" width="14.140625" style="91" customWidth="1"/>
    <col min="75" max="75" width="22.42578125" style="91" customWidth="1"/>
    <col min="76" max="76" width="19.5703125" style="91" customWidth="1"/>
    <col min="77" max="77" width="13.140625" style="91" customWidth="1"/>
    <col min="78" max="78" width="13.28515625" style="91" customWidth="1"/>
    <col min="79" max="79" width="13.28515625" style="90" customWidth="1"/>
    <col min="80" max="80" width="17.7109375" style="91" customWidth="1"/>
    <col min="81" max="82" width="13.28515625" style="91" customWidth="1"/>
    <col min="83" max="83" width="22" style="91" customWidth="1"/>
    <col min="84" max="93" width="13.28515625" style="91" customWidth="1"/>
    <col min="94" max="171" width="13.28515625" style="19" customWidth="1"/>
    <col min="172" max="16384" width="9.140625" style="20"/>
  </cols>
  <sheetData>
    <row r="1" spans="1:171" ht="15.95" customHeight="1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8"/>
      <c r="BT1" s="18"/>
      <c r="BU1" s="18"/>
      <c r="BV1" s="89"/>
      <c r="BW1" s="89"/>
      <c r="BX1" s="89"/>
      <c r="BY1" s="89"/>
      <c r="BZ1" s="89"/>
      <c r="CA1" s="89"/>
      <c r="CB1" s="90"/>
    </row>
    <row r="2" spans="1:171" ht="15.95" customHeight="1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8"/>
      <c r="BT2" s="18"/>
      <c r="BU2" s="18"/>
      <c r="BV2" s="89"/>
      <c r="BW2" s="89"/>
      <c r="BX2" s="89"/>
      <c r="BY2" s="89"/>
      <c r="BZ2" s="89"/>
      <c r="CA2" s="89"/>
      <c r="CB2" s="90"/>
    </row>
    <row r="3" spans="1:171" ht="15.95" customHeight="1">
      <c r="A3" s="30"/>
      <c r="B3" s="2" t="s">
        <v>229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120"/>
      <c r="BT3" s="120"/>
      <c r="BU3" s="47"/>
      <c r="BV3" s="93"/>
      <c r="BW3" s="93"/>
      <c r="BX3" s="93"/>
      <c r="BY3" s="93"/>
      <c r="BZ3" s="89"/>
      <c r="CA3" s="89"/>
      <c r="CB3" s="90"/>
    </row>
    <row r="4" spans="1:171" s="174" customFormat="1" ht="15.95" customHeight="1" thickBot="1">
      <c r="A4" s="165" t="s">
        <v>1</v>
      </c>
      <c r="B4" s="166"/>
      <c r="C4" s="167" t="s">
        <v>230</v>
      </c>
      <c r="D4" s="168"/>
      <c r="E4" s="169"/>
      <c r="F4" s="167" t="s">
        <v>231</v>
      </c>
      <c r="G4" s="168"/>
      <c r="H4" s="169"/>
      <c r="I4" s="167" t="s">
        <v>232</v>
      </c>
      <c r="J4" s="168"/>
      <c r="K4" s="168"/>
      <c r="L4" s="167" t="s">
        <v>233</v>
      </c>
      <c r="M4" s="168"/>
      <c r="N4" s="169"/>
      <c r="O4" s="168" t="s">
        <v>234</v>
      </c>
      <c r="P4" s="168"/>
      <c r="Q4" s="169"/>
      <c r="R4" s="168" t="s">
        <v>235</v>
      </c>
      <c r="S4" s="168"/>
      <c r="T4" s="168"/>
      <c r="U4" s="168" t="s">
        <v>236</v>
      </c>
      <c r="V4" s="168"/>
      <c r="W4" s="168"/>
      <c r="X4" s="168" t="s">
        <v>237</v>
      </c>
      <c r="Y4" s="168"/>
      <c r="Z4" s="169"/>
      <c r="AA4" s="168" t="s">
        <v>238</v>
      </c>
      <c r="AB4" s="168"/>
      <c r="AC4" s="169"/>
      <c r="AD4" s="168" t="s">
        <v>239</v>
      </c>
      <c r="AE4" s="168"/>
      <c r="AF4" s="169"/>
      <c r="AG4" s="168" t="s">
        <v>240</v>
      </c>
      <c r="AH4" s="168"/>
      <c r="AI4" s="169"/>
      <c r="AJ4" s="168" t="s">
        <v>241</v>
      </c>
      <c r="AK4" s="168"/>
      <c r="AL4" s="169"/>
      <c r="AM4" s="168" t="s">
        <v>242</v>
      </c>
      <c r="AN4" s="168"/>
      <c r="AO4" s="169"/>
      <c r="AP4" s="168" t="s">
        <v>243</v>
      </c>
      <c r="AQ4" s="168"/>
      <c r="AR4" s="169"/>
      <c r="AS4" s="168" t="s">
        <v>244</v>
      </c>
      <c r="AT4" s="168"/>
      <c r="AU4" s="169"/>
      <c r="AV4" s="168" t="s">
        <v>245</v>
      </c>
      <c r="AW4" s="168"/>
      <c r="AX4" s="169"/>
      <c r="AY4" s="168" t="s">
        <v>246</v>
      </c>
      <c r="AZ4" s="168"/>
      <c r="BA4" s="168"/>
      <c r="BB4" s="168" t="s">
        <v>247</v>
      </c>
      <c r="BC4" s="168"/>
      <c r="BD4" s="168"/>
      <c r="BE4" s="168" t="s">
        <v>248</v>
      </c>
      <c r="BF4" s="168"/>
      <c r="BG4" s="168"/>
      <c r="BH4" s="168" t="s">
        <v>249</v>
      </c>
      <c r="BI4" s="168"/>
      <c r="BJ4" s="168"/>
      <c r="BK4" s="175" t="s">
        <v>250</v>
      </c>
      <c r="BL4" s="175"/>
      <c r="BM4" s="168"/>
      <c r="BN4" s="188" t="s">
        <v>251</v>
      </c>
      <c r="BO4" s="188"/>
      <c r="BP4" s="168"/>
      <c r="BQ4" s="188" t="s">
        <v>2</v>
      </c>
      <c r="BR4" s="188"/>
      <c r="BS4" s="170"/>
      <c r="BT4" s="171"/>
      <c r="BU4" s="172"/>
      <c r="BV4" s="92"/>
      <c r="BW4" s="92"/>
      <c r="BX4" s="92"/>
      <c r="BY4" s="92"/>
      <c r="BZ4" s="92"/>
      <c r="CA4" s="93"/>
      <c r="CB4" s="90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</row>
    <row r="5" spans="1:171" ht="15.95" customHeight="1" thickTop="1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3"/>
      <c r="BT5" s="123"/>
      <c r="BU5" s="47"/>
      <c r="BV5" s="93"/>
      <c r="BW5" s="93"/>
      <c r="BX5" s="93"/>
      <c r="BY5" s="93"/>
      <c r="BZ5" s="93"/>
      <c r="CA5" s="93"/>
      <c r="CB5" s="90"/>
    </row>
    <row r="6" spans="1:171" ht="15.6" customHeight="1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"/>
      <c r="BQ6" s="12"/>
      <c r="BR6" s="12" t="s">
        <v>3</v>
      </c>
      <c r="BS6" s="123"/>
      <c r="BT6" s="123"/>
      <c r="BU6" s="47"/>
      <c r="BV6" s="93"/>
      <c r="BW6" s="93"/>
      <c r="BX6" s="93"/>
      <c r="BY6" s="93"/>
      <c r="BZ6" s="93"/>
      <c r="CA6" s="93"/>
      <c r="CB6" s="90"/>
    </row>
    <row r="7" spans="1:171" ht="15.95" customHeight="1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3"/>
      <c r="BT7" s="123"/>
      <c r="BU7" s="123"/>
      <c r="BV7" s="96"/>
      <c r="BW7" s="96"/>
      <c r="BX7" s="96"/>
      <c r="BY7" s="96"/>
      <c r="BZ7" s="96"/>
      <c r="CA7" s="96"/>
      <c r="CB7" s="90"/>
    </row>
    <row r="8" spans="1:171" ht="15.95" customHeight="1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3"/>
      <c r="BT8" s="123"/>
      <c r="BU8" s="123"/>
      <c r="BV8" s="96"/>
      <c r="BW8" s="96"/>
      <c r="BX8" s="96"/>
      <c r="BY8" s="96"/>
      <c r="BZ8" s="96"/>
      <c r="CA8" s="96"/>
      <c r="CB8" s="90"/>
    </row>
    <row r="9" spans="1:171" s="46" customFormat="1" ht="15.75" customHeight="1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3"/>
      <c r="BT9" s="123"/>
      <c r="BU9" s="123"/>
      <c r="BV9" s="96"/>
      <c r="BW9" s="96"/>
      <c r="BX9" s="96"/>
      <c r="BY9" s="96"/>
      <c r="BZ9" s="96"/>
      <c r="CA9" s="96"/>
      <c r="CB9" s="97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</row>
    <row r="10" spans="1:171" ht="15.95" customHeight="1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3"/>
      <c r="BT10" s="123"/>
      <c r="BU10" s="123"/>
      <c r="BV10" s="93"/>
      <c r="BW10" s="96"/>
      <c r="BX10" s="96"/>
      <c r="BY10" s="96"/>
      <c r="BZ10" s="96"/>
      <c r="CA10" s="96"/>
      <c r="CB10" s="99"/>
    </row>
    <row r="11" spans="1:171" s="22" customFormat="1" ht="14.25" customHeight="1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43"/>
      <c r="BR11" s="43"/>
      <c r="BS11" s="123"/>
      <c r="BT11" s="123"/>
      <c r="BU11" s="47"/>
      <c r="BV11" s="93"/>
      <c r="BW11" s="93"/>
      <c r="BX11" s="93"/>
      <c r="BY11" s="93"/>
      <c r="BZ11" s="93"/>
      <c r="CA11" s="93"/>
      <c r="CB11" s="90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16.5" customHeight="1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4"/>
      <c r="BT12" s="123"/>
      <c r="BU12" s="47"/>
      <c r="BV12" s="93"/>
      <c r="BW12" s="93"/>
      <c r="BX12" s="93"/>
      <c r="BY12" s="93"/>
      <c r="BZ12" s="93"/>
      <c r="CA12" s="93"/>
      <c r="CB12" s="90"/>
    </row>
    <row r="13" spans="1:171" ht="15.95" customHeight="1">
      <c r="A13" s="32">
        <v>1</v>
      </c>
      <c r="B13" s="3" t="s">
        <v>5</v>
      </c>
      <c r="C13" s="41">
        <v>104.2</v>
      </c>
      <c r="D13" s="52">
        <v>101.82</v>
      </c>
      <c r="E13" s="6"/>
      <c r="F13" s="41">
        <v>104.94</v>
      </c>
      <c r="G13" s="52">
        <v>101.29</v>
      </c>
      <c r="H13" s="6"/>
      <c r="I13" s="41">
        <v>104.99</v>
      </c>
      <c r="J13" s="52">
        <v>101.15</v>
      </c>
      <c r="K13" s="6"/>
      <c r="L13" s="41">
        <v>104.86</v>
      </c>
      <c r="M13" s="52">
        <v>101.31</v>
      </c>
      <c r="N13" s="6"/>
      <c r="O13" s="41">
        <v>105.18</v>
      </c>
      <c r="P13" s="52">
        <v>102.5</v>
      </c>
      <c r="Q13" s="6"/>
      <c r="R13" s="41">
        <v>105.16</v>
      </c>
      <c r="S13" s="52">
        <v>102.86</v>
      </c>
      <c r="T13" s="6"/>
      <c r="U13" s="41">
        <v>106.25</v>
      </c>
      <c r="V13" s="52">
        <v>102.49</v>
      </c>
      <c r="W13" s="6"/>
      <c r="X13" s="41">
        <v>106.52</v>
      </c>
      <c r="Y13" s="52">
        <v>101.71</v>
      </c>
      <c r="Z13" s="6"/>
      <c r="AA13" s="41">
        <v>106.99</v>
      </c>
      <c r="AB13" s="52">
        <v>101.43</v>
      </c>
      <c r="AC13" s="6"/>
      <c r="AD13" s="41">
        <v>107.18</v>
      </c>
      <c r="AE13" s="52">
        <v>101.19</v>
      </c>
      <c r="AF13" s="6"/>
      <c r="AG13" s="41">
        <v>107.28</v>
      </c>
      <c r="AH13" s="52">
        <v>100.96</v>
      </c>
      <c r="AI13" s="6"/>
      <c r="AJ13" s="41">
        <v>107.13</v>
      </c>
      <c r="AK13" s="52">
        <v>100.96</v>
      </c>
      <c r="AL13" s="6"/>
      <c r="AM13" s="41">
        <v>107.29</v>
      </c>
      <c r="AN13" s="52">
        <v>100.74</v>
      </c>
      <c r="AO13" s="6"/>
      <c r="AP13" s="41">
        <v>108.62</v>
      </c>
      <c r="AQ13" s="52">
        <v>100.07</v>
      </c>
      <c r="AR13" s="6"/>
      <c r="AS13" s="41">
        <v>108.89</v>
      </c>
      <c r="AT13" s="52">
        <v>99.88</v>
      </c>
      <c r="AU13" s="6"/>
      <c r="AV13" s="41">
        <v>109.04</v>
      </c>
      <c r="AW13" s="52">
        <v>99.95</v>
      </c>
      <c r="AX13" s="6"/>
      <c r="AY13" s="41">
        <v>108.31</v>
      </c>
      <c r="AZ13" s="52">
        <v>100.47</v>
      </c>
      <c r="BA13" s="6"/>
      <c r="BB13" s="41">
        <v>108.58</v>
      </c>
      <c r="BC13" s="52">
        <v>100.45</v>
      </c>
      <c r="BD13" s="6"/>
      <c r="BE13" s="41">
        <v>109.21</v>
      </c>
      <c r="BF13" s="63">
        <v>100.73</v>
      </c>
      <c r="BG13" s="63"/>
      <c r="BH13" s="41">
        <v>109.02</v>
      </c>
      <c r="BI13" s="63">
        <v>100.77</v>
      </c>
      <c r="BJ13" s="63"/>
      <c r="BK13" s="41">
        <v>109.52</v>
      </c>
      <c r="BL13" s="63">
        <v>100.82</v>
      </c>
      <c r="BM13" s="63"/>
      <c r="BN13" s="41">
        <v>109.64</v>
      </c>
      <c r="BO13" s="63">
        <v>101.14</v>
      </c>
      <c r="BP13" s="63"/>
      <c r="BQ13" s="41">
        <f>(C13+F13+I13+L13+O13+R13+U13+X13+AA13+AD13+AG13+AJ13+AM13+AP13+AS13+AV13+AY13+BB13+BE13+BH13+BK13+BN13)/22</f>
        <v>107.2181818181818</v>
      </c>
      <c r="BR13" s="63">
        <f>(D13+G13+J13+M13+P13+S13+V13+Y13+AB13+AE13+AH13+AK13+AN13+AQ13+AT13+AW13+AZ13+BC13+BF13+BI13+BL13+BO13)/22</f>
        <v>101.12227272727273</v>
      </c>
      <c r="BS13" s="124"/>
      <c r="BT13" s="124"/>
      <c r="BU13" s="124"/>
      <c r="BV13" s="93"/>
      <c r="BW13" s="93"/>
      <c r="BX13" s="93"/>
      <c r="BY13" s="101"/>
      <c r="BZ13" s="101"/>
      <c r="CA13" s="93"/>
      <c r="CB13" s="90"/>
    </row>
    <row r="14" spans="1:171" s="23" customFormat="1" ht="15.95" customHeight="1">
      <c r="A14" s="32">
        <v>2</v>
      </c>
      <c r="B14" s="3" t="s">
        <v>6</v>
      </c>
      <c r="C14" s="41">
        <v>0.60160000000000002</v>
      </c>
      <c r="D14" s="52">
        <v>176.34</v>
      </c>
      <c r="E14" s="6"/>
      <c r="F14" s="41">
        <v>0.60529999999999995</v>
      </c>
      <c r="G14" s="52">
        <v>175.62</v>
      </c>
      <c r="H14" s="6"/>
      <c r="I14" s="41">
        <v>0.60660000000000003</v>
      </c>
      <c r="J14" s="52">
        <v>175.07</v>
      </c>
      <c r="K14" s="6"/>
      <c r="L14" s="41">
        <v>0.60760000000000003</v>
      </c>
      <c r="M14" s="52">
        <v>174.84</v>
      </c>
      <c r="N14" s="6"/>
      <c r="O14" s="41">
        <v>0.61299999999999999</v>
      </c>
      <c r="P14" s="52">
        <v>175.86</v>
      </c>
      <c r="Q14" s="6"/>
      <c r="R14" s="41">
        <v>0.62050000000000005</v>
      </c>
      <c r="S14" s="52">
        <v>174.33</v>
      </c>
      <c r="T14" s="6"/>
      <c r="U14" s="41">
        <v>0.62080000000000002</v>
      </c>
      <c r="V14" s="52">
        <v>175.4</v>
      </c>
      <c r="W14" s="6"/>
      <c r="X14" s="41">
        <v>0.62170000000000003</v>
      </c>
      <c r="Y14" s="52">
        <v>174.27</v>
      </c>
      <c r="Z14" s="6"/>
      <c r="AA14" s="41">
        <v>0.61539999999999995</v>
      </c>
      <c r="AB14" s="52">
        <v>176.35</v>
      </c>
      <c r="AC14" s="6"/>
      <c r="AD14" s="41">
        <v>0.61499999999999999</v>
      </c>
      <c r="AE14" s="52">
        <v>176.36</v>
      </c>
      <c r="AF14" s="6"/>
      <c r="AG14" s="41">
        <v>0.61509999999999998</v>
      </c>
      <c r="AH14" s="52">
        <v>176.08</v>
      </c>
      <c r="AI14" s="6"/>
      <c r="AJ14" s="41">
        <v>0.61799999999999999</v>
      </c>
      <c r="AK14" s="52">
        <v>175.01</v>
      </c>
      <c r="AL14" s="6"/>
      <c r="AM14" s="41">
        <v>0.61360000000000003</v>
      </c>
      <c r="AN14" s="52">
        <v>176.15</v>
      </c>
      <c r="AO14" s="6"/>
      <c r="AP14" s="41">
        <v>0.61329999999999996</v>
      </c>
      <c r="AQ14" s="52">
        <v>177.24</v>
      </c>
      <c r="AR14" s="6"/>
      <c r="AS14" s="41">
        <v>0.61</v>
      </c>
      <c r="AT14" s="52">
        <v>178.28</v>
      </c>
      <c r="AU14" s="6"/>
      <c r="AV14" s="41">
        <v>0.61250000000000004</v>
      </c>
      <c r="AW14" s="52">
        <v>177.94</v>
      </c>
      <c r="AX14" s="6"/>
      <c r="AY14" s="41">
        <v>0.61040000000000005</v>
      </c>
      <c r="AZ14" s="52">
        <v>178.29</v>
      </c>
      <c r="BA14" s="6"/>
      <c r="BB14" s="41">
        <v>0.60970000000000002</v>
      </c>
      <c r="BC14" s="52">
        <v>178.9</v>
      </c>
      <c r="BD14" s="6"/>
      <c r="BE14" s="41">
        <v>0.61299999999999999</v>
      </c>
      <c r="BF14" s="63">
        <v>179.45</v>
      </c>
      <c r="BG14" s="63"/>
      <c r="BH14" s="41">
        <v>0.61270000000000002</v>
      </c>
      <c r="BI14" s="63">
        <v>179.29</v>
      </c>
      <c r="BJ14" s="63"/>
      <c r="BK14" s="41">
        <v>0.61660000000000004</v>
      </c>
      <c r="BL14" s="63">
        <v>179.08</v>
      </c>
      <c r="BM14" s="63"/>
      <c r="BN14" s="41">
        <v>0.61699999999999999</v>
      </c>
      <c r="BO14" s="63">
        <v>179.73</v>
      </c>
      <c r="BP14" s="63"/>
      <c r="BQ14" s="41">
        <f t="shared" ref="BQ14:BR25" si="0">(C14+F14+I14+L14+O14+R14+U14+X14+AA14+AD14+AG14+AJ14+AM14+AP14+AS14+AV14+AY14+BB14+BE14+BH14+BK14+BN14)/22</f>
        <v>0.6131545454545454</v>
      </c>
      <c r="BR14" s="63">
        <f t="shared" si="0"/>
        <v>176.81272727272727</v>
      </c>
      <c r="BS14" s="124"/>
      <c r="BT14" s="124"/>
      <c r="BU14" s="124"/>
      <c r="BV14" s="93"/>
      <c r="BW14" s="93"/>
      <c r="BX14" s="93"/>
      <c r="BY14" s="101"/>
      <c r="BZ14" s="101"/>
      <c r="CA14" s="93"/>
      <c r="CB14" s="90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19"/>
      <c r="CQ14" s="19"/>
      <c r="CR14" s="19"/>
      <c r="CS14" s="19"/>
    </row>
    <row r="15" spans="1:171" ht="15.95" customHeight="1">
      <c r="A15" s="32">
        <v>3</v>
      </c>
      <c r="B15" s="3" t="s">
        <v>7</v>
      </c>
      <c r="C15" s="41">
        <v>0.91800000000000004</v>
      </c>
      <c r="D15" s="52">
        <v>115.57</v>
      </c>
      <c r="E15" s="6"/>
      <c r="F15" s="41">
        <v>0.92090000000000005</v>
      </c>
      <c r="G15" s="52">
        <v>115.43</v>
      </c>
      <c r="H15" s="6"/>
      <c r="I15" s="41">
        <v>0.91920000000000002</v>
      </c>
      <c r="J15" s="52">
        <v>115.53</v>
      </c>
      <c r="K15" s="6"/>
      <c r="L15" s="41">
        <v>0.91790000000000005</v>
      </c>
      <c r="M15" s="52">
        <v>115.73</v>
      </c>
      <c r="N15" s="6"/>
      <c r="O15" s="41">
        <v>0.93100000000000005</v>
      </c>
      <c r="P15" s="52">
        <v>115.79</v>
      </c>
      <c r="Q15" s="6"/>
      <c r="R15" s="41">
        <v>0.93169999999999997</v>
      </c>
      <c r="S15" s="52">
        <v>116.09</v>
      </c>
      <c r="T15" s="6"/>
      <c r="U15" s="41">
        <v>0.9355</v>
      </c>
      <c r="V15" s="52">
        <v>116.4</v>
      </c>
      <c r="W15" s="6"/>
      <c r="X15" s="41">
        <v>0.93220000000000003</v>
      </c>
      <c r="Y15" s="52">
        <v>116.22</v>
      </c>
      <c r="Z15" s="6"/>
      <c r="AA15" s="41">
        <v>0.93610000000000004</v>
      </c>
      <c r="AB15" s="52">
        <v>115.93</v>
      </c>
      <c r="AC15" s="6"/>
      <c r="AD15" s="41">
        <v>0.93530000000000002</v>
      </c>
      <c r="AE15" s="52">
        <v>115.96</v>
      </c>
      <c r="AF15" s="6"/>
      <c r="AG15" s="41">
        <v>0.93640000000000001</v>
      </c>
      <c r="AH15" s="52">
        <v>115.67</v>
      </c>
      <c r="AI15" s="6"/>
      <c r="AJ15" s="41">
        <v>0.93369999999999997</v>
      </c>
      <c r="AK15" s="52">
        <v>115.84</v>
      </c>
      <c r="AL15" s="6"/>
      <c r="AM15" s="41">
        <v>0.9345</v>
      </c>
      <c r="AN15" s="52">
        <v>115.66</v>
      </c>
      <c r="AO15" s="6"/>
      <c r="AP15" s="41">
        <v>0.93779999999999997</v>
      </c>
      <c r="AQ15" s="52">
        <v>115.9</v>
      </c>
      <c r="AR15" s="6"/>
      <c r="AS15" s="41">
        <v>0.93710000000000004</v>
      </c>
      <c r="AT15" s="52">
        <v>116.05</v>
      </c>
      <c r="AU15" s="6"/>
      <c r="AV15" s="41">
        <v>0.93899999999999995</v>
      </c>
      <c r="AW15" s="52">
        <v>116.06</v>
      </c>
      <c r="AX15" s="6"/>
      <c r="AY15" s="41">
        <v>0.93700000000000006</v>
      </c>
      <c r="AZ15" s="52">
        <v>116.13</v>
      </c>
      <c r="BA15" s="6"/>
      <c r="BB15" s="41">
        <v>0.93969999999999998</v>
      </c>
      <c r="BC15" s="52">
        <v>116.07</v>
      </c>
      <c r="BD15" s="6"/>
      <c r="BE15" s="41">
        <v>0.94850000000000001</v>
      </c>
      <c r="BF15" s="63">
        <v>115.98</v>
      </c>
      <c r="BG15" s="63"/>
      <c r="BH15" s="41">
        <v>0.94669999999999999</v>
      </c>
      <c r="BI15" s="63">
        <v>116.04</v>
      </c>
      <c r="BJ15" s="63"/>
      <c r="BK15" s="41">
        <v>0.95209999999999995</v>
      </c>
      <c r="BL15" s="63">
        <v>115.97</v>
      </c>
      <c r="BM15" s="63"/>
      <c r="BN15" s="41">
        <v>0.95689999999999997</v>
      </c>
      <c r="BO15" s="63">
        <v>115.89</v>
      </c>
      <c r="BP15" s="63"/>
      <c r="BQ15" s="41">
        <f t="shared" si="0"/>
        <v>0.93532727272727278</v>
      </c>
      <c r="BR15" s="63">
        <f t="shared" si="0"/>
        <v>115.90499999999999</v>
      </c>
      <c r="BS15" s="124"/>
      <c r="BT15" s="124"/>
      <c r="BU15" s="124"/>
      <c r="BV15" s="93"/>
      <c r="BW15" s="93"/>
      <c r="BX15" s="93"/>
      <c r="BY15" s="101"/>
      <c r="BZ15" s="101"/>
      <c r="CA15" s="93"/>
      <c r="CB15" s="90"/>
    </row>
    <row r="16" spans="1:171" ht="15.95" customHeight="1">
      <c r="A16" s="32">
        <v>4</v>
      </c>
      <c r="B16" s="3" t="s">
        <v>8</v>
      </c>
      <c r="C16" s="41">
        <v>0.76090000000000002</v>
      </c>
      <c r="D16" s="52">
        <v>139.44</v>
      </c>
      <c r="E16" s="6"/>
      <c r="F16" s="41">
        <v>0.76270000000000004</v>
      </c>
      <c r="G16" s="52">
        <v>139.44999999999999</v>
      </c>
      <c r="H16" s="6"/>
      <c r="I16" s="41">
        <v>0.76119999999999999</v>
      </c>
      <c r="J16" s="52">
        <v>139.53</v>
      </c>
      <c r="K16" s="6"/>
      <c r="L16" s="41">
        <v>0.76070000000000004</v>
      </c>
      <c r="M16" s="52">
        <v>139.63999999999999</v>
      </c>
      <c r="N16" s="6"/>
      <c r="O16" s="41">
        <v>0.77190000000000003</v>
      </c>
      <c r="P16" s="52">
        <v>139.65</v>
      </c>
      <c r="Q16" s="6"/>
      <c r="R16" s="41">
        <v>0.77259999999999995</v>
      </c>
      <c r="S16" s="52">
        <v>140.05000000000001</v>
      </c>
      <c r="T16" s="6"/>
      <c r="U16" s="41">
        <v>0.77610000000000001</v>
      </c>
      <c r="V16" s="52">
        <v>140.29</v>
      </c>
      <c r="W16" s="6"/>
      <c r="X16" s="41">
        <v>0.77200000000000002</v>
      </c>
      <c r="Y16" s="52">
        <v>140.31</v>
      </c>
      <c r="Z16" s="6"/>
      <c r="AA16" s="41">
        <v>0.77390000000000003</v>
      </c>
      <c r="AB16" s="52">
        <v>140.25</v>
      </c>
      <c r="AC16" s="6"/>
      <c r="AD16" s="41">
        <v>0.77380000000000004</v>
      </c>
      <c r="AE16" s="52">
        <v>140.15</v>
      </c>
      <c r="AF16" s="6"/>
      <c r="AG16" s="41">
        <v>0.77410000000000001</v>
      </c>
      <c r="AH16" s="52">
        <v>139.97999999999999</v>
      </c>
      <c r="AI16" s="6"/>
      <c r="AJ16" s="41">
        <v>0.77259999999999995</v>
      </c>
      <c r="AK16" s="52">
        <v>139.97</v>
      </c>
      <c r="AL16" s="6"/>
      <c r="AM16" s="41">
        <v>0.77180000000000004</v>
      </c>
      <c r="AN16" s="52">
        <v>140.01</v>
      </c>
      <c r="AO16" s="6"/>
      <c r="AP16" s="41">
        <v>0.77649999999999997</v>
      </c>
      <c r="AQ16" s="52">
        <v>140.1</v>
      </c>
      <c r="AR16" s="6"/>
      <c r="AS16" s="41">
        <v>0.77659999999999996</v>
      </c>
      <c r="AT16" s="52">
        <v>140.1</v>
      </c>
      <c r="AU16" s="6"/>
      <c r="AV16" s="41">
        <v>0.7782</v>
      </c>
      <c r="AW16" s="52">
        <v>140.08000000000001</v>
      </c>
      <c r="AX16" s="6"/>
      <c r="AY16" s="41">
        <v>0.77629999999999999</v>
      </c>
      <c r="AZ16" s="52">
        <v>140.13</v>
      </c>
      <c r="BA16" s="6"/>
      <c r="BB16" s="41">
        <v>0.77849999999999997</v>
      </c>
      <c r="BC16" s="52">
        <v>140.11000000000001</v>
      </c>
      <c r="BD16" s="6"/>
      <c r="BE16" s="41">
        <v>0.78549999999999998</v>
      </c>
      <c r="BF16" s="63">
        <v>140.05000000000001</v>
      </c>
      <c r="BG16" s="63"/>
      <c r="BH16" s="41">
        <v>0.78459999999999996</v>
      </c>
      <c r="BI16" s="63">
        <v>140.04</v>
      </c>
      <c r="BJ16" s="63"/>
      <c r="BK16" s="41">
        <v>0.78879999999999995</v>
      </c>
      <c r="BL16" s="63">
        <v>140.03</v>
      </c>
      <c r="BM16" s="63"/>
      <c r="BN16" s="41">
        <v>0.79339999999999999</v>
      </c>
      <c r="BO16" s="63">
        <v>139.88999999999999</v>
      </c>
      <c r="BP16" s="63"/>
      <c r="BQ16" s="41">
        <f t="shared" si="0"/>
        <v>0.77466818181818187</v>
      </c>
      <c r="BR16" s="63">
        <f t="shared" si="0"/>
        <v>139.96590909090912</v>
      </c>
      <c r="BS16" s="124"/>
      <c r="BT16" s="124"/>
      <c r="BU16" s="124"/>
      <c r="BV16" s="93"/>
      <c r="BW16" s="93"/>
      <c r="BX16" s="93"/>
      <c r="BY16" s="101"/>
      <c r="BZ16" s="101"/>
      <c r="CA16" s="93"/>
      <c r="CB16" s="90"/>
    </row>
    <row r="17" spans="1:171" ht="15.95" customHeight="1">
      <c r="A17" s="32">
        <v>5</v>
      </c>
      <c r="B17" s="3" t="s">
        <v>9</v>
      </c>
      <c r="C17" s="41">
        <v>1288.3699999999999</v>
      </c>
      <c r="D17" s="83">
        <v>136692.84</v>
      </c>
      <c r="E17" s="6"/>
      <c r="F17" s="41">
        <v>1277.1600000000001</v>
      </c>
      <c r="G17" s="83">
        <v>135760.51</v>
      </c>
      <c r="H17" s="6"/>
      <c r="I17" s="41">
        <v>1266</v>
      </c>
      <c r="J17" s="83">
        <v>134442.87</v>
      </c>
      <c r="K17" s="6"/>
      <c r="L17" s="41">
        <v>1271.9000000000001</v>
      </c>
      <c r="M17" s="83">
        <v>135114.73000000001</v>
      </c>
      <c r="N17" s="6"/>
      <c r="O17" s="41">
        <v>1264.4000000000001</v>
      </c>
      <c r="P17" s="83">
        <v>136307.85</v>
      </c>
      <c r="Q17" s="6"/>
      <c r="R17" s="41">
        <v>1266.5</v>
      </c>
      <c r="S17" s="83">
        <v>136990.18</v>
      </c>
      <c r="T17" s="6"/>
      <c r="U17" s="41">
        <v>1256.4000000000001</v>
      </c>
      <c r="V17" s="83">
        <v>136815.67999999999</v>
      </c>
      <c r="W17" s="6"/>
      <c r="X17" s="41">
        <v>1253.96</v>
      </c>
      <c r="Y17" s="83">
        <v>135859.51</v>
      </c>
      <c r="Z17" s="6"/>
      <c r="AA17" s="41">
        <v>1246.3499999999999</v>
      </c>
      <c r="AB17" s="83">
        <v>135257.79999999999</v>
      </c>
      <c r="AC17" s="6"/>
      <c r="AD17" s="41">
        <v>1237.2</v>
      </c>
      <c r="AE17" s="83">
        <v>134179.75</v>
      </c>
      <c r="AF17" s="6"/>
      <c r="AG17" s="41">
        <v>1235.2</v>
      </c>
      <c r="AH17" s="83">
        <v>133786.82999999999</v>
      </c>
      <c r="AI17" s="6"/>
      <c r="AJ17" s="41">
        <v>1238.8</v>
      </c>
      <c r="AK17" s="83">
        <v>133991.71</v>
      </c>
      <c r="AL17" s="6"/>
      <c r="AM17" s="41">
        <v>1236.5999999999999</v>
      </c>
      <c r="AN17" s="83">
        <v>133661.78</v>
      </c>
      <c r="AO17" s="6"/>
      <c r="AP17" s="41">
        <v>1222.6400000000001</v>
      </c>
      <c r="AQ17" s="83">
        <v>132893.32999999999</v>
      </c>
      <c r="AR17" s="6"/>
      <c r="AS17" s="41">
        <v>1222.2</v>
      </c>
      <c r="AT17" s="83">
        <v>132919.6</v>
      </c>
      <c r="AU17" s="6"/>
      <c r="AV17" s="41">
        <v>1214.0899999999999</v>
      </c>
      <c r="AW17" s="83">
        <v>132316.07999999999</v>
      </c>
      <c r="AX17" s="6"/>
      <c r="AY17" s="41">
        <v>1224.6600000000001</v>
      </c>
      <c r="AZ17" s="83">
        <v>133265.20000000001</v>
      </c>
      <c r="BA17" s="24"/>
      <c r="BB17" s="41">
        <v>1223.4000000000001</v>
      </c>
      <c r="BC17" s="83">
        <v>133438.53</v>
      </c>
      <c r="BD17" s="24"/>
      <c r="BE17" s="41">
        <v>1210.5</v>
      </c>
      <c r="BF17" s="63">
        <v>133167.85999999999</v>
      </c>
      <c r="BG17" s="63"/>
      <c r="BH17" s="41">
        <v>1223</v>
      </c>
      <c r="BI17" s="63">
        <v>134356.49</v>
      </c>
      <c r="BJ17" s="63"/>
      <c r="BK17" s="41">
        <v>1219.7</v>
      </c>
      <c r="BL17" s="63">
        <v>134676.22</v>
      </c>
      <c r="BM17" s="63"/>
      <c r="BN17" s="41">
        <v>1210.0999999999999</v>
      </c>
      <c r="BO17" s="63">
        <v>134191.01</v>
      </c>
      <c r="BP17" s="63"/>
      <c r="BQ17" s="41">
        <f t="shared" si="0"/>
        <v>1241.324090909091</v>
      </c>
      <c r="BR17" s="63">
        <f t="shared" si="0"/>
        <v>134549.38</v>
      </c>
      <c r="BS17" s="124"/>
      <c r="BT17" s="124"/>
      <c r="BU17" s="124"/>
      <c r="BV17" s="93"/>
      <c r="BW17" s="93"/>
      <c r="BX17" s="103"/>
      <c r="BY17" s="101"/>
      <c r="BZ17" s="101"/>
      <c r="CA17" s="93"/>
      <c r="CB17" s="90"/>
    </row>
    <row r="18" spans="1:171" ht="15.95" customHeight="1">
      <c r="A18" s="32">
        <v>6</v>
      </c>
      <c r="B18" s="3" t="s">
        <v>10</v>
      </c>
      <c r="C18" s="41">
        <v>19.46</v>
      </c>
      <c r="D18" s="52">
        <v>2064.66</v>
      </c>
      <c r="E18" s="6"/>
      <c r="F18" s="41">
        <v>19.39</v>
      </c>
      <c r="G18" s="52">
        <v>2061.13</v>
      </c>
      <c r="H18" s="6"/>
      <c r="I18" s="41">
        <v>19.18</v>
      </c>
      <c r="J18" s="52">
        <v>2036.82</v>
      </c>
      <c r="K18" s="6"/>
      <c r="L18" s="41">
        <v>19.2</v>
      </c>
      <c r="M18" s="52">
        <v>2039.63</v>
      </c>
      <c r="N18" s="6"/>
      <c r="O18" s="41">
        <v>19.07</v>
      </c>
      <c r="P18" s="52">
        <v>2055.83</v>
      </c>
      <c r="Q18" s="6"/>
      <c r="R18" s="41">
        <v>19.170000000000002</v>
      </c>
      <c r="S18" s="52">
        <v>2073.5100000000002</v>
      </c>
      <c r="T18" s="6"/>
      <c r="U18" s="41">
        <v>19.010000000000002</v>
      </c>
      <c r="V18" s="52">
        <v>2070.09</v>
      </c>
      <c r="W18" s="6"/>
      <c r="X18" s="41">
        <v>19.04</v>
      </c>
      <c r="Y18" s="52">
        <v>2062.88</v>
      </c>
      <c r="Z18" s="6"/>
      <c r="AA18" s="41">
        <v>18.78</v>
      </c>
      <c r="AB18" s="52">
        <v>2038.06</v>
      </c>
      <c r="AC18" s="6"/>
      <c r="AD18" s="41">
        <v>18.600000000000001</v>
      </c>
      <c r="AE18" s="52">
        <v>2017.25</v>
      </c>
      <c r="AF18" s="6"/>
      <c r="AG18" s="41">
        <v>18.649999999999999</v>
      </c>
      <c r="AH18" s="52">
        <v>2020.02</v>
      </c>
      <c r="AI18" s="6"/>
      <c r="AJ18" s="41">
        <v>18.690000000000001</v>
      </c>
      <c r="AK18" s="52">
        <v>2021.56</v>
      </c>
      <c r="AL18" s="6"/>
      <c r="AM18" s="41">
        <v>18.600000000000001</v>
      </c>
      <c r="AN18" s="52">
        <v>2010.44</v>
      </c>
      <c r="AO18" s="6"/>
      <c r="AP18" s="41">
        <v>18.45</v>
      </c>
      <c r="AQ18" s="52">
        <v>2005.4</v>
      </c>
      <c r="AR18" s="6"/>
      <c r="AS18" s="41">
        <v>18.420000000000002</v>
      </c>
      <c r="AT18" s="52">
        <v>2003.26</v>
      </c>
      <c r="AU18" s="6"/>
      <c r="AV18" s="41">
        <v>17.66</v>
      </c>
      <c r="AW18" s="52">
        <v>1924.65</v>
      </c>
      <c r="AX18" s="6"/>
      <c r="AY18" s="41">
        <v>17.89</v>
      </c>
      <c r="AZ18" s="52">
        <v>1946.76</v>
      </c>
      <c r="BA18" s="6"/>
      <c r="BB18" s="41">
        <v>17.690000000000001</v>
      </c>
      <c r="BC18" s="52">
        <v>1929.48</v>
      </c>
      <c r="BD18" s="6"/>
      <c r="BE18" s="41">
        <v>17.5</v>
      </c>
      <c r="BF18" s="63">
        <v>1925.19</v>
      </c>
      <c r="BG18" s="63"/>
      <c r="BH18" s="41">
        <v>17.579999999999998</v>
      </c>
      <c r="BI18" s="63">
        <v>1931.31</v>
      </c>
      <c r="BJ18" s="63"/>
      <c r="BK18" s="41">
        <v>17.559999999999999</v>
      </c>
      <c r="BL18" s="63">
        <v>1938.93</v>
      </c>
      <c r="BM18" s="63"/>
      <c r="BN18" s="41">
        <v>17.34</v>
      </c>
      <c r="BO18" s="63">
        <v>1922.88</v>
      </c>
      <c r="BP18" s="63"/>
      <c r="BQ18" s="41">
        <f t="shared" si="0"/>
        <v>18.496818181818181</v>
      </c>
      <c r="BR18" s="63">
        <f t="shared" si="0"/>
        <v>2004.5336363636366</v>
      </c>
      <c r="BS18" s="124"/>
      <c r="BT18" s="124"/>
      <c r="BU18" s="124"/>
      <c r="BV18" s="93"/>
      <c r="BW18" s="93"/>
      <c r="BX18" s="93"/>
      <c r="BY18" s="101"/>
      <c r="BZ18" s="101"/>
      <c r="CA18" s="93"/>
      <c r="CB18" s="90"/>
    </row>
    <row r="19" spans="1:171" ht="15.95" customHeight="1">
      <c r="A19" s="32">
        <v>7</v>
      </c>
      <c r="B19" s="3" t="s">
        <v>27</v>
      </c>
      <c r="C19" s="41">
        <v>1.0702</v>
      </c>
      <c r="D19" s="52">
        <v>99.14</v>
      </c>
      <c r="E19" s="6"/>
      <c r="F19" s="41">
        <v>1.0768</v>
      </c>
      <c r="G19" s="52">
        <v>98.72</v>
      </c>
      <c r="H19" s="6"/>
      <c r="I19" s="41">
        <v>1.0725</v>
      </c>
      <c r="J19" s="52">
        <v>99.02</v>
      </c>
      <c r="K19" s="6"/>
      <c r="L19" s="41">
        <v>1.0703</v>
      </c>
      <c r="M19" s="52">
        <v>99.25</v>
      </c>
      <c r="N19" s="6"/>
      <c r="O19" s="41">
        <v>1.0681</v>
      </c>
      <c r="P19" s="52">
        <v>100.93</v>
      </c>
      <c r="Q19" s="6"/>
      <c r="R19" s="41">
        <v>1.0697000000000001</v>
      </c>
      <c r="S19" s="52">
        <v>101.11</v>
      </c>
      <c r="T19" s="6"/>
      <c r="U19" s="41">
        <v>1.0779000000000001</v>
      </c>
      <c r="V19" s="52">
        <v>101.02</v>
      </c>
      <c r="W19" s="6"/>
      <c r="X19" s="41">
        <v>1.0940000000000001</v>
      </c>
      <c r="Y19" s="52">
        <v>99.04</v>
      </c>
      <c r="Z19" s="6"/>
      <c r="AA19" s="41">
        <v>1.0947</v>
      </c>
      <c r="AB19" s="52">
        <v>99.14</v>
      </c>
      <c r="AC19" s="6"/>
      <c r="AD19" s="41">
        <v>1.1040000000000001</v>
      </c>
      <c r="AE19" s="52">
        <v>98.24</v>
      </c>
      <c r="AF19" s="6"/>
      <c r="AG19" s="41">
        <v>1.1104000000000001</v>
      </c>
      <c r="AH19" s="52">
        <v>97.55</v>
      </c>
      <c r="AI19" s="6"/>
      <c r="AJ19" s="41">
        <v>1.1099000000000001</v>
      </c>
      <c r="AK19" s="52">
        <v>97.45</v>
      </c>
      <c r="AL19" s="6"/>
      <c r="AM19" s="41">
        <v>1.1025</v>
      </c>
      <c r="AN19" s="52">
        <v>98.04</v>
      </c>
      <c r="AO19" s="6"/>
      <c r="AP19" s="41">
        <v>1.1152</v>
      </c>
      <c r="AQ19" s="52">
        <v>97.47</v>
      </c>
      <c r="AR19" s="6"/>
      <c r="AS19" s="41">
        <v>1.1181000000000001</v>
      </c>
      <c r="AT19" s="52">
        <v>97.27</v>
      </c>
      <c r="AU19" s="6"/>
      <c r="AV19" s="41">
        <v>1.1274</v>
      </c>
      <c r="AW19" s="52">
        <v>96.67</v>
      </c>
      <c r="AX19" s="6"/>
      <c r="AY19" s="41">
        <v>1.1220000000000001</v>
      </c>
      <c r="AZ19" s="52">
        <v>96.99</v>
      </c>
      <c r="BA19" s="6"/>
      <c r="BB19" s="41">
        <v>1.127</v>
      </c>
      <c r="BC19" s="52">
        <v>96.78</v>
      </c>
      <c r="BD19" s="6"/>
      <c r="BE19" s="41">
        <v>1.1347</v>
      </c>
      <c r="BF19" s="63">
        <v>96.95</v>
      </c>
      <c r="BG19" s="63"/>
      <c r="BH19" s="41">
        <v>1.139</v>
      </c>
      <c r="BI19" s="63">
        <v>96.46</v>
      </c>
      <c r="BJ19" s="63"/>
      <c r="BK19" s="41">
        <v>1.1456999999999999</v>
      </c>
      <c r="BL19" s="63">
        <v>96.37</v>
      </c>
      <c r="BM19" s="63"/>
      <c r="BN19" s="41">
        <v>1.1469</v>
      </c>
      <c r="BO19" s="63">
        <v>96.69</v>
      </c>
      <c r="BP19" s="63"/>
      <c r="BQ19" s="41">
        <f t="shared" si="0"/>
        <v>1.1044090909090907</v>
      </c>
      <c r="BR19" s="63">
        <f t="shared" si="0"/>
        <v>98.195454545454552</v>
      </c>
      <c r="BS19" s="124"/>
      <c r="BT19" s="124"/>
      <c r="BU19" s="124"/>
      <c r="BV19" s="93"/>
      <c r="BW19" s="93"/>
      <c r="BX19" s="93"/>
      <c r="BY19" s="101"/>
      <c r="BZ19" s="101"/>
      <c r="CA19" s="93"/>
      <c r="CB19" s="90"/>
    </row>
    <row r="20" spans="1:171" ht="15.95" customHeight="1">
      <c r="A20" s="32">
        <v>8</v>
      </c>
      <c r="B20" s="3" t="s">
        <v>28</v>
      </c>
      <c r="C20" s="41">
        <v>1.0863</v>
      </c>
      <c r="D20" s="52">
        <v>97.67</v>
      </c>
      <c r="E20" s="6"/>
      <c r="F20" s="41">
        <v>1.0916999999999999</v>
      </c>
      <c r="G20" s="52">
        <v>97.37</v>
      </c>
      <c r="H20" s="6"/>
      <c r="I20" s="41">
        <v>1.0905</v>
      </c>
      <c r="J20" s="52">
        <v>97.38</v>
      </c>
      <c r="K20" s="6"/>
      <c r="L20" s="41">
        <v>1.0891</v>
      </c>
      <c r="M20" s="52">
        <v>97.54</v>
      </c>
      <c r="N20" s="6"/>
      <c r="O20" s="41">
        <v>1.0879000000000001</v>
      </c>
      <c r="P20" s="52">
        <v>99.09</v>
      </c>
      <c r="Q20" s="6"/>
      <c r="R20" s="41">
        <v>1.0901000000000001</v>
      </c>
      <c r="S20" s="52">
        <v>99.22</v>
      </c>
      <c r="T20" s="6"/>
      <c r="U20" s="41">
        <v>1.0986</v>
      </c>
      <c r="V20" s="52">
        <v>99.12</v>
      </c>
      <c r="W20" s="6"/>
      <c r="X20" s="41">
        <v>1.0983000000000001</v>
      </c>
      <c r="Y20" s="52">
        <v>98.65</v>
      </c>
      <c r="Z20" s="6"/>
      <c r="AA20" s="41">
        <v>1.0975999999999999</v>
      </c>
      <c r="AB20" s="52">
        <v>98.87</v>
      </c>
      <c r="AC20" s="6"/>
      <c r="AD20" s="41">
        <v>1.1046</v>
      </c>
      <c r="AE20" s="52">
        <v>98.18</v>
      </c>
      <c r="AF20" s="6"/>
      <c r="AG20" s="41">
        <v>1.1083000000000001</v>
      </c>
      <c r="AH20" s="52">
        <v>97.73</v>
      </c>
      <c r="AI20" s="6"/>
      <c r="AJ20" s="41">
        <v>1.1051</v>
      </c>
      <c r="AK20" s="52">
        <v>97.88</v>
      </c>
      <c r="AL20" s="6"/>
      <c r="AM20" s="41">
        <v>1.0958000000000001</v>
      </c>
      <c r="AN20" s="52">
        <v>98.64</v>
      </c>
      <c r="AO20" s="6"/>
      <c r="AP20" s="41">
        <v>1.0989</v>
      </c>
      <c r="AQ20" s="52">
        <v>98.91</v>
      </c>
      <c r="AR20" s="6"/>
      <c r="AS20" s="41">
        <v>1.0961000000000001</v>
      </c>
      <c r="AT20" s="52">
        <v>99.22</v>
      </c>
      <c r="AU20" s="6"/>
      <c r="AV20" s="41">
        <v>1.0978000000000001</v>
      </c>
      <c r="AW20" s="52">
        <v>99.27</v>
      </c>
      <c r="AX20" s="6"/>
      <c r="AY20" s="41">
        <v>1.1003000000000001</v>
      </c>
      <c r="AZ20" s="52">
        <v>98.9</v>
      </c>
      <c r="BA20" s="6"/>
      <c r="BB20" s="41">
        <v>1.1076999999999999</v>
      </c>
      <c r="BC20" s="52">
        <v>98.47</v>
      </c>
      <c r="BD20" s="6"/>
      <c r="BE20" s="41">
        <v>1.1107</v>
      </c>
      <c r="BF20" s="63">
        <v>99.05</v>
      </c>
      <c r="BG20" s="63"/>
      <c r="BH20" s="41">
        <v>1.1103000000000001</v>
      </c>
      <c r="BI20" s="63">
        <v>98.94</v>
      </c>
      <c r="BJ20" s="63"/>
      <c r="BK20" s="41">
        <v>1.1145</v>
      </c>
      <c r="BL20" s="63">
        <v>99.07</v>
      </c>
      <c r="BM20" s="63"/>
      <c r="BN20" s="41">
        <v>1.1163000000000001</v>
      </c>
      <c r="BO20" s="63">
        <v>99.34</v>
      </c>
      <c r="BP20" s="63"/>
      <c r="BQ20" s="41">
        <f t="shared" si="0"/>
        <v>1.0998409090909094</v>
      </c>
      <c r="BR20" s="63">
        <f t="shared" si="0"/>
        <v>98.568636363636401</v>
      </c>
      <c r="BS20" s="124"/>
      <c r="BT20" s="124"/>
      <c r="BU20" s="124"/>
      <c r="BV20" s="93"/>
      <c r="BW20" s="93"/>
      <c r="BX20" s="93"/>
      <c r="BY20" s="101"/>
      <c r="BZ20" s="101"/>
      <c r="CA20" s="93"/>
      <c r="CB20" s="90"/>
    </row>
    <row r="21" spans="1:171" ht="15.95" customHeight="1">
      <c r="A21" s="32">
        <v>9</v>
      </c>
      <c r="B21" s="3" t="s">
        <v>13</v>
      </c>
      <c r="C21" s="41">
        <v>6.9973999999999998</v>
      </c>
      <c r="D21" s="52">
        <v>15.16</v>
      </c>
      <c r="E21" s="6"/>
      <c r="F21" s="41">
        <v>7.0115999999999996</v>
      </c>
      <c r="G21" s="52">
        <v>15.16</v>
      </c>
      <c r="H21" s="6"/>
      <c r="I21" s="41">
        <v>6.9995000000000003</v>
      </c>
      <c r="J21" s="52">
        <v>15.17</v>
      </c>
      <c r="K21" s="6"/>
      <c r="L21" s="41">
        <v>6.9903000000000004</v>
      </c>
      <c r="M21" s="52">
        <v>15.2</v>
      </c>
      <c r="N21" s="6"/>
      <c r="O21" s="41">
        <v>7.0805999999999996</v>
      </c>
      <c r="P21" s="52">
        <v>15.23</v>
      </c>
      <c r="Q21" s="6"/>
      <c r="R21" s="41">
        <v>7.0989000000000004</v>
      </c>
      <c r="S21" s="52">
        <v>15.24</v>
      </c>
      <c r="T21" s="6"/>
      <c r="U21" s="41">
        <v>7.1086999999999998</v>
      </c>
      <c r="V21" s="52">
        <v>15.32</v>
      </c>
      <c r="W21" s="6"/>
      <c r="X21" s="41">
        <v>7.0936000000000003</v>
      </c>
      <c r="Y21" s="52">
        <v>15.27</v>
      </c>
      <c r="Z21" s="6"/>
      <c r="AA21" s="41">
        <v>7.1020000000000003</v>
      </c>
      <c r="AB21" s="52">
        <v>15.28</v>
      </c>
      <c r="AC21" s="6"/>
      <c r="AD21" s="41">
        <v>7.1364000000000001</v>
      </c>
      <c r="AE21" s="52">
        <v>15.2</v>
      </c>
      <c r="AF21" s="6"/>
      <c r="AG21" s="41">
        <v>7.1402999999999999</v>
      </c>
      <c r="AH21" s="52">
        <v>15.17</v>
      </c>
      <c r="AI21" s="6"/>
      <c r="AJ21" s="41">
        <v>7.1296999999999997</v>
      </c>
      <c r="AK21" s="52">
        <v>15.17</v>
      </c>
      <c r="AL21" s="6"/>
      <c r="AM21" s="41">
        <v>7.1317000000000004</v>
      </c>
      <c r="AN21" s="52">
        <v>15.16</v>
      </c>
      <c r="AO21" s="6"/>
      <c r="AP21" s="41">
        <v>7.1448999999999998</v>
      </c>
      <c r="AQ21" s="52">
        <v>15.21</v>
      </c>
      <c r="AR21" s="6"/>
      <c r="AS21" s="41">
        <v>7.1128999999999998</v>
      </c>
      <c r="AT21" s="52">
        <v>15.29</v>
      </c>
      <c r="AU21" s="6"/>
      <c r="AV21" s="41">
        <v>7.1395999999999997</v>
      </c>
      <c r="AW21" s="52">
        <v>15.26</v>
      </c>
      <c r="AX21" s="6"/>
      <c r="AY21" s="41">
        <v>7.1185</v>
      </c>
      <c r="AZ21" s="52">
        <v>15.29</v>
      </c>
      <c r="BA21" s="6"/>
      <c r="BB21" s="41">
        <v>7.1489000000000003</v>
      </c>
      <c r="BC21" s="52">
        <v>15.26</v>
      </c>
      <c r="BD21" s="6"/>
      <c r="BE21" s="41">
        <v>7.2054999999999998</v>
      </c>
      <c r="BF21" s="63">
        <v>15.27</v>
      </c>
      <c r="BG21" s="63"/>
      <c r="BH21" s="41">
        <v>7.2173999999999996</v>
      </c>
      <c r="BI21" s="63">
        <v>15.22</v>
      </c>
      <c r="BJ21" s="63"/>
      <c r="BK21" s="41">
        <v>7.2507000000000001</v>
      </c>
      <c r="BL21" s="63">
        <v>15.23</v>
      </c>
      <c r="BM21" s="63"/>
      <c r="BN21" s="41">
        <v>7.2563000000000004</v>
      </c>
      <c r="BO21" s="63">
        <v>15.28</v>
      </c>
      <c r="BP21" s="63"/>
      <c r="BQ21" s="41">
        <f t="shared" si="0"/>
        <v>7.1188818181818165</v>
      </c>
      <c r="BR21" s="63">
        <f t="shared" si="0"/>
        <v>15.229090909090905</v>
      </c>
      <c r="BS21" s="124"/>
      <c r="BT21" s="124"/>
      <c r="BU21" s="124"/>
      <c r="BV21" s="93"/>
      <c r="BW21" s="93"/>
      <c r="BX21" s="93"/>
      <c r="BY21" s="101"/>
      <c r="BZ21" s="101"/>
      <c r="CA21" s="93"/>
      <c r="CB21" s="90"/>
    </row>
    <row r="22" spans="1:171" ht="15.95" customHeight="1">
      <c r="A22" s="32">
        <v>10</v>
      </c>
      <c r="B22" s="3" t="s">
        <v>14</v>
      </c>
      <c r="C22" s="41">
        <v>6.1806000000000001</v>
      </c>
      <c r="D22" s="52">
        <v>17.170000000000002</v>
      </c>
      <c r="E22" s="6"/>
      <c r="F22" s="41">
        <v>6.1950000000000003</v>
      </c>
      <c r="G22" s="52">
        <v>17.16</v>
      </c>
      <c r="H22" s="6"/>
      <c r="I22" s="41">
        <v>6.2058999999999997</v>
      </c>
      <c r="J22" s="52">
        <v>17.11</v>
      </c>
      <c r="K22" s="6"/>
      <c r="L22" s="41">
        <v>6.2164999999999999</v>
      </c>
      <c r="M22" s="52">
        <v>17.09</v>
      </c>
      <c r="N22" s="6"/>
      <c r="O22" s="41">
        <v>6.2766000000000002</v>
      </c>
      <c r="P22" s="52">
        <v>17.18</v>
      </c>
      <c r="Q22" s="6"/>
      <c r="R22" s="41">
        <v>6.2995000000000001</v>
      </c>
      <c r="S22" s="52">
        <v>17.170000000000002</v>
      </c>
      <c r="T22" s="6"/>
      <c r="U22" s="41">
        <v>6.3312999999999997</v>
      </c>
      <c r="V22" s="52">
        <v>17.2</v>
      </c>
      <c r="W22" s="6"/>
      <c r="X22" s="41">
        <v>6.3418999999999999</v>
      </c>
      <c r="Y22" s="52">
        <v>17.079999999999998</v>
      </c>
      <c r="Z22" s="6"/>
      <c r="AA22" s="41">
        <v>6.3419999999999996</v>
      </c>
      <c r="AB22" s="52">
        <v>17.11</v>
      </c>
      <c r="AC22" s="6"/>
      <c r="AD22" s="41">
        <v>6.3714000000000004</v>
      </c>
      <c r="AE22" s="52">
        <v>17.02</v>
      </c>
      <c r="AF22" s="6"/>
      <c r="AG22" s="41">
        <v>6.3811</v>
      </c>
      <c r="AH22" s="52">
        <v>16.97</v>
      </c>
      <c r="AI22" s="6"/>
      <c r="AJ22" s="41">
        <v>6.3974000000000002</v>
      </c>
      <c r="AK22" s="52">
        <v>16.91</v>
      </c>
      <c r="AL22" s="6"/>
      <c r="AM22" s="41">
        <v>6.3994</v>
      </c>
      <c r="AN22" s="52">
        <v>16.89</v>
      </c>
      <c r="AO22" s="6"/>
      <c r="AP22" s="41">
        <v>6.3691000000000004</v>
      </c>
      <c r="AQ22" s="52">
        <v>17.07</v>
      </c>
      <c r="AR22" s="6"/>
      <c r="AS22" s="41">
        <v>6.3385999999999996</v>
      </c>
      <c r="AT22" s="52">
        <v>17.16</v>
      </c>
      <c r="AU22" s="6"/>
      <c r="AV22" s="41">
        <v>6.3434999999999997</v>
      </c>
      <c r="AW22" s="52">
        <v>17.18</v>
      </c>
      <c r="AX22" s="6"/>
      <c r="AY22" s="41">
        <v>6.3277000000000001</v>
      </c>
      <c r="AZ22" s="52">
        <v>17.2</v>
      </c>
      <c r="BA22" s="6"/>
      <c r="BB22" s="41">
        <v>6.3663999999999996</v>
      </c>
      <c r="BC22" s="83">
        <v>17.13</v>
      </c>
      <c r="BD22" s="6"/>
      <c r="BE22" s="41">
        <v>6.4028999999999998</v>
      </c>
      <c r="BF22" s="63">
        <v>17.18</v>
      </c>
      <c r="BG22" s="63"/>
      <c r="BH22" s="41">
        <v>6.4043999999999999</v>
      </c>
      <c r="BI22" s="63">
        <v>17.149999999999999</v>
      </c>
      <c r="BJ22" s="63"/>
      <c r="BK22" s="41">
        <v>6.4603000000000002</v>
      </c>
      <c r="BL22" s="63">
        <v>17.09</v>
      </c>
      <c r="BM22" s="63"/>
      <c r="BN22" s="41">
        <v>6.4302000000000001</v>
      </c>
      <c r="BO22" s="63">
        <v>17.25</v>
      </c>
      <c r="BP22" s="63"/>
      <c r="BQ22" s="41">
        <f t="shared" si="0"/>
        <v>6.3355318181818197</v>
      </c>
      <c r="BR22" s="63">
        <f t="shared" si="0"/>
        <v>17.112272727272728</v>
      </c>
      <c r="BS22" s="124"/>
      <c r="BT22" s="124"/>
      <c r="BU22" s="124"/>
      <c r="BV22" s="93"/>
      <c r="BW22" s="93"/>
      <c r="BX22" s="93"/>
      <c r="BY22" s="101"/>
      <c r="BZ22" s="101"/>
      <c r="CA22" s="93"/>
      <c r="CB22" s="90"/>
    </row>
    <row r="23" spans="1:171" ht="15.95" customHeight="1">
      <c r="A23" s="32">
        <v>11</v>
      </c>
      <c r="B23" s="3" t="s">
        <v>15</v>
      </c>
      <c r="C23" s="41">
        <v>5.6681999999999997</v>
      </c>
      <c r="D23" s="52">
        <v>18.72</v>
      </c>
      <c r="E23" s="6"/>
      <c r="F23" s="41">
        <v>5.68</v>
      </c>
      <c r="G23" s="52">
        <v>18.71</v>
      </c>
      <c r="H23" s="6"/>
      <c r="I23" s="41">
        <v>5.6683000000000003</v>
      </c>
      <c r="J23" s="52">
        <v>18.73</v>
      </c>
      <c r="K23" s="6"/>
      <c r="L23" s="41">
        <v>5.6642999999999999</v>
      </c>
      <c r="M23" s="52">
        <v>18.75</v>
      </c>
      <c r="N23" s="6"/>
      <c r="O23" s="41">
        <v>5.7454000000000001</v>
      </c>
      <c r="P23" s="52">
        <v>18.760000000000002</v>
      </c>
      <c r="Q23" s="6"/>
      <c r="R23" s="41">
        <v>5.7512999999999996</v>
      </c>
      <c r="S23" s="52">
        <v>18.809999999999999</v>
      </c>
      <c r="T23" s="6"/>
      <c r="U23" s="41">
        <v>5.7763</v>
      </c>
      <c r="V23" s="52">
        <v>18.850000000000001</v>
      </c>
      <c r="W23" s="6"/>
      <c r="X23" s="41">
        <v>5.7461000000000002</v>
      </c>
      <c r="Y23" s="52">
        <v>18.86</v>
      </c>
      <c r="Z23" s="6"/>
      <c r="AA23" s="41">
        <v>5.7594000000000003</v>
      </c>
      <c r="AB23" s="52">
        <v>18.84</v>
      </c>
      <c r="AC23" s="6"/>
      <c r="AD23" s="41">
        <v>5.7595999999999998</v>
      </c>
      <c r="AE23" s="52">
        <v>18.829999999999998</v>
      </c>
      <c r="AF23" s="6"/>
      <c r="AG23" s="41">
        <v>5.7606000000000002</v>
      </c>
      <c r="AH23" s="52">
        <v>18.8</v>
      </c>
      <c r="AI23" s="6"/>
      <c r="AJ23" s="41">
        <v>5.7500999999999998</v>
      </c>
      <c r="AK23" s="52">
        <v>18.809999999999999</v>
      </c>
      <c r="AL23" s="6"/>
      <c r="AM23" s="41">
        <v>5.7457000000000003</v>
      </c>
      <c r="AN23" s="52">
        <v>18.809999999999999</v>
      </c>
      <c r="AO23" s="6"/>
      <c r="AP23" s="41">
        <v>5.7792000000000003</v>
      </c>
      <c r="AQ23" s="52">
        <v>18.809999999999999</v>
      </c>
      <c r="AR23" s="6"/>
      <c r="AS23" s="41">
        <v>5.7805</v>
      </c>
      <c r="AT23" s="52">
        <v>18.809999999999999</v>
      </c>
      <c r="AU23" s="6"/>
      <c r="AV23" s="41">
        <v>5.7923</v>
      </c>
      <c r="AW23" s="52">
        <v>18.82</v>
      </c>
      <c r="AX23" s="6"/>
      <c r="AY23" s="41">
        <v>5.7777000000000003</v>
      </c>
      <c r="AZ23" s="52">
        <v>18.829999999999998</v>
      </c>
      <c r="BA23" s="6"/>
      <c r="BB23" s="41">
        <v>5.7938999999999998</v>
      </c>
      <c r="BC23" s="52">
        <v>18.829999999999998</v>
      </c>
      <c r="BD23" s="6"/>
      <c r="BE23" s="41">
        <v>5.8460000000000001</v>
      </c>
      <c r="BF23" s="63">
        <v>18.82</v>
      </c>
      <c r="BG23" s="63"/>
      <c r="BH23" s="41">
        <v>5.8395999999999999</v>
      </c>
      <c r="BI23" s="63">
        <v>18.809999999999999</v>
      </c>
      <c r="BJ23" s="63"/>
      <c r="BK23" s="41">
        <v>5.8708</v>
      </c>
      <c r="BL23" s="63">
        <v>18.809999999999999</v>
      </c>
      <c r="BM23" s="63"/>
      <c r="BN23" s="41">
        <v>5.9047999999999998</v>
      </c>
      <c r="BO23" s="63">
        <v>18.78</v>
      </c>
      <c r="BP23" s="63"/>
      <c r="BQ23" s="41">
        <f t="shared" si="0"/>
        <v>5.7663681818181818</v>
      </c>
      <c r="BR23" s="63">
        <f t="shared" si="0"/>
        <v>18.8</v>
      </c>
      <c r="BS23" s="124"/>
      <c r="BT23" s="124"/>
      <c r="BU23" s="124"/>
      <c r="BV23" s="93"/>
      <c r="BW23" s="93"/>
      <c r="BX23" s="93"/>
      <c r="BY23" s="101"/>
      <c r="BZ23" s="101"/>
      <c r="CA23" s="93"/>
      <c r="CB23" s="90"/>
    </row>
    <row r="24" spans="1:171" ht="15.95" customHeight="1">
      <c r="A24" s="32">
        <v>12</v>
      </c>
      <c r="B24" s="3" t="s">
        <v>29</v>
      </c>
      <c r="C24" s="41">
        <v>0.65859999999999996</v>
      </c>
      <c r="D24" s="52">
        <v>161.1</v>
      </c>
      <c r="E24" s="52"/>
      <c r="F24" s="41">
        <v>1</v>
      </c>
      <c r="G24" s="52">
        <v>161.4</v>
      </c>
      <c r="H24" s="52"/>
      <c r="I24" s="41">
        <v>0.66063000000000005</v>
      </c>
      <c r="J24" s="52">
        <v>160.75</v>
      </c>
      <c r="K24" s="52"/>
      <c r="L24" s="41">
        <v>0.66046000000000005</v>
      </c>
      <c r="M24" s="52">
        <v>160.84</v>
      </c>
      <c r="N24" s="52"/>
      <c r="O24" s="41">
        <v>0.66083999999999998</v>
      </c>
      <c r="P24" s="52">
        <v>163.13</v>
      </c>
      <c r="Q24" s="52"/>
      <c r="R24" s="41">
        <v>0.66490000000000005</v>
      </c>
      <c r="S24" s="52">
        <v>162.68</v>
      </c>
      <c r="T24" s="52"/>
      <c r="U24" s="41">
        <v>0.66598000000000002</v>
      </c>
      <c r="V24" s="52">
        <v>163.51</v>
      </c>
      <c r="W24" s="52"/>
      <c r="X24" s="41">
        <v>0.66744999999999999</v>
      </c>
      <c r="Y24" s="52">
        <v>162.32</v>
      </c>
      <c r="Z24" s="52"/>
      <c r="AA24" s="41">
        <v>0.66651000000000005</v>
      </c>
      <c r="AB24" s="52">
        <v>162.82</v>
      </c>
      <c r="AC24" s="52"/>
      <c r="AD24" s="41">
        <v>0.66688000000000003</v>
      </c>
      <c r="AE24" s="52">
        <v>162.63</v>
      </c>
      <c r="AF24" s="52"/>
      <c r="AG24" s="41">
        <v>0.66666000000000003</v>
      </c>
      <c r="AH24" s="52">
        <v>162.47</v>
      </c>
      <c r="AI24" s="52"/>
      <c r="AJ24" s="41">
        <v>0.66678000000000004</v>
      </c>
      <c r="AK24" s="52">
        <v>162.22</v>
      </c>
      <c r="AL24" s="52"/>
      <c r="AM24" s="41">
        <v>0.66657999999999995</v>
      </c>
      <c r="AN24" s="52">
        <v>162.15</v>
      </c>
      <c r="AO24" s="52"/>
      <c r="AP24" s="41">
        <v>0.66586999999999996</v>
      </c>
      <c r="AQ24" s="52">
        <v>163.24</v>
      </c>
      <c r="AR24" s="52"/>
      <c r="AS24" s="41">
        <v>0.66785000000000005</v>
      </c>
      <c r="AT24" s="52">
        <v>162.84</v>
      </c>
      <c r="AU24" s="52"/>
      <c r="AV24" s="41">
        <v>0.66795000000000004</v>
      </c>
      <c r="AW24" s="52">
        <v>163.16</v>
      </c>
      <c r="AX24" s="52"/>
      <c r="AY24" s="41">
        <v>0.66876999999999998</v>
      </c>
      <c r="AZ24" s="52">
        <v>162.71</v>
      </c>
      <c r="BA24" s="52"/>
      <c r="BB24" s="41">
        <v>0.66735999999999995</v>
      </c>
      <c r="BC24" s="52">
        <v>163.44</v>
      </c>
      <c r="BD24" s="52"/>
      <c r="BE24" s="41">
        <v>0.66813999999999996</v>
      </c>
      <c r="BF24" s="63">
        <v>164.65</v>
      </c>
      <c r="BG24" s="63"/>
      <c r="BH24" s="41">
        <v>0.67115999999999998</v>
      </c>
      <c r="BI24" s="63">
        <v>163.68</v>
      </c>
      <c r="BJ24" s="63"/>
      <c r="BK24" s="41">
        <v>0.67064000000000001</v>
      </c>
      <c r="BL24" s="63">
        <v>164.64</v>
      </c>
      <c r="BM24" s="63"/>
      <c r="BN24" s="41">
        <v>0.67234000000000005</v>
      </c>
      <c r="BO24" s="63">
        <v>164.93</v>
      </c>
      <c r="BP24" s="63"/>
      <c r="BQ24" s="41">
        <f t="shared" si="0"/>
        <v>0.68147045454545452</v>
      </c>
      <c r="BR24" s="63">
        <f t="shared" si="0"/>
        <v>162.78681818181818</v>
      </c>
      <c r="BS24" s="124"/>
      <c r="BT24" s="124"/>
      <c r="BU24" s="124"/>
      <c r="BV24" s="93"/>
      <c r="BW24" s="93"/>
      <c r="BX24" s="93"/>
      <c r="BY24" s="101"/>
      <c r="BZ24" s="101"/>
      <c r="CA24" s="93"/>
      <c r="CB24" s="90"/>
    </row>
    <row r="25" spans="1:171" s="21" customFormat="1" ht="15.95" customHeight="1" thickBot="1">
      <c r="A25" s="35">
        <v>13</v>
      </c>
      <c r="B25" s="4" t="s">
        <v>17</v>
      </c>
      <c r="C25" s="42">
        <v>1</v>
      </c>
      <c r="D25" s="84">
        <v>106.1</v>
      </c>
      <c r="E25" s="84"/>
      <c r="F25" s="42">
        <v>0.65859999999999996</v>
      </c>
      <c r="G25" s="84">
        <v>106.3</v>
      </c>
      <c r="H25" s="8"/>
      <c r="I25" s="42">
        <v>1</v>
      </c>
      <c r="J25" s="84">
        <v>106.2</v>
      </c>
      <c r="K25" s="8"/>
      <c r="L25" s="42">
        <v>1</v>
      </c>
      <c r="M25" s="84">
        <v>106.23</v>
      </c>
      <c r="N25" s="8"/>
      <c r="O25" s="42">
        <v>1</v>
      </c>
      <c r="P25" s="84">
        <v>107.8</v>
      </c>
      <c r="Q25" s="8"/>
      <c r="R25" s="42">
        <v>1</v>
      </c>
      <c r="S25" s="84">
        <v>108.16</v>
      </c>
      <c r="T25" s="84"/>
      <c r="U25" s="42">
        <v>1</v>
      </c>
      <c r="V25" s="84">
        <v>108.9</v>
      </c>
      <c r="W25" s="8"/>
      <c r="X25" s="42">
        <v>1</v>
      </c>
      <c r="Y25" s="84">
        <v>108.34</v>
      </c>
      <c r="Z25" s="8"/>
      <c r="AA25" s="42">
        <v>1</v>
      </c>
      <c r="AB25" s="84">
        <v>108.52</v>
      </c>
      <c r="AC25" s="8"/>
      <c r="AD25" s="42">
        <v>1</v>
      </c>
      <c r="AE25" s="84">
        <v>108.45</v>
      </c>
      <c r="AF25" s="8"/>
      <c r="AG25" s="42">
        <v>1</v>
      </c>
      <c r="AH25" s="84">
        <v>108.31</v>
      </c>
      <c r="AI25" s="8"/>
      <c r="AJ25" s="42">
        <v>1</v>
      </c>
      <c r="AK25" s="84">
        <v>108.16</v>
      </c>
      <c r="AL25" s="8"/>
      <c r="AM25" s="42">
        <v>1</v>
      </c>
      <c r="AN25" s="84">
        <v>108.09</v>
      </c>
      <c r="AO25" s="8"/>
      <c r="AP25" s="42">
        <v>1</v>
      </c>
      <c r="AQ25" s="84">
        <v>108.69</v>
      </c>
      <c r="AR25" s="8"/>
      <c r="AS25" s="42">
        <v>1</v>
      </c>
      <c r="AT25" s="84">
        <v>108.75</v>
      </c>
      <c r="AU25" s="8"/>
      <c r="AV25" s="42">
        <v>1</v>
      </c>
      <c r="AW25" s="84">
        <v>108.98</v>
      </c>
      <c r="AX25" s="8"/>
      <c r="AY25" s="42">
        <v>1</v>
      </c>
      <c r="AZ25" s="84">
        <v>108.82</v>
      </c>
      <c r="BA25" s="8"/>
      <c r="BB25" s="42">
        <v>1</v>
      </c>
      <c r="BC25" s="84">
        <v>109.07</v>
      </c>
      <c r="BD25" s="84"/>
      <c r="BE25" s="42">
        <v>1</v>
      </c>
      <c r="BF25" s="64">
        <v>110.01</v>
      </c>
      <c r="BG25" s="64"/>
      <c r="BH25" s="42">
        <v>1</v>
      </c>
      <c r="BI25" s="64">
        <v>109.86</v>
      </c>
      <c r="BJ25" s="64"/>
      <c r="BK25" s="42">
        <v>1</v>
      </c>
      <c r="BL25" s="64">
        <v>110.42</v>
      </c>
      <c r="BM25" s="64"/>
      <c r="BN25" s="42">
        <v>1</v>
      </c>
      <c r="BO25" s="64">
        <v>110.89</v>
      </c>
      <c r="BP25" s="64"/>
      <c r="BQ25" s="42">
        <f t="shared" si="0"/>
        <v>0.98448181818181812</v>
      </c>
      <c r="BR25" s="64">
        <f t="shared" si="0"/>
        <v>108.41136363636365</v>
      </c>
      <c r="BS25" s="124"/>
      <c r="BT25" s="124"/>
      <c r="BU25" s="124"/>
      <c r="BV25" s="93"/>
      <c r="BW25" s="93"/>
      <c r="BX25" s="93"/>
      <c r="BY25" s="101"/>
      <c r="BZ25" s="101"/>
      <c r="CA25" s="93"/>
      <c r="CB25" s="90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ht="15.95" customHeight="1" thickTop="1">
      <c r="A26" s="32"/>
      <c r="B26" s="5"/>
      <c r="C26" s="6"/>
      <c r="D26" s="6"/>
      <c r="E26" s="52"/>
      <c r="F26" s="6"/>
      <c r="G26" s="52"/>
      <c r="H26" s="52"/>
      <c r="I26" s="52"/>
      <c r="J26" s="52"/>
      <c r="K26" s="6"/>
      <c r="L26" s="52"/>
      <c r="M26" s="52"/>
      <c r="N26" s="6"/>
      <c r="O26" s="52"/>
      <c r="P26" s="52"/>
      <c r="Q26" s="6"/>
      <c r="R26" s="6"/>
      <c r="S26" s="52"/>
      <c r="T26" s="52"/>
      <c r="U26" s="52"/>
      <c r="V26" s="52"/>
      <c r="W26" s="6"/>
      <c r="X26" s="52"/>
      <c r="Y26" s="52"/>
      <c r="Z26" s="6"/>
      <c r="AA26" s="52"/>
      <c r="AB26" s="52"/>
      <c r="AC26" s="6"/>
      <c r="AD26" s="52"/>
      <c r="AE26" s="52"/>
      <c r="AF26" s="6"/>
      <c r="AG26" s="52"/>
      <c r="AH26" s="52"/>
      <c r="AI26" s="6"/>
      <c r="AJ26" s="52"/>
      <c r="AK26" s="52"/>
      <c r="AL26" s="6"/>
      <c r="AM26" s="52"/>
      <c r="AN26" s="52"/>
      <c r="AO26" s="6"/>
      <c r="AP26" s="52"/>
      <c r="AQ26" s="52"/>
      <c r="AR26" s="52"/>
      <c r="AS26" s="56"/>
      <c r="AT26" s="56"/>
      <c r="AU26" s="6"/>
      <c r="AV26" s="52"/>
      <c r="AW26" s="52"/>
      <c r="AX26" s="6"/>
      <c r="AY26" s="52"/>
      <c r="AZ26" s="52"/>
      <c r="BA26" s="6"/>
      <c r="BB26" s="6"/>
      <c r="BC26" s="52"/>
      <c r="BD26" s="52"/>
      <c r="BE26" s="56"/>
      <c r="BF26" s="56"/>
      <c r="BG26" s="56"/>
      <c r="BH26" s="56"/>
      <c r="BI26" s="56"/>
      <c r="BJ26" s="56"/>
      <c r="BK26" s="16"/>
      <c r="BL26" s="63"/>
      <c r="BM26" s="63"/>
      <c r="BN26" s="63"/>
      <c r="BO26" s="63"/>
      <c r="BP26" s="63"/>
      <c r="BQ26" s="6"/>
      <c r="BR26" s="6"/>
      <c r="BS26" s="47"/>
      <c r="BT26" s="47"/>
      <c r="BU26" s="47"/>
      <c r="BV26" s="93"/>
      <c r="BW26" s="93"/>
      <c r="BX26" s="93"/>
      <c r="BY26" s="101"/>
      <c r="BZ26" s="101"/>
      <c r="CA26" s="93"/>
      <c r="CB26" s="90"/>
    </row>
    <row r="27" spans="1:171" ht="15.95" customHeight="1">
      <c r="A27" s="32"/>
      <c r="B27" s="5"/>
      <c r="C27" s="52"/>
      <c r="D27" s="52"/>
      <c r="E27" s="52"/>
      <c r="F27" s="6"/>
      <c r="G27" s="6"/>
      <c r="H27" s="6"/>
      <c r="I27" s="52"/>
      <c r="J27" s="52"/>
      <c r="K27" s="6"/>
      <c r="L27" s="52"/>
      <c r="M27" s="52"/>
      <c r="N27" s="6"/>
      <c r="O27" s="52"/>
      <c r="P27" s="52"/>
      <c r="Q27" s="6"/>
      <c r="R27" s="6"/>
      <c r="S27" s="6"/>
      <c r="T27" s="6"/>
      <c r="U27" s="52"/>
      <c r="V27" s="52"/>
      <c r="W27" s="6"/>
      <c r="X27" s="52"/>
      <c r="Y27" s="52"/>
      <c r="Z27" s="6"/>
      <c r="AA27" s="52"/>
      <c r="AB27" s="52"/>
      <c r="AC27" s="6"/>
      <c r="AD27" s="52"/>
      <c r="AE27" s="52"/>
      <c r="AF27" s="6"/>
      <c r="AG27" s="52"/>
      <c r="AH27" s="52"/>
      <c r="AI27" s="6"/>
      <c r="AJ27" s="52"/>
      <c r="AK27" s="52"/>
      <c r="AL27" s="6"/>
      <c r="AM27" s="52"/>
      <c r="AN27" s="52"/>
      <c r="AO27" s="6"/>
      <c r="AP27" s="52"/>
      <c r="AQ27" s="52"/>
      <c r="AR27" s="52"/>
      <c r="AS27" s="56"/>
      <c r="AT27" s="56"/>
      <c r="AU27" s="6"/>
      <c r="AV27" s="52"/>
      <c r="AW27" s="52"/>
      <c r="AX27" s="6"/>
      <c r="AY27" s="52"/>
      <c r="AZ27" s="52"/>
      <c r="BA27" s="6"/>
      <c r="BB27" s="6"/>
      <c r="BC27" s="16"/>
      <c r="BD27" s="1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16"/>
      <c r="BR27" s="16"/>
      <c r="BS27" s="47"/>
      <c r="BT27" s="47"/>
      <c r="BU27" s="47"/>
      <c r="BV27" s="93"/>
      <c r="BW27" s="93" t="s">
        <v>24</v>
      </c>
      <c r="BX27" s="93"/>
      <c r="BY27" s="101"/>
      <c r="BZ27" s="101"/>
      <c r="CA27" s="93"/>
      <c r="CB27" s="90"/>
    </row>
    <row r="28" spans="1:171" s="49" customFormat="1" ht="15.95" customHeight="1">
      <c r="A28" s="54"/>
      <c r="B28" s="55"/>
      <c r="C28" s="6"/>
      <c r="D28" s="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6"/>
      <c r="AW28" s="52"/>
      <c r="AX28" s="52"/>
      <c r="AY28" s="52"/>
      <c r="AZ28" s="56"/>
      <c r="BA28" s="52"/>
      <c r="BB28" s="52"/>
      <c r="BC28" s="56"/>
      <c r="BD28" s="56"/>
      <c r="BE28" s="52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7"/>
      <c r="BT28" s="57"/>
      <c r="BU28" s="57"/>
      <c r="BV28" s="104"/>
      <c r="BW28" s="104"/>
      <c r="BX28" s="104" t="s">
        <v>5</v>
      </c>
      <c r="BY28" s="104" t="s">
        <v>6</v>
      </c>
      <c r="BZ28" s="104" t="s">
        <v>7</v>
      </c>
      <c r="CA28" s="104" t="s">
        <v>8</v>
      </c>
      <c r="CB28" s="105" t="s">
        <v>9</v>
      </c>
      <c r="CC28" s="105" t="s">
        <v>10</v>
      </c>
      <c r="CD28" s="105" t="s">
        <v>11</v>
      </c>
      <c r="CE28" s="105" t="s">
        <v>12</v>
      </c>
      <c r="CF28" s="105" t="s">
        <v>13</v>
      </c>
      <c r="CG28" s="105" t="s">
        <v>14</v>
      </c>
      <c r="CH28" s="105" t="s">
        <v>15</v>
      </c>
      <c r="CI28" s="105" t="s">
        <v>16</v>
      </c>
      <c r="CJ28" s="105" t="s">
        <v>17</v>
      </c>
      <c r="CK28" s="105"/>
      <c r="CL28" s="105"/>
      <c r="CM28" s="105"/>
      <c r="CN28" s="105"/>
      <c r="CO28" s="105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</row>
    <row r="29" spans="1:171" s="51" customFormat="1" ht="15.95" customHeight="1">
      <c r="A29" s="54"/>
      <c r="B29" s="55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6"/>
      <c r="BA29" s="52"/>
      <c r="BB29" s="52"/>
      <c r="BC29" s="56"/>
      <c r="BD29" s="56"/>
      <c r="BE29" s="52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7"/>
      <c r="BT29" s="57"/>
      <c r="BU29" s="57"/>
      <c r="BV29" s="104">
        <v>1</v>
      </c>
      <c r="BW29" s="104" t="s">
        <v>230</v>
      </c>
      <c r="BX29" s="104">
        <v>101.82</v>
      </c>
      <c r="BY29" s="104">
        <v>176.34</v>
      </c>
      <c r="BZ29" s="104">
        <v>115.57</v>
      </c>
      <c r="CA29" s="104">
        <v>139.44</v>
      </c>
      <c r="CB29" s="104">
        <v>136692.84</v>
      </c>
      <c r="CC29" s="104">
        <v>2064.66</v>
      </c>
      <c r="CD29" s="104">
        <v>99.14</v>
      </c>
      <c r="CE29" s="104">
        <v>97.67</v>
      </c>
      <c r="CF29" s="104">
        <v>15.16</v>
      </c>
      <c r="CG29" s="104">
        <v>17.170000000000002</v>
      </c>
      <c r="CH29" s="104">
        <v>18.72</v>
      </c>
      <c r="CI29" s="104">
        <v>161.1</v>
      </c>
      <c r="CJ29" s="104">
        <v>106.1</v>
      </c>
      <c r="CK29" s="90"/>
      <c r="CL29" s="90"/>
      <c r="CM29" s="90"/>
      <c r="CN29" s="90"/>
      <c r="CO29" s="9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</row>
    <row r="30" spans="1:171" s="51" customFormat="1" ht="15.95" customHeight="1">
      <c r="A30" s="54"/>
      <c r="B30" s="55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6"/>
      <c r="BA30" s="52"/>
      <c r="BB30" s="52"/>
      <c r="BC30" s="56"/>
      <c r="BD30" s="56"/>
      <c r="BE30" s="52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7"/>
      <c r="BT30" s="57"/>
      <c r="BU30" s="57"/>
      <c r="BV30" s="104">
        <v>2</v>
      </c>
      <c r="BW30" s="104" t="s">
        <v>231</v>
      </c>
      <c r="BX30" s="104">
        <v>101.29</v>
      </c>
      <c r="BY30" s="104">
        <v>175.62</v>
      </c>
      <c r="BZ30" s="104">
        <v>115.43</v>
      </c>
      <c r="CA30" s="104">
        <v>139.44999999999999</v>
      </c>
      <c r="CB30" s="104">
        <v>135760.51</v>
      </c>
      <c r="CC30" s="104">
        <v>2061.13</v>
      </c>
      <c r="CD30" s="104">
        <v>98.72</v>
      </c>
      <c r="CE30" s="104">
        <v>97.37</v>
      </c>
      <c r="CF30" s="104">
        <v>15.16</v>
      </c>
      <c r="CG30" s="104">
        <v>17.16</v>
      </c>
      <c r="CH30" s="104">
        <v>18.71</v>
      </c>
      <c r="CI30" s="104">
        <v>161.4</v>
      </c>
      <c r="CJ30" s="104">
        <v>106.3</v>
      </c>
      <c r="CK30" s="90"/>
      <c r="CL30" s="90"/>
      <c r="CM30" s="90"/>
      <c r="CN30" s="90"/>
      <c r="CO30" s="9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</row>
    <row r="31" spans="1:171" s="51" customFormat="1" ht="15.95" customHeight="1">
      <c r="A31" s="54"/>
      <c r="B31" s="55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6"/>
      <c r="BA31" s="52"/>
      <c r="BB31" s="52"/>
      <c r="BC31" s="56"/>
      <c r="BD31" s="56"/>
      <c r="BE31" s="52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7"/>
      <c r="BT31" s="57"/>
      <c r="BU31" s="57"/>
      <c r="BV31" s="104">
        <v>3</v>
      </c>
      <c r="BW31" s="104" t="s">
        <v>232</v>
      </c>
      <c r="BX31" s="104">
        <v>101.15</v>
      </c>
      <c r="BY31" s="104">
        <v>175.07</v>
      </c>
      <c r="BZ31" s="104">
        <v>115.53</v>
      </c>
      <c r="CA31" s="104">
        <v>139.53</v>
      </c>
      <c r="CB31" s="104">
        <v>134442.87</v>
      </c>
      <c r="CC31" s="104">
        <v>2036.82</v>
      </c>
      <c r="CD31" s="104">
        <v>99.02</v>
      </c>
      <c r="CE31" s="104">
        <v>97.38</v>
      </c>
      <c r="CF31" s="104">
        <v>15.17</v>
      </c>
      <c r="CG31" s="104">
        <v>17.11</v>
      </c>
      <c r="CH31" s="104">
        <v>18.73</v>
      </c>
      <c r="CI31" s="104">
        <v>160.75</v>
      </c>
      <c r="CJ31" s="104">
        <v>106.2</v>
      </c>
      <c r="CK31" s="90"/>
      <c r="CL31" s="90"/>
      <c r="CM31" s="90"/>
      <c r="CN31" s="90"/>
      <c r="CO31" s="9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</row>
    <row r="32" spans="1:171" s="51" customFormat="1" ht="15.95" customHeight="1">
      <c r="A32" s="54"/>
      <c r="B32" s="55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6"/>
      <c r="BA32" s="52"/>
      <c r="BB32" s="52"/>
      <c r="BC32" s="56"/>
      <c r="BD32" s="56"/>
      <c r="BE32" s="52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7"/>
      <c r="BT32" s="57"/>
      <c r="BU32" s="57"/>
      <c r="BV32" s="104">
        <v>4</v>
      </c>
      <c r="BW32" s="104" t="s">
        <v>233</v>
      </c>
      <c r="BX32" s="104">
        <v>101.31</v>
      </c>
      <c r="BY32" s="104">
        <v>174.84</v>
      </c>
      <c r="BZ32" s="104">
        <v>115.73</v>
      </c>
      <c r="CA32" s="104">
        <v>139.63999999999999</v>
      </c>
      <c r="CB32" s="104">
        <v>135114.73000000001</v>
      </c>
      <c r="CC32" s="104">
        <v>2039.63</v>
      </c>
      <c r="CD32" s="104">
        <v>99.25</v>
      </c>
      <c r="CE32" s="104">
        <v>97.54</v>
      </c>
      <c r="CF32" s="104">
        <v>15.2</v>
      </c>
      <c r="CG32" s="104">
        <v>17.09</v>
      </c>
      <c r="CH32" s="104">
        <v>18.75</v>
      </c>
      <c r="CI32" s="104">
        <v>160.84</v>
      </c>
      <c r="CJ32" s="104">
        <v>106.23</v>
      </c>
      <c r="CK32" s="90"/>
      <c r="CL32" s="90"/>
      <c r="CM32" s="90"/>
      <c r="CN32" s="90"/>
      <c r="CO32" s="9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</row>
    <row r="33" spans="1:171" s="51" customFormat="1" ht="15.95" customHeight="1">
      <c r="A33" s="54"/>
      <c r="B33" s="5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6"/>
      <c r="BA33" s="52"/>
      <c r="BB33" s="52"/>
      <c r="BC33" s="56"/>
      <c r="BD33" s="56"/>
      <c r="BE33" s="52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7"/>
      <c r="BT33" s="57"/>
      <c r="BU33" s="57"/>
      <c r="BV33" s="104">
        <v>5</v>
      </c>
      <c r="BW33" s="104" t="s">
        <v>234</v>
      </c>
      <c r="BX33" s="104">
        <v>102.5</v>
      </c>
      <c r="BY33" s="104">
        <v>175.86</v>
      </c>
      <c r="BZ33" s="104">
        <v>115.79</v>
      </c>
      <c r="CA33" s="104">
        <v>139.65</v>
      </c>
      <c r="CB33" s="104">
        <v>136307.85</v>
      </c>
      <c r="CC33" s="104">
        <v>2055.83</v>
      </c>
      <c r="CD33" s="104">
        <v>100.93</v>
      </c>
      <c r="CE33" s="104">
        <v>99.09</v>
      </c>
      <c r="CF33" s="104">
        <v>15.23</v>
      </c>
      <c r="CG33" s="104">
        <v>17.18</v>
      </c>
      <c r="CH33" s="104">
        <v>18.760000000000002</v>
      </c>
      <c r="CI33" s="104">
        <v>163.13</v>
      </c>
      <c r="CJ33" s="104">
        <v>107.8</v>
      </c>
      <c r="CK33" s="104"/>
      <c r="CL33" s="104"/>
      <c r="CM33" s="104"/>
      <c r="CN33" s="104"/>
      <c r="CO33" s="104"/>
      <c r="CP33" s="57"/>
      <c r="CQ33" s="57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9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</row>
    <row r="34" spans="1:171" s="51" customFormat="1" ht="15.95" customHeight="1">
      <c r="A34" s="54"/>
      <c r="B34" s="58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6"/>
      <c r="BA34" s="52"/>
      <c r="BB34" s="52"/>
      <c r="BC34" s="56"/>
      <c r="BD34" s="56"/>
      <c r="BE34" s="52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7"/>
      <c r="BT34" s="57"/>
      <c r="BU34" s="57"/>
      <c r="BV34" s="104">
        <v>6</v>
      </c>
      <c r="BW34" s="104" t="s">
        <v>235</v>
      </c>
      <c r="BX34" s="104">
        <v>102.86</v>
      </c>
      <c r="BY34" s="104">
        <v>174.33</v>
      </c>
      <c r="BZ34" s="104">
        <v>116.09</v>
      </c>
      <c r="CA34" s="104">
        <v>140.05000000000001</v>
      </c>
      <c r="CB34" s="104">
        <v>136990.18</v>
      </c>
      <c r="CC34" s="104">
        <v>2073.5100000000002</v>
      </c>
      <c r="CD34" s="104">
        <v>101.11</v>
      </c>
      <c r="CE34" s="104">
        <v>99.22</v>
      </c>
      <c r="CF34" s="104">
        <v>15.24</v>
      </c>
      <c r="CG34" s="104">
        <v>17.170000000000002</v>
      </c>
      <c r="CH34" s="104">
        <v>18.809999999999999</v>
      </c>
      <c r="CI34" s="104">
        <v>162.68</v>
      </c>
      <c r="CJ34" s="104">
        <v>108.16</v>
      </c>
      <c r="CK34" s="104"/>
      <c r="CL34" s="104"/>
      <c r="CM34" s="104"/>
      <c r="CN34" s="104"/>
      <c r="CO34" s="104"/>
      <c r="CP34" s="57"/>
      <c r="CQ34" s="57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9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</row>
    <row r="35" spans="1:171" s="51" customFormat="1" ht="15.95" customHeight="1">
      <c r="A35" s="54"/>
      <c r="B35" s="58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6"/>
      <c r="BA35" s="52"/>
      <c r="BB35" s="52"/>
      <c r="BC35" s="56"/>
      <c r="BD35" s="56"/>
      <c r="BE35" s="52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7"/>
      <c r="BT35" s="57"/>
      <c r="BU35" s="57"/>
      <c r="BV35" s="104">
        <v>7</v>
      </c>
      <c r="BW35" s="104" t="s">
        <v>236</v>
      </c>
      <c r="BX35" s="104">
        <v>102.49</v>
      </c>
      <c r="BY35" s="104">
        <v>175.4</v>
      </c>
      <c r="BZ35" s="104">
        <v>116.4</v>
      </c>
      <c r="CA35" s="104">
        <v>140.29</v>
      </c>
      <c r="CB35" s="104">
        <v>136815.67999999999</v>
      </c>
      <c r="CC35" s="104">
        <v>2070.09</v>
      </c>
      <c r="CD35" s="104">
        <v>101.02</v>
      </c>
      <c r="CE35" s="104">
        <v>99.12</v>
      </c>
      <c r="CF35" s="104">
        <v>15.32</v>
      </c>
      <c r="CG35" s="104">
        <v>17.2</v>
      </c>
      <c r="CH35" s="104">
        <v>18.850000000000001</v>
      </c>
      <c r="CI35" s="104">
        <v>163.51</v>
      </c>
      <c r="CJ35" s="104">
        <v>108.9</v>
      </c>
      <c r="CK35" s="104"/>
      <c r="CL35" s="104"/>
      <c r="CM35" s="104"/>
      <c r="CN35" s="104"/>
      <c r="CO35" s="104"/>
      <c r="CP35" s="57"/>
      <c r="CQ35" s="57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9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</row>
    <row r="36" spans="1:171" s="51" customFormat="1" ht="15.9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1"/>
      <c r="BA36" s="60"/>
      <c r="BB36" s="60"/>
      <c r="BC36" s="61"/>
      <c r="BD36" s="61"/>
      <c r="BE36" s="60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56"/>
      <c r="BR36" s="56"/>
      <c r="BS36" s="57"/>
      <c r="BT36" s="57"/>
      <c r="BU36" s="57"/>
      <c r="BV36" s="104">
        <v>8</v>
      </c>
      <c r="BW36" s="104" t="s">
        <v>237</v>
      </c>
      <c r="BX36" s="104">
        <v>101.71</v>
      </c>
      <c r="BY36" s="104">
        <v>174.27</v>
      </c>
      <c r="BZ36" s="104">
        <v>116.22</v>
      </c>
      <c r="CA36" s="104">
        <v>140.31</v>
      </c>
      <c r="CB36" s="104">
        <v>135859.51</v>
      </c>
      <c r="CC36" s="104">
        <v>2062.88</v>
      </c>
      <c r="CD36" s="104">
        <v>99.04</v>
      </c>
      <c r="CE36" s="104">
        <v>98.65</v>
      </c>
      <c r="CF36" s="104">
        <v>15.27</v>
      </c>
      <c r="CG36" s="104">
        <v>17.079999999999998</v>
      </c>
      <c r="CH36" s="104">
        <v>18.86</v>
      </c>
      <c r="CI36" s="104">
        <v>162.32</v>
      </c>
      <c r="CJ36" s="104">
        <v>108.34</v>
      </c>
      <c r="CK36" s="104"/>
      <c r="CL36" s="104"/>
      <c r="CM36" s="104"/>
      <c r="CN36" s="104"/>
      <c r="CO36" s="104"/>
      <c r="CP36" s="57"/>
      <c r="CQ36" s="57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9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</row>
    <row r="37" spans="1:171" s="51" customFormat="1" ht="15.95" customHeight="1">
      <c r="A37" s="49"/>
      <c r="B37" s="53"/>
      <c r="C37" s="53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62"/>
      <c r="BA37" s="49"/>
      <c r="BB37" s="49"/>
      <c r="BC37" s="62"/>
      <c r="BD37" s="62"/>
      <c r="BE37" s="49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49"/>
      <c r="BT37" s="49"/>
      <c r="BU37" s="53"/>
      <c r="BV37" s="104">
        <v>9</v>
      </c>
      <c r="BW37" s="104" t="s">
        <v>238</v>
      </c>
      <c r="BX37" s="104">
        <v>101.43</v>
      </c>
      <c r="BY37" s="104">
        <v>176.35</v>
      </c>
      <c r="BZ37" s="104">
        <v>115.93</v>
      </c>
      <c r="CA37" s="104">
        <v>140.25</v>
      </c>
      <c r="CB37" s="104">
        <v>135257.79999999999</v>
      </c>
      <c r="CC37" s="104">
        <v>2038.06</v>
      </c>
      <c r="CD37" s="104">
        <v>99.14</v>
      </c>
      <c r="CE37" s="104">
        <v>98.87</v>
      </c>
      <c r="CF37" s="104">
        <v>15.28</v>
      </c>
      <c r="CG37" s="104">
        <v>17.11</v>
      </c>
      <c r="CH37" s="104">
        <v>18.84</v>
      </c>
      <c r="CI37" s="104">
        <v>162.82</v>
      </c>
      <c r="CJ37" s="104">
        <v>108.52</v>
      </c>
      <c r="CK37" s="104"/>
      <c r="CL37" s="104"/>
      <c r="CM37" s="104"/>
      <c r="CN37" s="104"/>
      <c r="CO37" s="104"/>
      <c r="CP37" s="57"/>
      <c r="CQ37" s="57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9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</row>
    <row r="38" spans="1:171" s="51" customFormat="1" ht="15.95" customHeight="1">
      <c r="A38" s="49"/>
      <c r="B38" s="53"/>
      <c r="C38" s="53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62"/>
      <c r="BA38" s="49"/>
      <c r="BB38" s="49"/>
      <c r="BC38" s="62"/>
      <c r="BD38" s="62"/>
      <c r="BE38" s="49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49"/>
      <c r="BT38" s="49"/>
      <c r="BU38" s="53"/>
      <c r="BV38" s="104">
        <v>10</v>
      </c>
      <c r="BW38" s="104" t="s">
        <v>239</v>
      </c>
      <c r="BX38" s="104">
        <v>101.19</v>
      </c>
      <c r="BY38" s="104">
        <v>176.36</v>
      </c>
      <c r="BZ38" s="104">
        <v>115.96</v>
      </c>
      <c r="CA38" s="104">
        <v>140.15</v>
      </c>
      <c r="CB38" s="104">
        <v>134179.75</v>
      </c>
      <c r="CC38" s="104">
        <v>2017.25</v>
      </c>
      <c r="CD38" s="104">
        <v>98.24</v>
      </c>
      <c r="CE38" s="104">
        <v>98.18</v>
      </c>
      <c r="CF38" s="104">
        <v>15.2</v>
      </c>
      <c r="CG38" s="104">
        <v>17.02</v>
      </c>
      <c r="CH38" s="104">
        <v>18.829999999999998</v>
      </c>
      <c r="CI38" s="104">
        <v>162.63</v>
      </c>
      <c r="CJ38" s="104">
        <v>108.45</v>
      </c>
      <c r="CK38" s="104"/>
      <c r="CL38" s="104"/>
      <c r="CM38" s="104"/>
      <c r="CN38" s="104"/>
      <c r="CO38" s="104"/>
      <c r="CP38" s="57"/>
      <c r="CQ38" s="57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9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</row>
    <row r="39" spans="1:171" s="51" customFormat="1" ht="15.95" customHeight="1">
      <c r="A39" s="49"/>
      <c r="B39" s="53"/>
      <c r="C39" s="53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62"/>
      <c r="BA39" s="49"/>
      <c r="BB39" s="49"/>
      <c r="BC39" s="62"/>
      <c r="BD39" s="62"/>
      <c r="BE39" s="49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49"/>
      <c r="BT39" s="49"/>
      <c r="BU39" s="53"/>
      <c r="BV39" s="104">
        <v>11</v>
      </c>
      <c r="BW39" s="104" t="s">
        <v>240</v>
      </c>
      <c r="BX39" s="104">
        <v>100.96</v>
      </c>
      <c r="BY39" s="104">
        <v>176.08</v>
      </c>
      <c r="BZ39" s="104">
        <v>115.67</v>
      </c>
      <c r="CA39" s="104">
        <v>139.97999999999999</v>
      </c>
      <c r="CB39" s="104">
        <v>133786.82999999999</v>
      </c>
      <c r="CC39" s="104">
        <v>2020.02</v>
      </c>
      <c r="CD39" s="104">
        <v>97.55</v>
      </c>
      <c r="CE39" s="104">
        <v>97.73</v>
      </c>
      <c r="CF39" s="104">
        <v>15.17</v>
      </c>
      <c r="CG39" s="104">
        <v>16.97</v>
      </c>
      <c r="CH39" s="104">
        <v>18.8</v>
      </c>
      <c r="CI39" s="104">
        <v>162.47</v>
      </c>
      <c r="CJ39" s="104">
        <v>108.31</v>
      </c>
      <c r="CK39" s="104"/>
      <c r="CL39" s="104"/>
      <c r="CM39" s="104"/>
      <c r="CN39" s="104"/>
      <c r="CO39" s="104"/>
      <c r="CP39" s="57"/>
      <c r="CQ39" s="57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9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</row>
    <row r="40" spans="1:171" s="51" customFormat="1" ht="15.95" customHeight="1">
      <c r="A40" s="49"/>
      <c r="B40" s="53"/>
      <c r="C40" s="53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62"/>
      <c r="BA40" s="49"/>
      <c r="BB40" s="49"/>
      <c r="BC40" s="62"/>
      <c r="BD40" s="62"/>
      <c r="BE40" s="49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49"/>
      <c r="BT40" s="49"/>
      <c r="BU40" s="53"/>
      <c r="BV40" s="104">
        <v>12</v>
      </c>
      <c r="BW40" s="104" t="s">
        <v>241</v>
      </c>
      <c r="BX40" s="104">
        <v>100.96</v>
      </c>
      <c r="BY40" s="104">
        <v>175.01</v>
      </c>
      <c r="BZ40" s="104">
        <v>115.84</v>
      </c>
      <c r="CA40" s="104">
        <v>139.97</v>
      </c>
      <c r="CB40" s="104">
        <v>133991.71</v>
      </c>
      <c r="CC40" s="104">
        <v>2021.56</v>
      </c>
      <c r="CD40" s="104">
        <v>97.45</v>
      </c>
      <c r="CE40" s="104">
        <v>97.88</v>
      </c>
      <c r="CF40" s="104">
        <v>15.17</v>
      </c>
      <c r="CG40" s="104">
        <v>16.91</v>
      </c>
      <c r="CH40" s="104">
        <v>18.809999999999999</v>
      </c>
      <c r="CI40" s="104">
        <v>162.22</v>
      </c>
      <c r="CJ40" s="104">
        <v>108.16</v>
      </c>
      <c r="CK40" s="104"/>
      <c r="CL40" s="104"/>
      <c r="CM40" s="104"/>
      <c r="CN40" s="104"/>
      <c r="CO40" s="104"/>
      <c r="CP40" s="57"/>
      <c r="CQ40" s="57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9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</row>
    <row r="41" spans="1:171" s="51" customFormat="1" ht="15.95" customHeight="1">
      <c r="A41" s="49"/>
      <c r="B41" s="53"/>
      <c r="C41" s="53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62"/>
      <c r="BA41" s="49"/>
      <c r="BB41" s="49"/>
      <c r="BC41" s="62"/>
      <c r="BD41" s="62"/>
      <c r="BE41" s="49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49"/>
      <c r="BT41" s="49"/>
      <c r="BU41" s="53"/>
      <c r="BV41" s="104">
        <v>13</v>
      </c>
      <c r="BW41" s="104" t="s">
        <v>242</v>
      </c>
      <c r="BX41" s="104">
        <v>100.74</v>
      </c>
      <c r="BY41" s="104">
        <v>176.15</v>
      </c>
      <c r="BZ41" s="104">
        <v>115.66</v>
      </c>
      <c r="CA41" s="104">
        <v>140.01</v>
      </c>
      <c r="CB41" s="104">
        <v>133661.78</v>
      </c>
      <c r="CC41" s="104">
        <v>2010.44</v>
      </c>
      <c r="CD41" s="104">
        <v>98.04</v>
      </c>
      <c r="CE41" s="104">
        <v>98.64</v>
      </c>
      <c r="CF41" s="104">
        <v>15.16</v>
      </c>
      <c r="CG41" s="104">
        <v>16.89</v>
      </c>
      <c r="CH41" s="104">
        <v>18.809999999999999</v>
      </c>
      <c r="CI41" s="104">
        <v>162.15</v>
      </c>
      <c r="CJ41" s="104">
        <v>108.09</v>
      </c>
      <c r="CK41" s="104"/>
      <c r="CL41" s="104"/>
      <c r="CM41" s="104"/>
      <c r="CN41" s="104"/>
      <c r="CO41" s="104"/>
      <c r="CP41" s="57"/>
      <c r="CQ41" s="57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9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</row>
    <row r="42" spans="1:171" s="51" customFormat="1" ht="15.95" customHeight="1">
      <c r="A42" s="49"/>
      <c r="B42" s="53"/>
      <c r="C42" s="53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62"/>
      <c r="BA42" s="49"/>
      <c r="BB42" s="49"/>
      <c r="BC42" s="62"/>
      <c r="BD42" s="62"/>
      <c r="BE42" s="49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49"/>
      <c r="BT42" s="49"/>
      <c r="BU42" s="53"/>
      <c r="BV42" s="104">
        <v>14</v>
      </c>
      <c r="BW42" s="104" t="s">
        <v>243</v>
      </c>
      <c r="BX42" s="104">
        <v>100.07</v>
      </c>
      <c r="BY42" s="104">
        <v>177.24</v>
      </c>
      <c r="BZ42" s="104">
        <v>115.9</v>
      </c>
      <c r="CA42" s="104">
        <v>140.1</v>
      </c>
      <c r="CB42" s="104">
        <v>132893.32999999999</v>
      </c>
      <c r="CC42" s="104">
        <v>2005.4</v>
      </c>
      <c r="CD42" s="104">
        <v>97.47</v>
      </c>
      <c r="CE42" s="104">
        <v>98.91</v>
      </c>
      <c r="CF42" s="104">
        <v>15.21</v>
      </c>
      <c r="CG42" s="104">
        <v>17.07</v>
      </c>
      <c r="CH42" s="104">
        <v>18.809999999999999</v>
      </c>
      <c r="CI42" s="104">
        <v>163.24</v>
      </c>
      <c r="CJ42" s="104">
        <v>108.69</v>
      </c>
      <c r="CK42" s="104"/>
      <c r="CL42" s="104"/>
      <c r="CM42" s="104"/>
      <c r="CN42" s="104"/>
      <c r="CO42" s="104"/>
      <c r="CP42" s="57"/>
      <c r="CQ42" s="57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9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</row>
    <row r="43" spans="1:171" s="51" customFormat="1" ht="15.95" customHeight="1">
      <c r="A43" s="49"/>
      <c r="B43" s="53"/>
      <c r="C43" s="53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62"/>
      <c r="BA43" s="49"/>
      <c r="BB43" s="49"/>
      <c r="BC43" s="62"/>
      <c r="BD43" s="62"/>
      <c r="BE43" s="4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49"/>
      <c r="BT43" s="49"/>
      <c r="BU43" s="53"/>
      <c r="BV43" s="104">
        <v>15</v>
      </c>
      <c r="BW43" s="104" t="s">
        <v>244</v>
      </c>
      <c r="BX43" s="104">
        <v>99.88</v>
      </c>
      <c r="BY43" s="104">
        <v>178.28</v>
      </c>
      <c r="BZ43" s="104">
        <v>116.05</v>
      </c>
      <c r="CA43" s="104">
        <v>140.1</v>
      </c>
      <c r="CB43" s="104">
        <v>132919.6</v>
      </c>
      <c r="CC43" s="104">
        <v>2003.26</v>
      </c>
      <c r="CD43" s="104">
        <v>97.27</v>
      </c>
      <c r="CE43" s="104">
        <v>99.22</v>
      </c>
      <c r="CF43" s="104">
        <v>15.29</v>
      </c>
      <c r="CG43" s="104">
        <v>17.16</v>
      </c>
      <c r="CH43" s="104">
        <v>18.809999999999999</v>
      </c>
      <c r="CI43" s="104">
        <v>162.84</v>
      </c>
      <c r="CJ43" s="104">
        <v>108.75</v>
      </c>
      <c r="CK43" s="104"/>
      <c r="CL43" s="104"/>
      <c r="CM43" s="104"/>
      <c r="CN43" s="104"/>
      <c r="CO43" s="104"/>
      <c r="CP43" s="57"/>
      <c r="CQ43" s="57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9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</row>
    <row r="44" spans="1:171" s="51" customFormat="1" ht="15.95" customHeight="1">
      <c r="A44" s="54"/>
      <c r="B44" s="55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6"/>
      <c r="BA44" s="52"/>
      <c r="BB44" s="52"/>
      <c r="BC44" s="56"/>
      <c r="BD44" s="56"/>
      <c r="BE44" s="52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7"/>
      <c r="BT44" s="57"/>
      <c r="BU44" s="57"/>
      <c r="BV44" s="104">
        <v>16</v>
      </c>
      <c r="BW44" s="104" t="s">
        <v>245</v>
      </c>
      <c r="BX44" s="104">
        <v>99.95</v>
      </c>
      <c r="BY44" s="104">
        <v>177.94</v>
      </c>
      <c r="BZ44" s="104">
        <v>116.06</v>
      </c>
      <c r="CA44" s="104">
        <v>140.08000000000001</v>
      </c>
      <c r="CB44" s="104">
        <v>132316.07999999999</v>
      </c>
      <c r="CC44" s="104">
        <v>1924.65</v>
      </c>
      <c r="CD44" s="104">
        <v>96.67</v>
      </c>
      <c r="CE44" s="104">
        <v>99.27</v>
      </c>
      <c r="CF44" s="104">
        <v>15.26</v>
      </c>
      <c r="CG44" s="104">
        <v>17.18</v>
      </c>
      <c r="CH44" s="104">
        <v>18.82</v>
      </c>
      <c r="CI44" s="104">
        <v>163.16</v>
      </c>
      <c r="CJ44" s="104">
        <v>108.98</v>
      </c>
      <c r="CK44" s="104"/>
      <c r="CL44" s="104"/>
      <c r="CM44" s="104"/>
      <c r="CN44" s="104"/>
      <c r="CO44" s="104"/>
      <c r="CP44" s="57"/>
      <c r="CQ44" s="57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9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</row>
    <row r="45" spans="1:171" s="51" customFormat="1" ht="15.95" customHeight="1">
      <c r="A45" s="54"/>
      <c r="B45" s="55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6"/>
      <c r="BA45" s="52"/>
      <c r="BB45" s="52"/>
      <c r="BC45" s="56"/>
      <c r="BD45" s="56"/>
      <c r="BE45" s="52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7"/>
      <c r="BT45" s="57"/>
      <c r="BU45" s="57"/>
      <c r="BV45" s="104">
        <v>17</v>
      </c>
      <c r="BW45" s="104" t="s">
        <v>246</v>
      </c>
      <c r="BX45" s="104">
        <v>100.47</v>
      </c>
      <c r="BY45" s="104">
        <v>178.29</v>
      </c>
      <c r="BZ45" s="104">
        <v>116.13</v>
      </c>
      <c r="CA45" s="104">
        <v>140.13</v>
      </c>
      <c r="CB45" s="104">
        <v>133265.20000000001</v>
      </c>
      <c r="CC45" s="104">
        <v>1946.76</v>
      </c>
      <c r="CD45" s="104">
        <v>96.99</v>
      </c>
      <c r="CE45" s="104">
        <v>98.9</v>
      </c>
      <c r="CF45" s="104">
        <v>15.29</v>
      </c>
      <c r="CG45" s="104">
        <v>17.2</v>
      </c>
      <c r="CH45" s="104">
        <v>18.829999999999998</v>
      </c>
      <c r="CI45" s="104">
        <v>162.71</v>
      </c>
      <c r="CJ45" s="104">
        <v>108.82</v>
      </c>
      <c r="CK45" s="104"/>
      <c r="CL45" s="104"/>
      <c r="CM45" s="104"/>
      <c r="CN45" s="104"/>
      <c r="CO45" s="104"/>
      <c r="CP45" s="57"/>
      <c r="CQ45" s="57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9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</row>
    <row r="46" spans="1:171" s="51" customFormat="1" ht="15.95" customHeight="1">
      <c r="A46" s="54"/>
      <c r="B46" s="5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6"/>
      <c r="BA46" s="52"/>
      <c r="BB46" s="52"/>
      <c r="BC46" s="56"/>
      <c r="BD46" s="56"/>
      <c r="BE46" s="52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7"/>
      <c r="BT46" s="57"/>
      <c r="BU46" s="57"/>
      <c r="BV46" s="104">
        <v>18</v>
      </c>
      <c r="BW46" s="104" t="s">
        <v>247</v>
      </c>
      <c r="BX46" s="104">
        <v>100.45</v>
      </c>
      <c r="BY46" s="104">
        <v>178.9</v>
      </c>
      <c r="BZ46" s="104">
        <v>116.07</v>
      </c>
      <c r="CA46" s="104">
        <v>140.11000000000001</v>
      </c>
      <c r="CB46" s="104">
        <v>133438.53</v>
      </c>
      <c r="CC46" s="104">
        <v>1929.48</v>
      </c>
      <c r="CD46" s="104">
        <v>96.78</v>
      </c>
      <c r="CE46" s="104">
        <v>98.47</v>
      </c>
      <c r="CF46" s="104">
        <v>15.26</v>
      </c>
      <c r="CG46" s="104">
        <v>17.13</v>
      </c>
      <c r="CH46" s="104">
        <v>18.829999999999998</v>
      </c>
      <c r="CI46" s="104">
        <v>163.44</v>
      </c>
      <c r="CJ46" s="104">
        <v>109.07</v>
      </c>
      <c r="CK46" s="104"/>
      <c r="CL46" s="104"/>
      <c r="CM46" s="104"/>
      <c r="CN46" s="104"/>
      <c r="CO46" s="104"/>
      <c r="CP46" s="57"/>
      <c r="CQ46" s="57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9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</row>
    <row r="47" spans="1:171" s="51" customFormat="1" ht="15.95" customHeight="1">
      <c r="A47" s="54"/>
      <c r="B47" s="58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6"/>
      <c r="BA47" s="52"/>
      <c r="BB47" s="52"/>
      <c r="BC47" s="56"/>
      <c r="BD47" s="56"/>
      <c r="BE47" s="52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7"/>
      <c r="BT47" s="57"/>
      <c r="BU47" s="57"/>
      <c r="BV47" s="104">
        <v>19</v>
      </c>
      <c r="BW47" s="104" t="s">
        <v>248</v>
      </c>
      <c r="BX47" s="104">
        <v>100.73</v>
      </c>
      <c r="BY47" s="104">
        <v>179.45</v>
      </c>
      <c r="BZ47" s="104">
        <v>115.98</v>
      </c>
      <c r="CA47" s="104">
        <v>140.05000000000001</v>
      </c>
      <c r="CB47" s="104">
        <v>133167.85999999999</v>
      </c>
      <c r="CC47" s="104">
        <v>1925.19</v>
      </c>
      <c r="CD47" s="104">
        <v>96.95</v>
      </c>
      <c r="CE47" s="104">
        <v>99.05</v>
      </c>
      <c r="CF47" s="104">
        <v>15.27</v>
      </c>
      <c r="CG47" s="104">
        <v>17.18</v>
      </c>
      <c r="CH47" s="104">
        <v>18.82</v>
      </c>
      <c r="CI47" s="104">
        <v>164.65</v>
      </c>
      <c r="CJ47" s="104">
        <v>110.01</v>
      </c>
      <c r="CK47" s="104"/>
      <c r="CL47" s="104"/>
      <c r="CM47" s="104"/>
      <c r="CN47" s="104"/>
      <c r="CO47" s="104"/>
      <c r="CP47" s="57"/>
      <c r="CQ47" s="57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9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</row>
    <row r="48" spans="1:171" s="51" customFormat="1" ht="15.95" customHeight="1">
      <c r="A48" s="54"/>
      <c r="B48" s="58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6"/>
      <c r="BA48" s="52"/>
      <c r="BB48" s="52"/>
      <c r="BC48" s="56"/>
      <c r="BD48" s="56"/>
      <c r="BE48" s="52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7"/>
      <c r="BT48" s="57"/>
      <c r="BU48" s="57"/>
      <c r="BV48" s="104">
        <v>20</v>
      </c>
      <c r="BW48" s="104" t="s">
        <v>249</v>
      </c>
      <c r="BX48" s="104">
        <v>100.77</v>
      </c>
      <c r="BY48" s="104">
        <v>179.29</v>
      </c>
      <c r="BZ48" s="104">
        <v>116.04</v>
      </c>
      <c r="CA48" s="104">
        <v>140.04</v>
      </c>
      <c r="CB48" s="104">
        <v>134356.49</v>
      </c>
      <c r="CC48" s="104">
        <v>1931.31</v>
      </c>
      <c r="CD48" s="104">
        <v>96.46</v>
      </c>
      <c r="CE48" s="104">
        <v>98.94</v>
      </c>
      <c r="CF48" s="104">
        <v>15.22</v>
      </c>
      <c r="CG48" s="104">
        <v>17.149999999999999</v>
      </c>
      <c r="CH48" s="104">
        <v>18.809999999999999</v>
      </c>
      <c r="CI48" s="104">
        <v>163.68</v>
      </c>
      <c r="CJ48" s="104">
        <v>109.86</v>
      </c>
      <c r="CK48" s="104"/>
      <c r="CL48" s="104"/>
      <c r="CM48" s="104"/>
      <c r="CN48" s="104"/>
      <c r="CO48" s="104"/>
      <c r="CP48" s="57"/>
      <c r="CQ48" s="57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9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</row>
    <row r="49" spans="1:171" s="51" customFormat="1" ht="15.9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1"/>
      <c r="BA49" s="60"/>
      <c r="BB49" s="60"/>
      <c r="BC49" s="61"/>
      <c r="BD49" s="61"/>
      <c r="BE49" s="60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56"/>
      <c r="BR49" s="56"/>
      <c r="BS49" s="57"/>
      <c r="BT49" s="57"/>
      <c r="BU49" s="57"/>
      <c r="BV49" s="104">
        <v>21</v>
      </c>
      <c r="BW49" s="104" t="s">
        <v>250</v>
      </c>
      <c r="BX49" s="104">
        <v>100.82</v>
      </c>
      <c r="BY49" s="104">
        <v>179.08</v>
      </c>
      <c r="BZ49" s="104">
        <v>115.97</v>
      </c>
      <c r="CA49" s="104">
        <v>140.03</v>
      </c>
      <c r="CB49" s="104">
        <v>134676.22</v>
      </c>
      <c r="CC49" s="104">
        <v>1938.93</v>
      </c>
      <c r="CD49" s="104">
        <v>96.37</v>
      </c>
      <c r="CE49" s="104">
        <v>99.07</v>
      </c>
      <c r="CF49" s="104">
        <v>15.23</v>
      </c>
      <c r="CG49" s="104">
        <v>17.09</v>
      </c>
      <c r="CH49" s="104">
        <v>18.809999999999999</v>
      </c>
      <c r="CI49" s="104">
        <v>164.64</v>
      </c>
      <c r="CJ49" s="104">
        <v>110.42</v>
      </c>
      <c r="CK49" s="104"/>
      <c r="CL49" s="104"/>
      <c r="CM49" s="104"/>
      <c r="CN49" s="104"/>
      <c r="CO49" s="104"/>
      <c r="CP49" s="57"/>
      <c r="CQ49" s="57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9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</row>
    <row r="50" spans="1:171" s="51" customFormat="1" ht="15.95" customHeight="1">
      <c r="A50" s="49"/>
      <c r="B50" s="53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2"/>
      <c r="BA50" s="49"/>
      <c r="BB50" s="49"/>
      <c r="BC50" s="62"/>
      <c r="BD50" s="62"/>
      <c r="BE50" s="49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56"/>
      <c r="BR50" s="56"/>
      <c r="BS50" s="49"/>
      <c r="BT50" s="49"/>
      <c r="BU50" s="53"/>
      <c r="BV50" s="104">
        <v>22</v>
      </c>
      <c r="BW50" s="104" t="s">
        <v>251</v>
      </c>
      <c r="BX50" s="104">
        <v>101.14</v>
      </c>
      <c r="BY50" s="104">
        <v>179.73</v>
      </c>
      <c r="BZ50" s="104">
        <v>115.89</v>
      </c>
      <c r="CA50" s="104">
        <v>139.88999999999999</v>
      </c>
      <c r="CB50" s="104">
        <v>134191.01</v>
      </c>
      <c r="CC50" s="104">
        <v>1922.88</v>
      </c>
      <c r="CD50" s="104">
        <v>96.69</v>
      </c>
      <c r="CE50" s="104">
        <v>99.34</v>
      </c>
      <c r="CF50" s="104">
        <v>15.28</v>
      </c>
      <c r="CG50" s="104">
        <v>17.25</v>
      </c>
      <c r="CH50" s="104">
        <v>18.78</v>
      </c>
      <c r="CI50" s="104">
        <v>164.93</v>
      </c>
      <c r="CJ50" s="104">
        <v>110.89</v>
      </c>
      <c r="CK50" s="104"/>
      <c r="CL50" s="104"/>
      <c r="CM50" s="104"/>
      <c r="CN50" s="104"/>
      <c r="CO50" s="104"/>
      <c r="CP50" s="57"/>
      <c r="CQ50" s="57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9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</row>
    <row r="51" spans="1:171" s="51" customFormat="1" ht="15.95" customHeight="1">
      <c r="A51" s="49"/>
      <c r="B51" s="53"/>
      <c r="C51" s="53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62"/>
      <c r="BA51" s="49"/>
      <c r="BB51" s="49"/>
      <c r="BC51" s="62"/>
      <c r="BD51" s="62"/>
      <c r="BE51" s="49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56"/>
      <c r="BR51" s="56"/>
      <c r="BS51" s="49"/>
      <c r="BT51" s="49"/>
      <c r="BU51" s="53"/>
      <c r="BV51" s="104"/>
      <c r="BW51" s="104"/>
      <c r="BX51" s="104">
        <f>AVERAGE(BX29:BX50)</f>
        <v>101.12227272727273</v>
      </c>
      <c r="BY51" s="104">
        <f t="shared" ref="BY51:CJ51" si="1">AVERAGE(BY29:BY50)</f>
        <v>176.81272727272727</v>
      </c>
      <c r="BZ51" s="104">
        <f t="shared" si="1"/>
        <v>115.90499999999999</v>
      </c>
      <c r="CA51" s="104">
        <f t="shared" si="1"/>
        <v>139.96590909090912</v>
      </c>
      <c r="CB51" s="104">
        <f t="shared" si="1"/>
        <v>134549.38</v>
      </c>
      <c r="CC51" s="104">
        <f t="shared" si="1"/>
        <v>2004.5336363636366</v>
      </c>
      <c r="CD51" s="104">
        <f t="shared" si="1"/>
        <v>98.195454545454552</v>
      </c>
      <c r="CE51" s="104">
        <f t="shared" si="1"/>
        <v>98.568636363636401</v>
      </c>
      <c r="CF51" s="104">
        <f t="shared" si="1"/>
        <v>15.229090909090905</v>
      </c>
      <c r="CG51" s="104">
        <f t="shared" si="1"/>
        <v>17.112272727272728</v>
      </c>
      <c r="CH51" s="104">
        <f t="shared" si="1"/>
        <v>18.8</v>
      </c>
      <c r="CI51" s="104">
        <f t="shared" si="1"/>
        <v>162.78681818181818</v>
      </c>
      <c r="CJ51" s="104">
        <f t="shared" si="1"/>
        <v>108.41136363636365</v>
      </c>
      <c r="CK51" s="104"/>
      <c r="CL51" s="104"/>
      <c r="CM51" s="104"/>
      <c r="CN51" s="104"/>
      <c r="CO51" s="104"/>
      <c r="CP51" s="57"/>
      <c r="CQ51" s="57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9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</row>
    <row r="52" spans="1:171" s="51" customFormat="1" ht="15.95" customHeight="1">
      <c r="A52" s="49"/>
      <c r="B52" s="53"/>
      <c r="C52" s="53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62"/>
      <c r="BA52" s="49"/>
      <c r="BB52" s="49"/>
      <c r="BC52" s="62"/>
      <c r="BD52" s="62"/>
      <c r="BE52" s="49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56"/>
      <c r="BR52" s="56"/>
      <c r="BS52" s="49"/>
      <c r="BT52" s="49"/>
      <c r="BU52" s="53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57"/>
      <c r="CQ52" s="57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9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</row>
    <row r="53" spans="1:171" ht="15.95" customHeight="1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56"/>
      <c r="BR53" s="56"/>
      <c r="BS53" s="25"/>
      <c r="BT53" s="25"/>
      <c r="BU53" s="18"/>
      <c r="BV53" s="104"/>
      <c r="BW53" s="104"/>
      <c r="BX53" s="104">
        <v>101.12227272727273</v>
      </c>
      <c r="BY53" s="104">
        <v>176.81272727272727</v>
      </c>
      <c r="BZ53" s="104">
        <v>115.90499999999999</v>
      </c>
      <c r="CA53" s="104">
        <v>139.96590909090912</v>
      </c>
      <c r="CB53" s="104">
        <v>134549.38</v>
      </c>
      <c r="CC53" s="104">
        <v>2004.5336363636366</v>
      </c>
      <c r="CD53" s="104">
        <v>98.195454545454552</v>
      </c>
      <c r="CE53" s="104">
        <v>98.568636363636401</v>
      </c>
      <c r="CF53" s="104">
        <v>15.229090909090905</v>
      </c>
      <c r="CG53" s="104">
        <v>17.112272727272728</v>
      </c>
      <c r="CH53" s="104">
        <v>18.8</v>
      </c>
      <c r="CI53" s="104">
        <v>162.78681818181818</v>
      </c>
      <c r="CJ53" s="104">
        <v>108.41136363636365</v>
      </c>
      <c r="CK53" s="93"/>
      <c r="CL53" s="93"/>
      <c r="CM53" s="93"/>
      <c r="CN53" s="93"/>
      <c r="CO53" s="93"/>
      <c r="CP53" s="47"/>
      <c r="CQ53" s="47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12"/>
    </row>
    <row r="54" spans="1:171" ht="15.95" customHeight="1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56"/>
      <c r="BR54" s="56"/>
      <c r="BS54" s="25"/>
      <c r="BT54" s="25"/>
      <c r="BU54" s="18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93"/>
      <c r="CL54" s="93"/>
      <c r="CM54" s="93"/>
      <c r="CN54" s="93"/>
      <c r="CO54" s="93"/>
      <c r="CP54" s="47"/>
      <c r="CQ54" s="47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12"/>
    </row>
    <row r="55" spans="1:171" ht="15.95" customHeight="1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56"/>
      <c r="BR55" s="56"/>
      <c r="BS55" s="25"/>
      <c r="BT55" s="25"/>
      <c r="BU55" s="18"/>
      <c r="BV55" s="104"/>
      <c r="BW55" s="104"/>
      <c r="BX55" s="104">
        <f>BX53-BX51</f>
        <v>0</v>
      </c>
      <c r="BY55" s="104">
        <f t="shared" ref="BY55:CJ55" si="2">BY53-BY51</f>
        <v>0</v>
      </c>
      <c r="BZ55" s="104">
        <f t="shared" si="2"/>
        <v>0</v>
      </c>
      <c r="CA55" s="104">
        <f t="shared" si="2"/>
        <v>0</v>
      </c>
      <c r="CB55" s="104">
        <f t="shared" si="2"/>
        <v>0</v>
      </c>
      <c r="CC55" s="104">
        <f t="shared" si="2"/>
        <v>0</v>
      </c>
      <c r="CD55" s="104">
        <f t="shared" si="2"/>
        <v>0</v>
      </c>
      <c r="CE55" s="104">
        <f t="shared" si="2"/>
        <v>0</v>
      </c>
      <c r="CF55" s="104">
        <f t="shared" si="2"/>
        <v>0</v>
      </c>
      <c r="CG55" s="104">
        <f t="shared" si="2"/>
        <v>0</v>
      </c>
      <c r="CH55" s="104">
        <f t="shared" si="2"/>
        <v>0</v>
      </c>
      <c r="CI55" s="104">
        <f t="shared" si="2"/>
        <v>0</v>
      </c>
      <c r="CJ55" s="104">
        <f t="shared" si="2"/>
        <v>0</v>
      </c>
      <c r="CK55" s="93"/>
      <c r="CL55" s="93"/>
      <c r="CM55" s="93"/>
      <c r="CN55" s="93"/>
      <c r="CO55" s="93"/>
      <c r="CP55" s="47"/>
      <c r="CQ55" s="47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12"/>
    </row>
    <row r="56" spans="1:171" ht="15.95" customHeight="1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56"/>
      <c r="BR56" s="56"/>
      <c r="BS56" s="25"/>
      <c r="BT56" s="25"/>
      <c r="BU56" s="18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93"/>
      <c r="CL56" s="93"/>
      <c r="CM56" s="93"/>
      <c r="CN56" s="93"/>
      <c r="CO56" s="93"/>
      <c r="CP56" s="47"/>
      <c r="CQ56" s="47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 s="56"/>
      <c r="BR57" s="56"/>
      <c r="BT57" s="20"/>
      <c r="BU57" s="126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93"/>
      <c r="CL57" s="93"/>
      <c r="CM57" s="93"/>
      <c r="CN57" s="93"/>
      <c r="CO57" s="93"/>
      <c r="CP57" s="47"/>
      <c r="CQ57" s="47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 s="56"/>
      <c r="BR58" s="56"/>
      <c r="BT58" s="20"/>
      <c r="BU58" s="126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93"/>
      <c r="CL58" s="93"/>
      <c r="CM58" s="93"/>
      <c r="CN58" s="93"/>
      <c r="CO58" s="93"/>
      <c r="CP58" s="47"/>
      <c r="CQ58" s="47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 s="56"/>
      <c r="BR59" s="56"/>
      <c r="BT59" s="20"/>
      <c r="BU59" s="126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93"/>
      <c r="CL59" s="93"/>
      <c r="CM59" s="93"/>
      <c r="CN59" s="93"/>
      <c r="CO59" s="93"/>
      <c r="CP59" s="47"/>
      <c r="CQ59" s="47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 s="56"/>
      <c r="BR60" s="56"/>
      <c r="BT60" s="20"/>
      <c r="BU60" s="126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93"/>
      <c r="CL60" s="93"/>
      <c r="CM60" s="93"/>
      <c r="CN60" s="93"/>
      <c r="CO60" s="93"/>
      <c r="CP60" s="47"/>
      <c r="CQ60" s="47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 s="56"/>
      <c r="BR61" s="56"/>
      <c r="BT61" s="20"/>
      <c r="BU61" s="126"/>
      <c r="BV61" s="104"/>
      <c r="BW61" s="104" t="s">
        <v>18</v>
      </c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93"/>
      <c r="CL61" s="93"/>
      <c r="CM61" s="93"/>
      <c r="CN61" s="93"/>
      <c r="CO61" s="93"/>
      <c r="CP61" s="47"/>
      <c r="CQ61" s="47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 s="56"/>
      <c r="BR62" s="56"/>
      <c r="BS62" s="128"/>
      <c r="BT62" s="126"/>
      <c r="BU62" s="126"/>
      <c r="BV62" s="104"/>
      <c r="BW62" s="104"/>
      <c r="BX62" s="104" t="s">
        <v>5</v>
      </c>
      <c r="BY62" s="104" t="s">
        <v>6</v>
      </c>
      <c r="BZ62" s="104" t="s">
        <v>7</v>
      </c>
      <c r="CA62" s="104" t="s">
        <v>8</v>
      </c>
      <c r="CB62" s="104" t="s">
        <v>9</v>
      </c>
      <c r="CC62" s="104" t="s">
        <v>10</v>
      </c>
      <c r="CD62" s="104" t="s">
        <v>11</v>
      </c>
      <c r="CE62" s="104" t="s">
        <v>12</v>
      </c>
      <c r="CF62" s="104" t="s">
        <v>13</v>
      </c>
      <c r="CG62" s="104" t="s">
        <v>14</v>
      </c>
      <c r="CH62" s="104" t="s">
        <v>15</v>
      </c>
      <c r="CI62" s="104" t="s">
        <v>16</v>
      </c>
      <c r="CJ62" s="104" t="s">
        <v>17</v>
      </c>
      <c r="CK62" s="93"/>
      <c r="CL62" s="93"/>
      <c r="CM62" s="93"/>
      <c r="CN62" s="93"/>
      <c r="CO62" s="93"/>
      <c r="CP62" s="47"/>
      <c r="CQ62" s="47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s="70" customFormat="1" ht="15.95" customHeight="1">
      <c r="A63" s="65"/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8"/>
      <c r="BA63" s="67"/>
      <c r="BB63" s="67"/>
      <c r="BC63" s="68"/>
      <c r="BD63" s="68"/>
      <c r="BE63" s="67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56"/>
      <c r="BR63" s="56"/>
      <c r="BS63" s="129"/>
      <c r="BT63" s="129"/>
      <c r="BU63" s="129"/>
      <c r="BV63" s="104">
        <v>1</v>
      </c>
      <c r="BW63" s="104" t="s">
        <v>230</v>
      </c>
      <c r="BX63" s="104">
        <v>104.2</v>
      </c>
      <c r="BY63" s="104">
        <v>0.60160000000000002</v>
      </c>
      <c r="BZ63" s="104">
        <v>0.91800000000000004</v>
      </c>
      <c r="CA63" s="104">
        <v>0.76090000000000002</v>
      </c>
      <c r="CB63" s="104">
        <v>1288.3699999999999</v>
      </c>
      <c r="CC63" s="104">
        <v>19.46</v>
      </c>
      <c r="CD63" s="104">
        <v>1.0702</v>
      </c>
      <c r="CE63" s="104">
        <v>1.0863</v>
      </c>
      <c r="CF63" s="104">
        <v>6.9973999999999998</v>
      </c>
      <c r="CG63" s="104">
        <v>6.1806000000000001</v>
      </c>
      <c r="CH63" s="104">
        <v>5.6681999999999997</v>
      </c>
      <c r="CI63" s="104">
        <v>0.65859999999999996</v>
      </c>
      <c r="CJ63" s="104">
        <v>1</v>
      </c>
      <c r="CK63" s="115"/>
      <c r="CL63" s="115"/>
      <c r="CM63" s="115"/>
      <c r="CN63" s="115"/>
      <c r="CO63" s="115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</row>
    <row r="64" spans="1:171" s="70" customFormat="1" ht="15.9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3"/>
      <c r="BA64" s="72"/>
      <c r="BB64" s="72"/>
      <c r="BC64" s="73"/>
      <c r="BD64" s="73"/>
      <c r="BE64" s="72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56"/>
      <c r="BR64" s="56"/>
      <c r="BS64" s="129"/>
      <c r="BT64" s="129"/>
      <c r="BU64" s="129"/>
      <c r="BV64" s="104">
        <v>2</v>
      </c>
      <c r="BW64" s="104" t="s">
        <v>231</v>
      </c>
      <c r="BX64" s="104">
        <v>104.94</v>
      </c>
      <c r="BY64" s="104">
        <v>0.60529999999999995</v>
      </c>
      <c r="BZ64" s="104">
        <v>0.92090000000000005</v>
      </c>
      <c r="CA64" s="104">
        <v>0.76270000000000004</v>
      </c>
      <c r="CB64" s="104">
        <v>1277.1600000000001</v>
      </c>
      <c r="CC64" s="104">
        <v>19.39</v>
      </c>
      <c r="CD64" s="104">
        <v>1.0768</v>
      </c>
      <c r="CE64" s="104">
        <v>1.0916999999999999</v>
      </c>
      <c r="CF64" s="104">
        <v>7.0115999999999996</v>
      </c>
      <c r="CG64" s="104">
        <v>6.1950000000000003</v>
      </c>
      <c r="CH64" s="104">
        <v>5.68</v>
      </c>
      <c r="CI64" s="104">
        <v>1</v>
      </c>
      <c r="CJ64" s="104">
        <v>0.65859999999999996</v>
      </c>
      <c r="CK64" s="115"/>
      <c r="CL64" s="115"/>
      <c r="CM64" s="115"/>
      <c r="CN64" s="115"/>
      <c r="CO64" s="115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</row>
    <row r="65" spans="1:171" s="70" customFormat="1" ht="15.95" customHeight="1">
      <c r="A65" s="74"/>
      <c r="B65" s="75"/>
      <c r="C65" s="7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7"/>
      <c r="BA65" s="76"/>
      <c r="BB65" s="76"/>
      <c r="BC65" s="77"/>
      <c r="BD65" s="77"/>
      <c r="BE65" s="76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56"/>
      <c r="BR65" s="56"/>
      <c r="BS65" s="76"/>
      <c r="BT65" s="75"/>
      <c r="BU65" s="129"/>
      <c r="BV65" s="104">
        <v>3</v>
      </c>
      <c r="BW65" s="104" t="s">
        <v>232</v>
      </c>
      <c r="BX65" s="104">
        <v>104.99</v>
      </c>
      <c r="BY65" s="104">
        <v>0.60660000000000003</v>
      </c>
      <c r="BZ65" s="104">
        <v>0.91920000000000002</v>
      </c>
      <c r="CA65" s="104">
        <v>0.76119999999999999</v>
      </c>
      <c r="CB65" s="104">
        <v>1266</v>
      </c>
      <c r="CC65" s="104">
        <v>19.18</v>
      </c>
      <c r="CD65" s="104">
        <v>1.0725</v>
      </c>
      <c r="CE65" s="104">
        <v>1.0905</v>
      </c>
      <c r="CF65" s="104">
        <v>6.9995000000000003</v>
      </c>
      <c r="CG65" s="104">
        <v>6.2058999999999997</v>
      </c>
      <c r="CH65" s="104">
        <v>5.6683000000000003</v>
      </c>
      <c r="CI65" s="104">
        <v>0.66063000000000005</v>
      </c>
      <c r="CJ65" s="104">
        <v>1</v>
      </c>
      <c r="CK65" s="115"/>
      <c r="CL65" s="115"/>
      <c r="CM65" s="115"/>
      <c r="CN65" s="115"/>
      <c r="CO65" s="115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</row>
    <row r="66" spans="1:171" s="70" customFormat="1" ht="15.95" customHeight="1">
      <c r="A66" s="74"/>
      <c r="B66" s="75"/>
      <c r="C66" s="7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7"/>
      <c r="BA66" s="76"/>
      <c r="BB66" s="76"/>
      <c r="BC66" s="77"/>
      <c r="BD66" s="77"/>
      <c r="BE66" s="76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56"/>
      <c r="BR66" s="56"/>
      <c r="BS66" s="76"/>
      <c r="BT66" s="75"/>
      <c r="BU66" s="129"/>
      <c r="BV66" s="104">
        <v>4</v>
      </c>
      <c r="BW66" s="104" t="s">
        <v>233</v>
      </c>
      <c r="BX66" s="104">
        <v>104.86</v>
      </c>
      <c r="BY66" s="104">
        <v>0.60760000000000003</v>
      </c>
      <c r="BZ66" s="104">
        <v>0.91790000000000005</v>
      </c>
      <c r="CA66" s="104">
        <v>0.76070000000000004</v>
      </c>
      <c r="CB66" s="104">
        <v>1271.9000000000001</v>
      </c>
      <c r="CC66" s="104">
        <v>19.2</v>
      </c>
      <c r="CD66" s="104">
        <v>1.0703</v>
      </c>
      <c r="CE66" s="104">
        <v>1.0891</v>
      </c>
      <c r="CF66" s="104">
        <v>6.9903000000000004</v>
      </c>
      <c r="CG66" s="104">
        <v>6.2164999999999999</v>
      </c>
      <c r="CH66" s="104">
        <v>5.6642999999999999</v>
      </c>
      <c r="CI66" s="104">
        <v>0.66046000000000005</v>
      </c>
      <c r="CJ66" s="104">
        <v>1</v>
      </c>
      <c r="CK66" s="115"/>
      <c r="CL66" s="115"/>
      <c r="CM66" s="115"/>
      <c r="CN66" s="115"/>
      <c r="CO66" s="115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</row>
    <row r="67" spans="1:171" s="70" customFormat="1" ht="15.95" customHeight="1">
      <c r="A67" s="74"/>
      <c r="B67" s="75"/>
      <c r="C67" s="75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7"/>
      <c r="BA67" s="76"/>
      <c r="BB67" s="76"/>
      <c r="BC67" s="77"/>
      <c r="BD67" s="77"/>
      <c r="BE67" s="76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56"/>
      <c r="BR67" s="56"/>
      <c r="BS67" s="76"/>
      <c r="BT67" s="75"/>
      <c r="BU67" s="129"/>
      <c r="BV67" s="104">
        <v>5</v>
      </c>
      <c r="BW67" s="104" t="s">
        <v>234</v>
      </c>
      <c r="BX67" s="104">
        <v>105.18</v>
      </c>
      <c r="BY67" s="104">
        <v>0.61299999999999999</v>
      </c>
      <c r="BZ67" s="104">
        <v>0.93100000000000005</v>
      </c>
      <c r="CA67" s="104">
        <v>0.77190000000000003</v>
      </c>
      <c r="CB67" s="104">
        <v>1264.4000000000001</v>
      </c>
      <c r="CC67" s="104">
        <v>19.07</v>
      </c>
      <c r="CD67" s="104">
        <v>1.0681</v>
      </c>
      <c r="CE67" s="104">
        <v>1.0879000000000001</v>
      </c>
      <c r="CF67" s="104">
        <v>7.0805999999999996</v>
      </c>
      <c r="CG67" s="104">
        <v>6.2766000000000002</v>
      </c>
      <c r="CH67" s="104">
        <v>5.7454000000000001</v>
      </c>
      <c r="CI67" s="104">
        <v>0.66083999999999998</v>
      </c>
      <c r="CJ67" s="104">
        <v>1</v>
      </c>
      <c r="CK67" s="115"/>
      <c r="CL67" s="115"/>
      <c r="CM67" s="115"/>
      <c r="CN67" s="115"/>
      <c r="CO67" s="115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</row>
    <row r="68" spans="1:171" s="70" customFormat="1" ht="15.95" customHeight="1">
      <c r="A68" s="74"/>
      <c r="B68" s="75"/>
      <c r="C68" s="75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7"/>
      <c r="BA68" s="76"/>
      <c r="BB68" s="76"/>
      <c r="BC68" s="77"/>
      <c r="BD68" s="77"/>
      <c r="BE68" s="76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56"/>
      <c r="BR68" s="56"/>
      <c r="BS68" s="76"/>
      <c r="BT68" s="75"/>
      <c r="BU68" s="129"/>
      <c r="BV68" s="104">
        <v>6</v>
      </c>
      <c r="BW68" s="104" t="s">
        <v>235</v>
      </c>
      <c r="BX68" s="104">
        <v>105.16</v>
      </c>
      <c r="BY68" s="104">
        <v>0.62050000000000005</v>
      </c>
      <c r="BZ68" s="104">
        <v>0.93169999999999997</v>
      </c>
      <c r="CA68" s="104">
        <v>0.77259999999999995</v>
      </c>
      <c r="CB68" s="104">
        <v>1266.5</v>
      </c>
      <c r="CC68" s="104">
        <v>19.170000000000002</v>
      </c>
      <c r="CD68" s="104">
        <v>1.0697000000000001</v>
      </c>
      <c r="CE68" s="104">
        <v>1.0901000000000001</v>
      </c>
      <c r="CF68" s="104">
        <v>7.0989000000000004</v>
      </c>
      <c r="CG68" s="104">
        <v>6.2995000000000001</v>
      </c>
      <c r="CH68" s="104">
        <v>5.7512999999999996</v>
      </c>
      <c r="CI68" s="104">
        <v>0.66490000000000005</v>
      </c>
      <c r="CJ68" s="104">
        <v>1</v>
      </c>
      <c r="CK68" s="115"/>
      <c r="CL68" s="115"/>
      <c r="CM68" s="115"/>
      <c r="CN68" s="115"/>
      <c r="CO68" s="115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</row>
    <row r="69" spans="1:171" s="70" customFormat="1" ht="15.95" customHeight="1">
      <c r="A69" s="74"/>
      <c r="B69" s="75"/>
      <c r="C69" s="75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7"/>
      <c r="BA69" s="76"/>
      <c r="BB69" s="76"/>
      <c r="BC69" s="77"/>
      <c r="BD69" s="77"/>
      <c r="BE69" s="76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56"/>
      <c r="BR69" s="56"/>
      <c r="BS69" s="76"/>
      <c r="BT69" s="75"/>
      <c r="BU69" s="129"/>
      <c r="BV69" s="104">
        <v>7</v>
      </c>
      <c r="BW69" s="104" t="s">
        <v>236</v>
      </c>
      <c r="BX69" s="104">
        <v>106.25</v>
      </c>
      <c r="BY69" s="104">
        <v>0.62080000000000002</v>
      </c>
      <c r="BZ69" s="104">
        <v>0.9355</v>
      </c>
      <c r="CA69" s="104">
        <v>0.77610000000000001</v>
      </c>
      <c r="CB69" s="104">
        <v>1256.4000000000001</v>
      </c>
      <c r="CC69" s="104">
        <v>19.010000000000002</v>
      </c>
      <c r="CD69" s="104">
        <v>1.0779000000000001</v>
      </c>
      <c r="CE69" s="104">
        <v>1.0986</v>
      </c>
      <c r="CF69" s="104">
        <v>7.1086999999999998</v>
      </c>
      <c r="CG69" s="104">
        <v>6.3312999999999997</v>
      </c>
      <c r="CH69" s="104">
        <v>5.7763</v>
      </c>
      <c r="CI69" s="104">
        <v>0.66598000000000002</v>
      </c>
      <c r="CJ69" s="104">
        <v>1</v>
      </c>
      <c r="CK69" s="115"/>
      <c r="CL69" s="115"/>
      <c r="CM69" s="115"/>
      <c r="CN69" s="115"/>
      <c r="CO69" s="115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</row>
    <row r="70" spans="1:171" s="70" customFormat="1" ht="15.95" customHeight="1">
      <c r="A70" s="74"/>
      <c r="B70" s="75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7"/>
      <c r="BA70" s="76"/>
      <c r="BB70" s="76"/>
      <c r="BC70" s="77"/>
      <c r="BD70" s="77"/>
      <c r="BE70" s="76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56"/>
      <c r="BR70" s="56"/>
      <c r="BS70" s="76"/>
      <c r="BT70" s="75"/>
      <c r="BU70" s="129"/>
      <c r="BV70" s="104">
        <v>8</v>
      </c>
      <c r="BW70" s="104" t="s">
        <v>237</v>
      </c>
      <c r="BX70" s="104">
        <v>106.52</v>
      </c>
      <c r="BY70" s="104">
        <v>0.62170000000000003</v>
      </c>
      <c r="BZ70" s="104">
        <v>0.93220000000000003</v>
      </c>
      <c r="CA70" s="104">
        <v>0.77200000000000002</v>
      </c>
      <c r="CB70" s="104">
        <v>1253.96</v>
      </c>
      <c r="CC70" s="104">
        <v>19.04</v>
      </c>
      <c r="CD70" s="104">
        <v>1.0940000000000001</v>
      </c>
      <c r="CE70" s="104">
        <v>1.0983000000000001</v>
      </c>
      <c r="CF70" s="104">
        <v>7.0936000000000003</v>
      </c>
      <c r="CG70" s="104">
        <v>6.3418999999999999</v>
      </c>
      <c r="CH70" s="104">
        <v>5.7461000000000002</v>
      </c>
      <c r="CI70" s="104">
        <v>0.66744999999999999</v>
      </c>
      <c r="CJ70" s="104">
        <v>1</v>
      </c>
      <c r="CK70" s="115"/>
      <c r="CL70" s="115"/>
      <c r="CM70" s="115"/>
      <c r="CN70" s="115"/>
      <c r="CO70" s="115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</row>
    <row r="71" spans="1:171" s="70" customFormat="1" ht="15.95" customHeight="1">
      <c r="A71" s="74"/>
      <c r="B71" s="75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7"/>
      <c r="BA71" s="76"/>
      <c r="BB71" s="76"/>
      <c r="BC71" s="77"/>
      <c r="BD71" s="77"/>
      <c r="BE71" s="76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6"/>
      <c r="BT71" s="75"/>
      <c r="BU71" s="129"/>
      <c r="BV71" s="104">
        <v>9</v>
      </c>
      <c r="BW71" s="104" t="s">
        <v>238</v>
      </c>
      <c r="BX71" s="104">
        <v>106.99</v>
      </c>
      <c r="BY71" s="104">
        <v>0.61539999999999995</v>
      </c>
      <c r="BZ71" s="104">
        <v>0.93610000000000004</v>
      </c>
      <c r="CA71" s="104">
        <v>0.77390000000000003</v>
      </c>
      <c r="CB71" s="104">
        <v>1246.3499999999999</v>
      </c>
      <c r="CC71" s="104">
        <v>18.78</v>
      </c>
      <c r="CD71" s="104">
        <v>1.0947</v>
      </c>
      <c r="CE71" s="104">
        <v>1.0975999999999999</v>
      </c>
      <c r="CF71" s="104">
        <v>7.1020000000000003</v>
      </c>
      <c r="CG71" s="104">
        <v>6.3419999999999996</v>
      </c>
      <c r="CH71" s="104">
        <v>5.7594000000000003</v>
      </c>
      <c r="CI71" s="104">
        <v>0.66651000000000005</v>
      </c>
      <c r="CJ71" s="104">
        <v>1</v>
      </c>
      <c r="CK71" s="115"/>
      <c r="CL71" s="115"/>
      <c r="CM71" s="115"/>
      <c r="CN71" s="115"/>
      <c r="CO71" s="115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</row>
    <row r="72" spans="1:171" s="70" customFormat="1" ht="15.95" customHeight="1">
      <c r="A72" s="74"/>
      <c r="B72" s="7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7"/>
      <c r="BA72" s="76"/>
      <c r="BB72" s="76"/>
      <c r="BC72" s="77"/>
      <c r="BD72" s="77"/>
      <c r="BE72" s="76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6"/>
      <c r="BT72" s="75"/>
      <c r="BU72" s="129"/>
      <c r="BV72" s="104">
        <v>10</v>
      </c>
      <c r="BW72" s="104" t="s">
        <v>239</v>
      </c>
      <c r="BX72" s="104">
        <v>107.18</v>
      </c>
      <c r="BY72" s="104">
        <v>0.61499999999999999</v>
      </c>
      <c r="BZ72" s="104">
        <v>0.93530000000000002</v>
      </c>
      <c r="CA72" s="104">
        <v>0.77380000000000004</v>
      </c>
      <c r="CB72" s="104">
        <v>1237.2</v>
      </c>
      <c r="CC72" s="104">
        <v>18.600000000000001</v>
      </c>
      <c r="CD72" s="104">
        <v>1.1040000000000001</v>
      </c>
      <c r="CE72" s="104">
        <v>1.1046</v>
      </c>
      <c r="CF72" s="104">
        <v>7.1364000000000001</v>
      </c>
      <c r="CG72" s="104">
        <v>6.3714000000000004</v>
      </c>
      <c r="CH72" s="104">
        <v>5.7595999999999998</v>
      </c>
      <c r="CI72" s="104">
        <v>0.66688000000000003</v>
      </c>
      <c r="CJ72" s="104">
        <v>1</v>
      </c>
      <c r="CK72" s="115"/>
      <c r="CL72" s="115"/>
      <c r="CM72" s="115"/>
      <c r="CN72" s="115"/>
      <c r="CO72" s="115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</row>
    <row r="73" spans="1:171" s="70" customFormat="1" ht="15.95" customHeight="1">
      <c r="A73" s="74"/>
      <c r="B73" s="78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9"/>
      <c r="BR73" s="79"/>
      <c r="BS73" s="76"/>
      <c r="BT73" s="75"/>
      <c r="BU73" s="129"/>
      <c r="BV73" s="104">
        <v>11</v>
      </c>
      <c r="BW73" s="104" t="s">
        <v>240</v>
      </c>
      <c r="BX73" s="104">
        <v>107.28</v>
      </c>
      <c r="BY73" s="104">
        <v>0.61509999999999998</v>
      </c>
      <c r="BZ73" s="104">
        <v>0.93640000000000001</v>
      </c>
      <c r="CA73" s="104">
        <v>0.77410000000000001</v>
      </c>
      <c r="CB73" s="104">
        <v>1235.2</v>
      </c>
      <c r="CC73" s="104">
        <v>18.649999999999999</v>
      </c>
      <c r="CD73" s="104">
        <v>1.1104000000000001</v>
      </c>
      <c r="CE73" s="104">
        <v>1.1083000000000001</v>
      </c>
      <c r="CF73" s="104">
        <v>7.1402999999999999</v>
      </c>
      <c r="CG73" s="104">
        <v>6.3811</v>
      </c>
      <c r="CH73" s="104">
        <v>5.7606000000000002</v>
      </c>
      <c r="CI73" s="104">
        <v>0.66666000000000003</v>
      </c>
      <c r="CJ73" s="104">
        <v>1</v>
      </c>
      <c r="CK73" s="115"/>
      <c r="CL73" s="115"/>
      <c r="CM73" s="115"/>
      <c r="CN73" s="115"/>
      <c r="CO73" s="115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</row>
    <row r="74" spans="1:171" s="70" customFormat="1" ht="15.95" customHeight="1">
      <c r="A74" s="74"/>
      <c r="B74" s="78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9"/>
      <c r="BR74" s="79"/>
      <c r="BS74" s="76"/>
      <c r="BT74" s="75"/>
      <c r="BU74" s="129"/>
      <c r="BV74" s="104">
        <v>12</v>
      </c>
      <c r="BW74" s="104" t="s">
        <v>241</v>
      </c>
      <c r="BX74" s="104">
        <v>107.13</v>
      </c>
      <c r="BY74" s="104">
        <v>0.61799999999999999</v>
      </c>
      <c r="BZ74" s="104">
        <v>0.93369999999999997</v>
      </c>
      <c r="CA74" s="104">
        <v>0.77259999999999995</v>
      </c>
      <c r="CB74" s="104">
        <v>1238.8</v>
      </c>
      <c r="CC74" s="104">
        <v>18.690000000000001</v>
      </c>
      <c r="CD74" s="104">
        <v>1.1099000000000001</v>
      </c>
      <c r="CE74" s="104">
        <v>1.1051</v>
      </c>
      <c r="CF74" s="104">
        <v>7.1296999999999997</v>
      </c>
      <c r="CG74" s="104">
        <v>6.3974000000000002</v>
      </c>
      <c r="CH74" s="104">
        <v>5.7500999999999998</v>
      </c>
      <c r="CI74" s="104">
        <v>0.66678000000000004</v>
      </c>
      <c r="CJ74" s="104">
        <v>1</v>
      </c>
      <c r="CK74" s="115"/>
      <c r="CL74" s="115"/>
      <c r="CM74" s="115"/>
      <c r="CN74" s="115"/>
      <c r="CO74" s="115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</row>
    <row r="75" spans="1:171" s="70" customFormat="1" ht="15.95" customHeight="1">
      <c r="A75" s="74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9"/>
      <c r="BR75" s="79"/>
      <c r="BS75" s="76"/>
      <c r="BT75" s="75"/>
      <c r="BU75" s="129"/>
      <c r="BV75" s="104">
        <v>13</v>
      </c>
      <c r="BW75" s="104" t="s">
        <v>242</v>
      </c>
      <c r="BX75" s="104">
        <v>107.29</v>
      </c>
      <c r="BY75" s="104">
        <v>0.61360000000000003</v>
      </c>
      <c r="BZ75" s="104">
        <v>0.9345</v>
      </c>
      <c r="CA75" s="104">
        <v>0.77180000000000004</v>
      </c>
      <c r="CB75" s="104">
        <v>1236.5999999999999</v>
      </c>
      <c r="CC75" s="104">
        <v>18.600000000000001</v>
      </c>
      <c r="CD75" s="104">
        <v>1.1025</v>
      </c>
      <c r="CE75" s="104">
        <v>1.0958000000000001</v>
      </c>
      <c r="CF75" s="104">
        <v>7.1317000000000004</v>
      </c>
      <c r="CG75" s="104">
        <v>6.3994</v>
      </c>
      <c r="CH75" s="104">
        <v>5.7457000000000003</v>
      </c>
      <c r="CI75" s="104">
        <v>0.66657999999999995</v>
      </c>
      <c r="CJ75" s="104">
        <v>1</v>
      </c>
      <c r="CK75" s="115"/>
      <c r="CL75" s="115"/>
      <c r="CM75" s="115"/>
      <c r="CN75" s="115"/>
      <c r="CO75" s="115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</row>
    <row r="76" spans="1:171" s="70" customFormat="1" ht="15.95" customHeight="1">
      <c r="A76" s="74"/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9"/>
      <c r="BR76" s="79"/>
      <c r="BS76" s="76"/>
      <c r="BT76" s="75"/>
      <c r="BU76" s="129"/>
      <c r="BV76" s="104">
        <v>14</v>
      </c>
      <c r="BW76" s="104" t="s">
        <v>243</v>
      </c>
      <c r="BX76" s="104">
        <v>108.62</v>
      </c>
      <c r="BY76" s="104">
        <v>0.61329999999999996</v>
      </c>
      <c r="BZ76" s="104">
        <v>0.93779999999999997</v>
      </c>
      <c r="CA76" s="104">
        <v>0.77649999999999997</v>
      </c>
      <c r="CB76" s="104">
        <v>1222.6400000000001</v>
      </c>
      <c r="CC76" s="104">
        <v>18.45</v>
      </c>
      <c r="CD76" s="104">
        <v>1.1152</v>
      </c>
      <c r="CE76" s="104">
        <v>1.0989</v>
      </c>
      <c r="CF76" s="104">
        <v>7.1448999999999998</v>
      </c>
      <c r="CG76" s="104">
        <v>6.3691000000000004</v>
      </c>
      <c r="CH76" s="104">
        <v>5.7792000000000003</v>
      </c>
      <c r="CI76" s="104">
        <v>0.66586999999999996</v>
      </c>
      <c r="CJ76" s="104">
        <v>1</v>
      </c>
      <c r="CK76" s="115"/>
      <c r="CL76" s="115"/>
      <c r="CM76" s="115"/>
      <c r="CN76" s="115"/>
      <c r="CO76" s="115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</row>
    <row r="77" spans="1:171" s="70" customFormat="1" ht="15.95" customHeight="1">
      <c r="A77" s="74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9"/>
      <c r="BR77" s="79"/>
      <c r="BS77" s="76"/>
      <c r="BT77" s="75"/>
      <c r="BU77" s="129"/>
      <c r="BV77" s="104">
        <v>15</v>
      </c>
      <c r="BW77" s="104" t="s">
        <v>244</v>
      </c>
      <c r="BX77" s="104">
        <v>108.89</v>
      </c>
      <c r="BY77" s="104">
        <v>0.61</v>
      </c>
      <c r="BZ77" s="104">
        <v>0.93710000000000004</v>
      </c>
      <c r="CA77" s="104">
        <v>0.77659999999999996</v>
      </c>
      <c r="CB77" s="104">
        <v>1222.2</v>
      </c>
      <c r="CC77" s="104">
        <v>18.420000000000002</v>
      </c>
      <c r="CD77" s="104">
        <v>1.1181000000000001</v>
      </c>
      <c r="CE77" s="104">
        <v>1.0961000000000001</v>
      </c>
      <c r="CF77" s="104">
        <v>7.1128999999999998</v>
      </c>
      <c r="CG77" s="104">
        <v>6.3385999999999996</v>
      </c>
      <c r="CH77" s="104">
        <v>5.7805</v>
      </c>
      <c r="CI77" s="104">
        <v>0.66785000000000005</v>
      </c>
      <c r="CJ77" s="104">
        <v>1</v>
      </c>
      <c r="CK77" s="115"/>
      <c r="CL77" s="115"/>
      <c r="CM77" s="115"/>
      <c r="CN77" s="115"/>
      <c r="CO77" s="115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</row>
    <row r="78" spans="1:171" s="70" customFormat="1" ht="15.95" customHeight="1">
      <c r="A78" s="74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9"/>
      <c r="BR78" s="79"/>
      <c r="BS78" s="76"/>
      <c r="BT78" s="75"/>
      <c r="BU78" s="75"/>
      <c r="BV78" s="104">
        <v>16</v>
      </c>
      <c r="BW78" s="104" t="s">
        <v>245</v>
      </c>
      <c r="BX78" s="104">
        <v>109.04</v>
      </c>
      <c r="BY78" s="104">
        <v>0.61250000000000004</v>
      </c>
      <c r="BZ78" s="104">
        <v>0.93899999999999995</v>
      </c>
      <c r="CA78" s="104">
        <v>0.7782</v>
      </c>
      <c r="CB78" s="104">
        <v>1214.0899999999999</v>
      </c>
      <c r="CC78" s="104">
        <v>17.66</v>
      </c>
      <c r="CD78" s="104">
        <v>1.1274</v>
      </c>
      <c r="CE78" s="104">
        <v>1.0978000000000001</v>
      </c>
      <c r="CF78" s="104">
        <v>7.1395999999999997</v>
      </c>
      <c r="CG78" s="104">
        <v>6.3434999999999997</v>
      </c>
      <c r="CH78" s="104">
        <v>5.7923</v>
      </c>
      <c r="CI78" s="104">
        <v>0.66795000000000004</v>
      </c>
      <c r="CJ78" s="104">
        <v>1</v>
      </c>
      <c r="CK78" s="115"/>
      <c r="CL78" s="115"/>
      <c r="CM78" s="115"/>
      <c r="CN78" s="115"/>
      <c r="CO78" s="115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</row>
    <row r="79" spans="1:171" s="70" customFormat="1" ht="15.95" customHeight="1">
      <c r="A79" s="74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9"/>
      <c r="BR79" s="79"/>
      <c r="BS79" s="76"/>
      <c r="BT79" s="75"/>
      <c r="BU79" s="75"/>
      <c r="BV79" s="104">
        <v>17</v>
      </c>
      <c r="BW79" s="104" t="s">
        <v>246</v>
      </c>
      <c r="BX79" s="104">
        <v>108.31</v>
      </c>
      <c r="BY79" s="104">
        <v>0.61040000000000005</v>
      </c>
      <c r="BZ79" s="104">
        <v>0.93700000000000006</v>
      </c>
      <c r="CA79" s="104">
        <v>0.77629999999999999</v>
      </c>
      <c r="CB79" s="104">
        <v>1224.6600000000001</v>
      </c>
      <c r="CC79" s="104">
        <v>17.89</v>
      </c>
      <c r="CD79" s="104">
        <v>1.1220000000000001</v>
      </c>
      <c r="CE79" s="104">
        <v>1.1003000000000001</v>
      </c>
      <c r="CF79" s="104">
        <v>7.1185</v>
      </c>
      <c r="CG79" s="104">
        <v>6.3277000000000001</v>
      </c>
      <c r="CH79" s="104">
        <v>5.7777000000000003</v>
      </c>
      <c r="CI79" s="104">
        <v>0.66876999999999998</v>
      </c>
      <c r="CJ79" s="104">
        <v>1</v>
      </c>
      <c r="CK79" s="115"/>
      <c r="CL79" s="115"/>
      <c r="CM79" s="115"/>
      <c r="CN79" s="115"/>
      <c r="CO79" s="115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</row>
    <row r="80" spans="1:171" s="70" customFormat="1" ht="15.95" customHeight="1">
      <c r="A80" s="74"/>
      <c r="B80" s="78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9"/>
      <c r="BR80" s="79"/>
      <c r="BS80" s="76"/>
      <c r="BT80" s="75"/>
      <c r="BU80" s="75"/>
      <c r="BV80" s="104">
        <v>18</v>
      </c>
      <c r="BW80" s="104" t="s">
        <v>247</v>
      </c>
      <c r="BX80" s="104">
        <v>108.58</v>
      </c>
      <c r="BY80" s="104">
        <v>0.60970000000000002</v>
      </c>
      <c r="BZ80" s="104">
        <v>0.93969999999999998</v>
      </c>
      <c r="CA80" s="104">
        <v>0.77849999999999997</v>
      </c>
      <c r="CB80" s="104">
        <v>1223.4000000000001</v>
      </c>
      <c r="CC80" s="104">
        <v>17.690000000000001</v>
      </c>
      <c r="CD80" s="104">
        <v>1.127</v>
      </c>
      <c r="CE80" s="104">
        <v>1.1076999999999999</v>
      </c>
      <c r="CF80" s="104">
        <v>7.1489000000000003</v>
      </c>
      <c r="CG80" s="104">
        <v>6.3663999999999996</v>
      </c>
      <c r="CH80" s="104">
        <v>5.7938999999999998</v>
      </c>
      <c r="CI80" s="104">
        <v>0.66735999999999995</v>
      </c>
      <c r="CJ80" s="104">
        <v>1</v>
      </c>
      <c r="CK80" s="115"/>
      <c r="CL80" s="115"/>
      <c r="CM80" s="115"/>
      <c r="CN80" s="115"/>
      <c r="CO80" s="115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</row>
    <row r="81" spans="1:171" s="70" customFormat="1" ht="15.95" customHeight="1">
      <c r="A81" s="80"/>
      <c r="B81" s="81"/>
      <c r="BQ81" s="82"/>
      <c r="BR81" s="82"/>
      <c r="BT81" s="69"/>
      <c r="BU81" s="69"/>
      <c r="BV81" s="104">
        <v>19</v>
      </c>
      <c r="BW81" s="104" t="s">
        <v>248</v>
      </c>
      <c r="BX81" s="104">
        <v>109.21</v>
      </c>
      <c r="BY81" s="104">
        <v>0.61299999999999999</v>
      </c>
      <c r="BZ81" s="104">
        <v>0.94850000000000001</v>
      </c>
      <c r="CA81" s="104">
        <v>0.78549999999999998</v>
      </c>
      <c r="CB81" s="104">
        <v>1210.5</v>
      </c>
      <c r="CC81" s="104">
        <v>17.5</v>
      </c>
      <c r="CD81" s="104">
        <v>1.1347</v>
      </c>
      <c r="CE81" s="104">
        <v>1.1107</v>
      </c>
      <c r="CF81" s="104">
        <v>7.2054999999999998</v>
      </c>
      <c r="CG81" s="104">
        <v>6.4028999999999998</v>
      </c>
      <c r="CH81" s="104">
        <v>5.8460000000000001</v>
      </c>
      <c r="CI81" s="104">
        <v>0.66813999999999996</v>
      </c>
      <c r="CJ81" s="104">
        <v>1</v>
      </c>
      <c r="CK81" s="115"/>
      <c r="CL81" s="115"/>
      <c r="CM81" s="115"/>
      <c r="CN81" s="115"/>
      <c r="CO81" s="115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</row>
    <row r="82" spans="1:171" s="70" customFormat="1" ht="15.95" customHeight="1">
      <c r="A82" s="80"/>
      <c r="B82" s="81"/>
      <c r="BQ82" s="82"/>
      <c r="BR82" s="82"/>
      <c r="BT82" s="69"/>
      <c r="BU82" s="69"/>
      <c r="BV82" s="104">
        <v>20</v>
      </c>
      <c r="BW82" s="104" t="s">
        <v>249</v>
      </c>
      <c r="BX82" s="104">
        <v>109.02</v>
      </c>
      <c r="BY82" s="104">
        <v>0.61270000000000002</v>
      </c>
      <c r="BZ82" s="104">
        <v>0.94669999999999999</v>
      </c>
      <c r="CA82" s="104">
        <v>0.78459999999999996</v>
      </c>
      <c r="CB82" s="104">
        <v>1223</v>
      </c>
      <c r="CC82" s="104">
        <v>17.579999999999998</v>
      </c>
      <c r="CD82" s="104">
        <v>1.139</v>
      </c>
      <c r="CE82" s="104">
        <v>1.1103000000000001</v>
      </c>
      <c r="CF82" s="104">
        <v>7.2173999999999996</v>
      </c>
      <c r="CG82" s="104">
        <v>6.4043999999999999</v>
      </c>
      <c r="CH82" s="104">
        <v>5.8395999999999999</v>
      </c>
      <c r="CI82" s="104">
        <v>0.67115999999999998</v>
      </c>
      <c r="CJ82" s="104">
        <v>1</v>
      </c>
      <c r="CK82" s="115"/>
      <c r="CL82" s="115"/>
      <c r="CM82" s="115"/>
      <c r="CN82" s="115"/>
      <c r="CO82" s="115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</row>
    <row r="83" spans="1:171" s="70" customFormat="1" ht="15.95" customHeight="1">
      <c r="A83" s="80"/>
      <c r="B83" s="81"/>
      <c r="BT83" s="69"/>
      <c r="BU83" s="69"/>
      <c r="BV83" s="104">
        <v>21</v>
      </c>
      <c r="BW83" s="104" t="s">
        <v>250</v>
      </c>
      <c r="BX83" s="104">
        <v>109.52</v>
      </c>
      <c r="BY83" s="104">
        <v>0.61660000000000004</v>
      </c>
      <c r="BZ83" s="104">
        <v>0.95209999999999995</v>
      </c>
      <c r="CA83" s="104">
        <v>0.78879999999999995</v>
      </c>
      <c r="CB83" s="104">
        <v>1219.7</v>
      </c>
      <c r="CC83" s="104">
        <v>17.559999999999999</v>
      </c>
      <c r="CD83" s="104">
        <v>1.1456999999999999</v>
      </c>
      <c r="CE83" s="104">
        <v>1.1145</v>
      </c>
      <c r="CF83" s="104">
        <v>7.2507000000000001</v>
      </c>
      <c r="CG83" s="104">
        <v>6.4603000000000002</v>
      </c>
      <c r="CH83" s="104">
        <v>5.8708</v>
      </c>
      <c r="CI83" s="104">
        <v>0.67064000000000001</v>
      </c>
      <c r="CJ83" s="104">
        <v>1</v>
      </c>
      <c r="CK83" s="115"/>
      <c r="CL83" s="115"/>
      <c r="CM83" s="115"/>
      <c r="CN83" s="115"/>
      <c r="CO83" s="115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</row>
    <row r="84" spans="1:171" s="70" customFormat="1" ht="15.95" customHeight="1">
      <c r="A84" s="80"/>
      <c r="B84" s="81"/>
      <c r="BQ84" s="82"/>
      <c r="BR84" s="82"/>
      <c r="BT84" s="69"/>
      <c r="BU84" s="69"/>
      <c r="BV84" s="104">
        <v>22</v>
      </c>
      <c r="BW84" s="104" t="s">
        <v>251</v>
      </c>
      <c r="BX84" s="104">
        <v>109.64</v>
      </c>
      <c r="BY84" s="104">
        <v>0.61699999999999999</v>
      </c>
      <c r="BZ84" s="104">
        <v>0.95689999999999997</v>
      </c>
      <c r="CA84" s="104">
        <v>0.79339999999999999</v>
      </c>
      <c r="CB84" s="104">
        <v>1210.0999999999999</v>
      </c>
      <c r="CC84" s="104">
        <v>17.34</v>
      </c>
      <c r="CD84" s="104">
        <v>1.1469</v>
      </c>
      <c r="CE84" s="104">
        <v>1.1163000000000001</v>
      </c>
      <c r="CF84" s="104">
        <v>7.2563000000000004</v>
      </c>
      <c r="CG84" s="104">
        <v>6.4302000000000001</v>
      </c>
      <c r="CH84" s="104">
        <v>5.9047999999999998</v>
      </c>
      <c r="CI84" s="104">
        <v>0.67234000000000005</v>
      </c>
      <c r="CJ84" s="104">
        <v>1</v>
      </c>
      <c r="CK84" s="115"/>
      <c r="CL84" s="115"/>
      <c r="CM84" s="115"/>
      <c r="CN84" s="115"/>
      <c r="CO84" s="115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</row>
    <row r="85" spans="1:171" s="70" customFormat="1" ht="15.95" customHeight="1">
      <c r="A85" s="80"/>
      <c r="B85" s="81"/>
      <c r="BQ85" s="82"/>
      <c r="BR85" s="82"/>
      <c r="BT85" s="69"/>
      <c r="BU85" s="69"/>
      <c r="BV85" s="104"/>
      <c r="BW85" s="104"/>
      <c r="BX85" s="104">
        <f>AVERAGE(BX63:BX84)</f>
        <v>107.2181818181818</v>
      </c>
      <c r="BY85" s="104">
        <f t="shared" ref="BY85:CJ85" si="3">AVERAGE(BY63:BY84)</f>
        <v>0.6131545454545454</v>
      </c>
      <c r="BZ85" s="104">
        <f t="shared" si="3"/>
        <v>0.93532727272727278</v>
      </c>
      <c r="CA85" s="104">
        <f t="shared" si="3"/>
        <v>0.77466818181818187</v>
      </c>
      <c r="CB85" s="104">
        <f t="shared" si="3"/>
        <v>1241.324090909091</v>
      </c>
      <c r="CC85" s="104">
        <f t="shared" si="3"/>
        <v>18.496818181818181</v>
      </c>
      <c r="CD85" s="104">
        <f t="shared" si="3"/>
        <v>1.1044090909090907</v>
      </c>
      <c r="CE85" s="104">
        <f t="shared" si="3"/>
        <v>1.0998409090909094</v>
      </c>
      <c r="CF85" s="104">
        <f t="shared" si="3"/>
        <v>7.1188818181818165</v>
      </c>
      <c r="CG85" s="104">
        <f t="shared" si="3"/>
        <v>6.3355318181818197</v>
      </c>
      <c r="CH85" s="104">
        <f t="shared" si="3"/>
        <v>5.7663681818181818</v>
      </c>
      <c r="CI85" s="104">
        <f t="shared" si="3"/>
        <v>0.68147045454545452</v>
      </c>
      <c r="CJ85" s="104">
        <f t="shared" si="3"/>
        <v>0.98448181818181812</v>
      </c>
      <c r="CK85" s="115"/>
      <c r="CL85" s="115"/>
      <c r="CM85" s="115"/>
      <c r="CN85" s="115"/>
      <c r="CO85" s="115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</row>
    <row r="86" spans="1:171" s="70" customFormat="1" ht="15.95" customHeight="1">
      <c r="A86" s="80"/>
      <c r="B86" s="81"/>
      <c r="BQ86" s="82"/>
      <c r="BR86" s="82"/>
      <c r="BT86" s="69"/>
      <c r="BU86" s="69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15"/>
      <c r="CL86" s="115"/>
      <c r="CM86" s="115"/>
      <c r="CN86" s="115"/>
      <c r="CO86" s="115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</row>
    <row r="87" spans="1:171" s="70" customFormat="1" ht="14.25" customHeight="1">
      <c r="A87" s="80"/>
      <c r="B87" s="81"/>
      <c r="BQ87" s="82"/>
      <c r="BR87" s="82"/>
      <c r="BT87" s="69"/>
      <c r="BU87" s="69"/>
      <c r="BV87" s="104"/>
      <c r="BW87" s="104"/>
      <c r="BX87" s="104">
        <v>107.2181818181818</v>
      </c>
      <c r="BY87" s="104">
        <v>0.6131545454545454</v>
      </c>
      <c r="BZ87" s="104">
        <v>0.93532727272727278</v>
      </c>
      <c r="CA87" s="104">
        <v>0.77466818181818187</v>
      </c>
      <c r="CB87" s="104">
        <v>1241.324090909091</v>
      </c>
      <c r="CC87" s="104">
        <v>18.496818181818181</v>
      </c>
      <c r="CD87" s="104">
        <v>1.1044090909090907</v>
      </c>
      <c r="CE87" s="104">
        <v>1.0998409090909094</v>
      </c>
      <c r="CF87" s="104">
        <v>7.1188818181818165</v>
      </c>
      <c r="CG87" s="104">
        <v>6.3355318181818197</v>
      </c>
      <c r="CH87" s="104">
        <v>5.7663681818181818</v>
      </c>
      <c r="CI87" s="104">
        <v>0.68147045454545452</v>
      </c>
      <c r="CJ87" s="104">
        <v>0.98448181818181812</v>
      </c>
      <c r="CK87" s="115"/>
      <c r="CL87" s="115"/>
      <c r="CM87" s="115"/>
      <c r="CN87" s="115"/>
      <c r="CO87" s="115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</row>
    <row r="88" spans="1:171" ht="15.75"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</row>
    <row r="89" spans="1:171" ht="15.75"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</row>
    <row r="90" spans="1:171" ht="15.75">
      <c r="BV90" s="104"/>
      <c r="BW90" s="104"/>
      <c r="BX90" s="104">
        <f>BX85-BX87</f>
        <v>0</v>
      </c>
      <c r="BY90" s="104">
        <f t="shared" ref="BY90:CJ90" si="4">BY85-BY87</f>
        <v>0</v>
      </c>
      <c r="BZ90" s="104">
        <f t="shared" si="4"/>
        <v>0</v>
      </c>
      <c r="CA90" s="104">
        <f t="shared" si="4"/>
        <v>0</v>
      </c>
      <c r="CB90" s="104">
        <f t="shared" si="4"/>
        <v>0</v>
      </c>
      <c r="CC90" s="104">
        <f t="shared" si="4"/>
        <v>0</v>
      </c>
      <c r="CD90" s="104">
        <f t="shared" si="4"/>
        <v>0</v>
      </c>
      <c r="CE90" s="104">
        <f t="shared" si="4"/>
        <v>0</v>
      </c>
      <c r="CF90" s="104">
        <f t="shared" si="4"/>
        <v>0</v>
      </c>
      <c r="CG90" s="104">
        <f t="shared" si="4"/>
        <v>0</v>
      </c>
      <c r="CH90" s="104">
        <f t="shared" si="4"/>
        <v>0</v>
      </c>
      <c r="CI90" s="104">
        <f t="shared" si="4"/>
        <v>0</v>
      </c>
      <c r="CJ90" s="104">
        <f t="shared" si="4"/>
        <v>0</v>
      </c>
    </row>
  </sheetData>
  <mergeCells count="2">
    <mergeCell ref="BQ4:BR4"/>
    <mergeCell ref="BN4:B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  <vt:lpstr>Janar!Print_Area</vt:lpstr>
      <vt:lpstr>Janar!Print_Titles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 Samarxhi</dc:creator>
  <cp:lastModifiedBy>Najada  Samarxhiu</cp:lastModifiedBy>
  <cp:lastPrinted>2014-12-31T11:29:33Z</cp:lastPrinted>
  <dcterms:created xsi:type="dcterms:W3CDTF">2009-01-05T07:46:50Z</dcterms:created>
  <dcterms:modified xsi:type="dcterms:W3CDTF">2018-03-05T12:33:19Z</dcterms:modified>
</cp:coreProperties>
</file>