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707" activeTab="11"/>
  </bookViews>
  <sheets>
    <sheet name="Janar" sheetId="12" r:id="rId1"/>
    <sheet name="Shkurt" sheetId="13" r:id="rId2"/>
    <sheet name="Mars" sheetId="14" r:id="rId3"/>
    <sheet name="Prill" sheetId="15" r:id="rId4"/>
    <sheet name="Maj" sheetId="16" r:id="rId5"/>
    <sheet name="Qershor" sheetId="17" r:id="rId6"/>
    <sheet name="Korrik" sheetId="18" r:id="rId7"/>
    <sheet name="Gusht" sheetId="19" r:id="rId8"/>
    <sheet name="Shtator" sheetId="20" r:id="rId9"/>
    <sheet name="Tetor" sheetId="21" r:id="rId10"/>
    <sheet name="Nëntor" sheetId="22" r:id="rId11"/>
    <sheet name="Dhjetor" sheetId="23" r:id="rId12"/>
  </sheets>
  <definedNames>
    <definedName name="_xlnm.Print_Area" localSheetId="8">Shtator!$A$2:$BP$34</definedName>
  </definedNames>
  <calcPr calcId="152511"/>
</workbook>
</file>

<file path=xl/calcChain.xml><?xml version="1.0" encoding="utf-8"?>
<calcChain xmlns="http://schemas.openxmlformats.org/spreadsheetml/2006/main">
  <c r="BU93" i="23" l="1"/>
  <c r="BV93" i="23"/>
  <c r="BW93" i="23"/>
  <c r="BX93" i="23"/>
  <c r="BY93" i="23"/>
  <c r="BZ93" i="23"/>
  <c r="CA93" i="23"/>
  <c r="CB93" i="23"/>
  <c r="CC93" i="23"/>
  <c r="CD93" i="23"/>
  <c r="CE93" i="23"/>
  <c r="CF93" i="23"/>
  <c r="CG93" i="23"/>
  <c r="BU87" i="23"/>
  <c r="BU89" i="23"/>
  <c r="BU57" i="23" l="1"/>
  <c r="BY55" i="23"/>
  <c r="BZ55" i="23"/>
  <c r="CA55" i="23"/>
  <c r="CB55" i="23"/>
  <c r="CC55" i="23"/>
  <c r="CD55" i="23"/>
  <c r="CE55" i="23"/>
  <c r="CE57" i="23" s="1"/>
  <c r="CF55" i="23"/>
  <c r="CG55" i="23"/>
  <c r="BU55" i="23"/>
  <c r="BV55" i="23"/>
  <c r="BW55" i="23"/>
  <c r="BX55" i="23"/>
  <c r="BN15" i="23" l="1"/>
  <c r="CG91" i="23"/>
  <c r="CF91" i="23"/>
  <c r="CE91" i="23"/>
  <c r="CD91" i="23"/>
  <c r="CC91" i="23"/>
  <c r="CB91" i="23"/>
  <c r="CA91" i="23"/>
  <c r="BZ91" i="23"/>
  <c r="BY91" i="23"/>
  <c r="BX91" i="23"/>
  <c r="BW91" i="23"/>
  <c r="BV91" i="23"/>
  <c r="BU91" i="23"/>
  <c r="CG90" i="23"/>
  <c r="CF90" i="23"/>
  <c r="CE90" i="23"/>
  <c r="CD90" i="23"/>
  <c r="CC90" i="23"/>
  <c r="CB90" i="23"/>
  <c r="CA90" i="23"/>
  <c r="BZ90" i="23"/>
  <c r="BY90" i="23"/>
  <c r="BX90" i="23"/>
  <c r="BW90" i="23"/>
  <c r="BV90" i="23"/>
  <c r="BU90" i="23"/>
  <c r="CB89" i="23"/>
  <c r="CA89" i="23"/>
  <c r="CG87" i="23"/>
  <c r="CG89" i="23" s="1"/>
  <c r="CF87" i="23"/>
  <c r="CF89" i="23" s="1"/>
  <c r="CE87" i="23"/>
  <c r="CE89" i="23" s="1"/>
  <c r="CD87" i="23"/>
  <c r="CD89" i="23" s="1"/>
  <c r="CC87" i="23"/>
  <c r="CC89" i="23" s="1"/>
  <c r="CB87" i="23"/>
  <c r="CA87" i="23"/>
  <c r="BZ87" i="23"/>
  <c r="BZ89" i="23" s="1"/>
  <c r="BY87" i="23"/>
  <c r="BY89" i="23" s="1"/>
  <c r="BX87" i="23"/>
  <c r="BX89" i="23" s="1"/>
  <c r="BW87" i="23"/>
  <c r="BW89" i="23" s="1"/>
  <c r="BV87" i="23"/>
  <c r="BV89" i="23" s="1"/>
  <c r="CG59" i="23"/>
  <c r="CF59" i="23"/>
  <c r="CE59" i="23"/>
  <c r="CD59" i="23"/>
  <c r="CC59" i="23"/>
  <c r="CB59" i="23"/>
  <c r="CA59" i="23"/>
  <c r="BZ59" i="23"/>
  <c r="BY59" i="23"/>
  <c r="BX59" i="23"/>
  <c r="BW59" i="23"/>
  <c r="BV59" i="23"/>
  <c r="BU59" i="23"/>
  <c r="CG58" i="23"/>
  <c r="CG61" i="23" s="1"/>
  <c r="CF58" i="23"/>
  <c r="CF61" i="23" s="1"/>
  <c r="CE58" i="23"/>
  <c r="CE61" i="23" s="1"/>
  <c r="CD58" i="23"/>
  <c r="CD61" i="23" s="1"/>
  <c r="CC58" i="23"/>
  <c r="CC61" i="23" s="1"/>
  <c r="CB58" i="23"/>
  <c r="CB61" i="23" s="1"/>
  <c r="CA58" i="23"/>
  <c r="CA61" i="23" s="1"/>
  <c r="BZ58" i="23"/>
  <c r="BZ61" i="23" s="1"/>
  <c r="BY58" i="23"/>
  <c r="BY61" i="23" s="1"/>
  <c r="BX58" i="23"/>
  <c r="BX61" i="23" s="1"/>
  <c r="BW58" i="23"/>
  <c r="BW61" i="23" s="1"/>
  <c r="BV58" i="23"/>
  <c r="BV61" i="23" s="1"/>
  <c r="BU58" i="23"/>
  <c r="BU61" i="23" s="1"/>
  <c r="CB57" i="23"/>
  <c r="CG57" i="23"/>
  <c r="CF57" i="23"/>
  <c r="CD57" i="23"/>
  <c r="CC57" i="23"/>
  <c r="CA57" i="23"/>
  <c r="BZ57" i="23"/>
  <c r="BY57" i="23"/>
  <c r="BX57" i="23"/>
  <c r="BW57" i="23"/>
  <c r="BV57" i="23"/>
  <c r="BO27" i="23"/>
  <c r="BN27" i="23"/>
  <c r="BO26" i="23"/>
  <c r="BN26" i="23"/>
  <c r="BO25" i="23"/>
  <c r="BN25" i="23"/>
  <c r="BO24" i="23"/>
  <c r="BN24" i="23"/>
  <c r="BO23" i="23"/>
  <c r="BN23" i="23"/>
  <c r="BO22" i="23"/>
  <c r="BN22" i="23"/>
  <c r="BO21" i="23"/>
  <c r="BN21" i="23"/>
  <c r="BO20" i="23"/>
  <c r="BN20" i="23"/>
  <c r="BO19" i="23"/>
  <c r="BN19" i="23"/>
  <c r="BO18" i="23"/>
  <c r="BN18" i="23"/>
  <c r="BO17" i="23"/>
  <c r="BN17" i="23"/>
  <c r="BO16" i="23"/>
  <c r="BN16" i="23"/>
  <c r="BO15" i="23"/>
  <c r="BU58" i="22" l="1"/>
  <c r="BS59" i="22"/>
  <c r="BT59" i="22"/>
  <c r="BU59" i="22"/>
  <c r="BV59" i="22"/>
  <c r="BW59" i="22"/>
  <c r="BX59" i="22"/>
  <c r="BY59" i="22"/>
  <c r="BZ59" i="22"/>
  <c r="CA59" i="22"/>
  <c r="CB59" i="22"/>
  <c r="CC59" i="22"/>
  <c r="CD59" i="22"/>
  <c r="BR59" i="22"/>
  <c r="BR91" i="22"/>
  <c r="BR55" i="22"/>
  <c r="BS55" i="22"/>
  <c r="BT55" i="22"/>
  <c r="BT57" i="22" s="1"/>
  <c r="BU55" i="22"/>
  <c r="BU57" i="22" s="1"/>
  <c r="BV55" i="22"/>
  <c r="BW55" i="22"/>
  <c r="BW57" i="22" s="1"/>
  <c r="BX55" i="22"/>
  <c r="BX57" i="22" s="1"/>
  <c r="BY55" i="22"/>
  <c r="BY57" i="22" s="1"/>
  <c r="BZ55" i="22"/>
  <c r="CA55" i="22"/>
  <c r="CA57" i="22" s="1"/>
  <c r="CB55" i="22"/>
  <c r="CB57" i="22" s="1"/>
  <c r="CC55" i="22"/>
  <c r="CC57" i="22" s="1"/>
  <c r="CD55" i="22"/>
  <c r="CD57" i="22" s="1"/>
  <c r="CD91" i="22"/>
  <c r="CC91" i="22"/>
  <c r="CB91" i="22"/>
  <c r="CA91" i="22"/>
  <c r="BZ91" i="22"/>
  <c r="BY91" i="22"/>
  <c r="BX91" i="22"/>
  <c r="BW91" i="22"/>
  <c r="BV91" i="22"/>
  <c r="BU91" i="22"/>
  <c r="BT91" i="22"/>
  <c r="BS91" i="22"/>
  <c r="CD90" i="22"/>
  <c r="CC90" i="22"/>
  <c r="CB90" i="22"/>
  <c r="CA90" i="22"/>
  <c r="BZ90" i="22"/>
  <c r="BY90" i="22"/>
  <c r="BX90" i="22"/>
  <c r="BW90" i="22"/>
  <c r="BV90" i="22"/>
  <c r="BU90" i="22"/>
  <c r="BT90" i="22"/>
  <c r="BS90" i="22"/>
  <c r="BR90" i="22"/>
  <c r="CD87" i="22"/>
  <c r="CD89" i="22" s="1"/>
  <c r="CC87" i="22"/>
  <c r="CC89" i="22" s="1"/>
  <c r="CB87" i="22"/>
  <c r="CB89" i="22" s="1"/>
  <c r="CA87" i="22"/>
  <c r="CA89" i="22" s="1"/>
  <c r="BZ87" i="22"/>
  <c r="BZ89" i="22" s="1"/>
  <c r="BY87" i="22"/>
  <c r="BY89" i="22" s="1"/>
  <c r="BX87" i="22"/>
  <c r="BX89" i="22" s="1"/>
  <c r="BW87" i="22"/>
  <c r="BW89" i="22" s="1"/>
  <c r="BV87" i="22"/>
  <c r="BV89" i="22" s="1"/>
  <c r="BU87" i="22"/>
  <c r="BU89" i="22" s="1"/>
  <c r="BT87" i="22"/>
  <c r="BT89" i="22" s="1"/>
  <c r="BS87" i="22"/>
  <c r="BS89" i="22" s="1"/>
  <c r="BR87" i="22"/>
  <c r="BR89" i="22" s="1"/>
  <c r="CD58" i="22"/>
  <c r="CC58" i="22"/>
  <c r="CB58" i="22"/>
  <c r="CA58" i="22"/>
  <c r="BZ58" i="22"/>
  <c r="BY58" i="22"/>
  <c r="BX58" i="22"/>
  <c r="BW58" i="22"/>
  <c r="BV58" i="22"/>
  <c r="BT58" i="22"/>
  <c r="BS58" i="22"/>
  <c r="BR58" i="22"/>
  <c r="BZ57" i="22"/>
  <c r="BV57" i="22"/>
  <c r="BS57" i="22"/>
  <c r="BR57" i="22"/>
  <c r="BL27" i="22"/>
  <c r="BK27" i="22"/>
  <c r="BL26" i="22"/>
  <c r="BK26" i="22"/>
  <c r="BL25" i="22"/>
  <c r="BK25" i="22"/>
  <c r="BL24" i="22"/>
  <c r="BK24" i="22"/>
  <c r="BL23" i="22"/>
  <c r="BK23" i="22"/>
  <c r="BL22" i="22"/>
  <c r="BK22" i="22"/>
  <c r="BL21" i="22"/>
  <c r="BK21" i="22"/>
  <c r="BL20" i="22"/>
  <c r="BK20" i="22"/>
  <c r="BL19" i="22"/>
  <c r="BK19" i="22"/>
  <c r="BL18" i="22"/>
  <c r="BK18" i="22"/>
  <c r="BL17" i="22"/>
  <c r="BK17" i="22"/>
  <c r="BL16" i="22"/>
  <c r="BK16" i="22"/>
  <c r="BL15" i="22"/>
  <c r="BK15" i="22"/>
  <c r="BU55" i="21" l="1"/>
  <c r="BU57" i="21" s="1"/>
  <c r="BV55" i="21"/>
  <c r="BW55" i="21"/>
  <c r="BW57" i="21" s="1"/>
  <c r="BV57" i="21"/>
  <c r="BU58" i="21"/>
  <c r="BV58" i="21"/>
  <c r="BW58" i="21"/>
  <c r="BU59" i="21"/>
  <c r="BV59" i="21"/>
  <c r="BW59" i="21"/>
  <c r="BU87" i="21"/>
  <c r="BV87" i="21"/>
  <c r="BV89" i="21" s="1"/>
  <c r="BW87" i="21"/>
  <c r="BW89" i="21" s="1"/>
  <c r="BU89" i="21"/>
  <c r="BU90" i="21"/>
  <c r="BV90" i="21"/>
  <c r="BW90" i="21"/>
  <c r="BU91" i="21"/>
  <c r="BV91" i="21"/>
  <c r="BW91" i="21"/>
  <c r="BX59" i="21"/>
  <c r="BY59" i="21"/>
  <c r="BZ59" i="21"/>
  <c r="CA59" i="21"/>
  <c r="CB59" i="21"/>
  <c r="CC59" i="21"/>
  <c r="CD59" i="21"/>
  <c r="CE59" i="21"/>
  <c r="CF59" i="21"/>
  <c r="CG59" i="21"/>
  <c r="CG91" i="21"/>
  <c r="CF91" i="21"/>
  <c r="CE91" i="21"/>
  <c r="CD91" i="21"/>
  <c r="CC91" i="21"/>
  <c r="CB91" i="21"/>
  <c r="CA91" i="21"/>
  <c r="BZ91" i="21"/>
  <c r="BY91" i="21"/>
  <c r="BX91" i="21"/>
  <c r="CG90" i="21"/>
  <c r="CF90" i="21"/>
  <c r="CE90" i="21"/>
  <c r="CD90" i="21"/>
  <c r="CC90" i="21"/>
  <c r="CB90" i="21"/>
  <c r="CA90" i="21"/>
  <c r="BZ90" i="21"/>
  <c r="BY90" i="21"/>
  <c r="BX90" i="21"/>
  <c r="CG87" i="21"/>
  <c r="CG89" i="21" s="1"/>
  <c r="CF87" i="21"/>
  <c r="CF89" i="21" s="1"/>
  <c r="CE87" i="21"/>
  <c r="CE89" i="21" s="1"/>
  <c r="CD87" i="21"/>
  <c r="CD89" i="21" s="1"/>
  <c r="CC87" i="21"/>
  <c r="CC89" i="21" s="1"/>
  <c r="CB87" i="21"/>
  <c r="CB89" i="21" s="1"/>
  <c r="CA87" i="21"/>
  <c r="CA89" i="21" s="1"/>
  <c r="BZ87" i="21"/>
  <c r="BZ89" i="21" s="1"/>
  <c r="BY87" i="21"/>
  <c r="BY89" i="21" s="1"/>
  <c r="BX87" i="21"/>
  <c r="BX89" i="21" s="1"/>
  <c r="CG58" i="21"/>
  <c r="CF58" i="21"/>
  <c r="CE58" i="21"/>
  <c r="CD58" i="21"/>
  <c r="CC58" i="21"/>
  <c r="CB58" i="21"/>
  <c r="CA58" i="21"/>
  <c r="BZ58" i="21"/>
  <c r="BY58" i="21"/>
  <c r="BX58" i="21"/>
  <c r="CG55" i="21"/>
  <c r="CG57" i="21" s="1"/>
  <c r="CF55" i="21"/>
  <c r="CF57" i="21" s="1"/>
  <c r="CE55" i="21"/>
  <c r="CE57" i="21" s="1"/>
  <c r="CD55" i="21"/>
  <c r="CD57" i="21" s="1"/>
  <c r="CC55" i="21"/>
  <c r="CC57" i="21" s="1"/>
  <c r="CB55" i="21"/>
  <c r="CB57" i="21" s="1"/>
  <c r="CA55" i="21"/>
  <c r="CA57" i="21" s="1"/>
  <c r="BZ55" i="21"/>
  <c r="BZ57" i="21" s="1"/>
  <c r="BY55" i="21"/>
  <c r="BY57" i="21" s="1"/>
  <c r="BX55" i="21"/>
  <c r="BX57" i="21" s="1"/>
  <c r="BO27" i="21"/>
  <c r="BN27" i="21"/>
  <c r="BO26" i="21"/>
  <c r="BN26" i="21"/>
  <c r="BO25" i="21"/>
  <c r="BN25" i="21"/>
  <c r="BO24" i="21"/>
  <c r="BN24" i="21"/>
  <c r="BO23" i="21"/>
  <c r="BN23" i="21"/>
  <c r="BO22" i="21"/>
  <c r="BN22" i="21"/>
  <c r="BO21" i="21"/>
  <c r="BN21" i="21"/>
  <c r="BO20" i="21"/>
  <c r="BN20" i="21"/>
  <c r="BO19" i="21"/>
  <c r="BN19" i="21"/>
  <c r="BO18" i="21"/>
  <c r="BN18" i="21"/>
  <c r="BO17" i="21"/>
  <c r="BN17" i="21"/>
  <c r="BO16" i="21"/>
  <c r="BN16" i="21"/>
  <c r="BO15" i="21"/>
  <c r="BN15" i="21"/>
  <c r="CF88" i="20" l="1"/>
  <c r="CE88" i="20"/>
  <c r="CD88" i="20"/>
  <c r="CC88" i="20"/>
  <c r="CB88" i="20"/>
  <c r="CA88" i="20"/>
  <c r="BZ88" i="20"/>
  <c r="BY88" i="20"/>
  <c r="BX88" i="20"/>
  <c r="BW88" i="20"/>
  <c r="BV88" i="20"/>
  <c r="BU88" i="20"/>
  <c r="BT88" i="20"/>
  <c r="CF87" i="20"/>
  <c r="CE87" i="20"/>
  <c r="CD87" i="20"/>
  <c r="CC87" i="20"/>
  <c r="CB87" i="20"/>
  <c r="CA87" i="20"/>
  <c r="BZ87" i="20"/>
  <c r="BY87" i="20"/>
  <c r="BX87" i="20"/>
  <c r="BW87" i="20"/>
  <c r="BV87" i="20"/>
  <c r="BU87" i="20"/>
  <c r="BT87" i="20"/>
  <c r="BU58" i="20"/>
  <c r="BV58" i="20"/>
  <c r="BW58" i="20"/>
  <c r="BX58" i="20"/>
  <c r="BY58" i="20"/>
  <c r="BZ58" i="20"/>
  <c r="CA58" i="20"/>
  <c r="CB58" i="20"/>
  <c r="CC58" i="20"/>
  <c r="CD58" i="20"/>
  <c r="CE58" i="20"/>
  <c r="CF58" i="20"/>
  <c r="BU59" i="20"/>
  <c r="BV59" i="20"/>
  <c r="BW59" i="20"/>
  <c r="BX59" i="20"/>
  <c r="BY59" i="20"/>
  <c r="BZ59" i="20"/>
  <c r="CA59" i="20"/>
  <c r="CB59" i="20"/>
  <c r="CC59" i="20"/>
  <c r="CD59" i="20"/>
  <c r="CE59" i="20"/>
  <c r="CF59" i="20"/>
  <c r="BT59" i="20"/>
  <c r="BT58" i="20"/>
  <c r="BO15" i="20"/>
  <c r="BT55" i="20" l="1"/>
  <c r="CF84" i="20"/>
  <c r="CF86" i="20" s="1"/>
  <c r="CE84" i="20"/>
  <c r="CE86" i="20" s="1"/>
  <c r="CD84" i="20"/>
  <c r="CD86" i="20" s="1"/>
  <c r="CC84" i="20"/>
  <c r="CC86" i="20" s="1"/>
  <c r="CB84" i="20"/>
  <c r="CB86" i="20" s="1"/>
  <c r="CA84" i="20"/>
  <c r="CA86" i="20" s="1"/>
  <c r="BZ84" i="20"/>
  <c r="BZ86" i="20" s="1"/>
  <c r="BY84" i="20"/>
  <c r="BY86" i="20" s="1"/>
  <c r="BX84" i="20"/>
  <c r="BX86" i="20" s="1"/>
  <c r="BW84" i="20"/>
  <c r="BW86" i="20" s="1"/>
  <c r="BV84" i="20"/>
  <c r="BV86" i="20" s="1"/>
  <c r="BU84" i="20"/>
  <c r="BU86" i="20" s="1"/>
  <c r="BT84" i="20"/>
  <c r="BT86" i="20" s="1"/>
  <c r="CF55" i="20"/>
  <c r="CF57" i="20" s="1"/>
  <c r="CE55" i="20"/>
  <c r="CE57" i="20" s="1"/>
  <c r="CD55" i="20"/>
  <c r="CD57" i="20" s="1"/>
  <c r="CC55" i="20"/>
  <c r="CC57" i="20" s="1"/>
  <c r="CB55" i="20"/>
  <c r="CB57" i="20" s="1"/>
  <c r="CA55" i="20"/>
  <c r="CA57" i="20" s="1"/>
  <c r="BZ55" i="20"/>
  <c r="BZ57" i="20" s="1"/>
  <c r="BY55" i="20"/>
  <c r="BY57" i="20" s="1"/>
  <c r="BX55" i="20"/>
  <c r="BX57" i="20" s="1"/>
  <c r="BW55" i="20"/>
  <c r="BW57" i="20" s="1"/>
  <c r="BV55" i="20"/>
  <c r="BV57" i="20" s="1"/>
  <c r="BU55" i="20"/>
  <c r="BU57" i="20" s="1"/>
  <c r="BT57" i="20"/>
  <c r="BO27" i="20"/>
  <c r="BN27" i="20"/>
  <c r="BO26" i="20"/>
  <c r="BN26" i="20"/>
  <c r="BO25" i="20"/>
  <c r="BN25" i="20"/>
  <c r="BO24" i="20"/>
  <c r="BN24" i="20"/>
  <c r="BO23" i="20"/>
  <c r="BN23" i="20"/>
  <c r="BO22" i="20"/>
  <c r="BN22" i="20"/>
  <c r="BO21" i="20"/>
  <c r="BN21" i="20"/>
  <c r="BO20" i="20"/>
  <c r="BN20" i="20"/>
  <c r="BO19" i="20"/>
  <c r="BN19" i="20"/>
  <c r="BO18" i="20"/>
  <c r="BN18" i="20"/>
  <c r="BO17" i="20"/>
  <c r="BN17" i="20"/>
  <c r="BO16" i="20"/>
  <c r="BN16" i="20"/>
  <c r="BN15" i="20"/>
  <c r="BN15" i="19" l="1"/>
  <c r="CF83" i="19"/>
  <c r="CF85" i="19" s="1"/>
  <c r="CE83" i="19"/>
  <c r="CE85" i="19" s="1"/>
  <c r="CD83" i="19"/>
  <c r="CD85" i="19" s="1"/>
  <c r="CC83" i="19"/>
  <c r="CC85" i="19" s="1"/>
  <c r="CB83" i="19"/>
  <c r="CB85" i="19" s="1"/>
  <c r="CA83" i="19"/>
  <c r="CA85" i="19" s="1"/>
  <c r="BZ83" i="19"/>
  <c r="BZ85" i="19" s="1"/>
  <c r="BY83" i="19"/>
  <c r="BY85" i="19" s="1"/>
  <c r="BX83" i="19"/>
  <c r="BX85" i="19" s="1"/>
  <c r="BW83" i="19"/>
  <c r="BW85" i="19" s="1"/>
  <c r="BV83" i="19"/>
  <c r="BV85" i="19" s="1"/>
  <c r="BU83" i="19"/>
  <c r="BU85" i="19" s="1"/>
  <c r="BT83" i="19"/>
  <c r="BT85" i="19" s="1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CF57" i="19" s="1"/>
  <c r="BT55" i="19"/>
  <c r="BT57" i="19" s="1"/>
  <c r="CE57" i="19"/>
  <c r="CD57" i="19"/>
  <c r="CC57" i="19"/>
  <c r="CB57" i="19"/>
  <c r="CA57" i="19"/>
  <c r="BZ57" i="19"/>
  <c r="BY57" i="19"/>
  <c r="BX57" i="19"/>
  <c r="BW57" i="19"/>
  <c r="BV57" i="19"/>
  <c r="BU57" i="19"/>
  <c r="BO27" i="19"/>
  <c r="BN27" i="19"/>
  <c r="BO26" i="19"/>
  <c r="BN26" i="19"/>
  <c r="BO25" i="19"/>
  <c r="BN25" i="19"/>
  <c r="BO24" i="19"/>
  <c r="BN24" i="19"/>
  <c r="BO23" i="19"/>
  <c r="BN23" i="19"/>
  <c r="BO22" i="19"/>
  <c r="BN22" i="19"/>
  <c r="BO21" i="19"/>
  <c r="BN21" i="19"/>
  <c r="BO20" i="19"/>
  <c r="BN20" i="19"/>
  <c r="BO19" i="19"/>
  <c r="BN19" i="19"/>
  <c r="BO18" i="19"/>
  <c r="BN18" i="19"/>
  <c r="BO17" i="19"/>
  <c r="BN17" i="19"/>
  <c r="BO16" i="19"/>
  <c r="BN16" i="19"/>
  <c r="BO15" i="19"/>
  <c r="BY88" i="18" l="1"/>
  <c r="BY91" i="18" s="1"/>
  <c r="BZ88" i="18"/>
  <c r="BZ91" i="18" s="1"/>
  <c r="CA88" i="18"/>
  <c r="CA91" i="18" s="1"/>
  <c r="CB88" i="18"/>
  <c r="CB91" i="18" s="1"/>
  <c r="CC88" i="18"/>
  <c r="CC91" i="18" s="1"/>
  <c r="CD88" i="18"/>
  <c r="CD91" i="18" s="1"/>
  <c r="CE88" i="18"/>
  <c r="CE91" i="18" s="1"/>
  <c r="CF88" i="18"/>
  <c r="CF91" i="18" s="1"/>
  <c r="CG88" i="18"/>
  <c r="CG91" i="18" s="1"/>
  <c r="CH88" i="18"/>
  <c r="CH91" i="18" s="1"/>
  <c r="CI88" i="18"/>
  <c r="CI91" i="18" s="1"/>
  <c r="CJ88" i="18"/>
  <c r="CJ91" i="18" s="1"/>
  <c r="BX88" i="18"/>
  <c r="BX91" i="18" s="1"/>
  <c r="BY53" i="18"/>
  <c r="BZ53" i="18"/>
  <c r="CA53" i="18"/>
  <c r="CB53" i="18"/>
  <c r="CC53" i="18"/>
  <c r="CD53" i="18"/>
  <c r="CE53" i="18"/>
  <c r="CF53" i="18"/>
  <c r="CG53" i="18"/>
  <c r="CH53" i="18"/>
  <c r="CI53" i="18"/>
  <c r="CJ53" i="18"/>
  <c r="BX53" i="18"/>
  <c r="BX55" i="18" s="1"/>
  <c r="CJ55" i="18" l="1"/>
  <c r="CI55" i="18"/>
  <c r="CH55" i="18"/>
  <c r="CG55" i="18"/>
  <c r="CF55" i="18"/>
  <c r="CE55" i="18"/>
  <c r="CD55" i="18"/>
  <c r="CC55" i="18"/>
  <c r="CB55" i="18"/>
  <c r="CA55" i="18"/>
  <c r="BZ55" i="18"/>
  <c r="BY55" i="18"/>
  <c r="BR27" i="18"/>
  <c r="BQ27" i="18"/>
  <c r="BR26" i="18"/>
  <c r="BQ26" i="18"/>
  <c r="BR25" i="18"/>
  <c r="BQ25" i="18"/>
  <c r="BR24" i="18"/>
  <c r="BQ24" i="18"/>
  <c r="BR23" i="18"/>
  <c r="BQ23" i="18"/>
  <c r="BR22" i="18"/>
  <c r="BQ22" i="18"/>
  <c r="BR21" i="18"/>
  <c r="BQ21" i="18"/>
  <c r="BR20" i="18"/>
  <c r="BQ20" i="18"/>
  <c r="BR19" i="18"/>
  <c r="BQ19" i="18"/>
  <c r="BR18" i="18"/>
  <c r="BQ18" i="18"/>
  <c r="BR17" i="18"/>
  <c r="BQ17" i="18"/>
  <c r="BR16" i="18"/>
  <c r="BQ16" i="18"/>
  <c r="BR15" i="18"/>
  <c r="BQ15" i="18"/>
  <c r="CJ88" i="17" l="1"/>
  <c r="CJ90" i="17" s="1"/>
  <c r="CI88" i="17"/>
  <c r="CI90" i="17" s="1"/>
  <c r="CH88" i="17"/>
  <c r="CH90" i="17" s="1"/>
  <c r="CG88" i="17"/>
  <c r="CG90" i="17" s="1"/>
  <c r="CF88" i="17"/>
  <c r="CF90" i="17" s="1"/>
  <c r="CE88" i="17"/>
  <c r="CE90" i="17" s="1"/>
  <c r="CD88" i="17"/>
  <c r="CD90" i="17" s="1"/>
  <c r="CC88" i="17"/>
  <c r="CC90" i="17" s="1"/>
  <c r="CB88" i="17"/>
  <c r="CB90" i="17" s="1"/>
  <c r="CA88" i="17"/>
  <c r="CA90" i="17" s="1"/>
  <c r="BZ88" i="17"/>
  <c r="BZ90" i="17" s="1"/>
  <c r="BY88" i="17"/>
  <c r="BY90" i="17" s="1"/>
  <c r="BX88" i="17"/>
  <c r="BX90" i="17" s="1"/>
  <c r="BY53" i="17"/>
  <c r="BY55" i="17" s="1"/>
  <c r="BZ53" i="17"/>
  <c r="BZ55" i="17" s="1"/>
  <c r="CA53" i="17"/>
  <c r="CA55" i="17" s="1"/>
  <c r="CB53" i="17"/>
  <c r="CB55" i="17" s="1"/>
  <c r="CC53" i="17"/>
  <c r="CC55" i="17" s="1"/>
  <c r="CD53" i="17"/>
  <c r="CD55" i="17" s="1"/>
  <c r="CE53" i="17"/>
  <c r="CE55" i="17" s="1"/>
  <c r="CF53" i="17"/>
  <c r="CF55" i="17" s="1"/>
  <c r="CG53" i="17"/>
  <c r="CG55" i="17" s="1"/>
  <c r="CH53" i="17"/>
  <c r="CH55" i="17" s="1"/>
  <c r="CI53" i="17"/>
  <c r="CI55" i="17" s="1"/>
  <c r="CJ53" i="17"/>
  <c r="CJ55" i="17" s="1"/>
  <c r="BX53" i="17"/>
  <c r="BX55" i="17" s="1"/>
  <c r="BR27" i="17"/>
  <c r="BQ27" i="17"/>
  <c r="BR26" i="17"/>
  <c r="BQ26" i="17"/>
  <c r="BR25" i="17"/>
  <c r="BQ25" i="17"/>
  <c r="BR24" i="17"/>
  <c r="BQ24" i="17"/>
  <c r="BR23" i="17"/>
  <c r="BQ23" i="17"/>
  <c r="BR22" i="17"/>
  <c r="BQ22" i="17"/>
  <c r="BR21" i="17"/>
  <c r="BQ21" i="17"/>
  <c r="BR20" i="17"/>
  <c r="BQ20" i="17"/>
  <c r="BR19" i="17"/>
  <c r="BQ19" i="17"/>
  <c r="BR18" i="17"/>
  <c r="BQ18" i="17"/>
  <c r="BR17" i="17"/>
  <c r="BQ17" i="17"/>
  <c r="BR16" i="17"/>
  <c r="BQ16" i="17"/>
  <c r="BR15" i="17"/>
  <c r="BQ15" i="17"/>
  <c r="BS51" i="16" l="1"/>
  <c r="BT51" i="16"/>
  <c r="BU51" i="16"/>
  <c r="BV51" i="16"/>
  <c r="BW51" i="16"/>
  <c r="BX51" i="16"/>
  <c r="BY51" i="16"/>
  <c r="BZ51" i="16"/>
  <c r="CA51" i="16"/>
  <c r="CB51" i="16"/>
  <c r="CC51" i="16"/>
  <c r="CD51" i="16"/>
  <c r="BR51" i="16"/>
  <c r="BR54" i="16" s="1"/>
  <c r="CD136" i="16" l="1"/>
  <c r="CC136" i="16"/>
  <c r="CB136" i="16"/>
  <c r="CA136" i="16"/>
  <c r="BZ136" i="16"/>
  <c r="BY136" i="16"/>
  <c r="BX136" i="16"/>
  <c r="BW136" i="16"/>
  <c r="BV136" i="16"/>
  <c r="BU136" i="16"/>
  <c r="BT136" i="16"/>
  <c r="BS136" i="16"/>
  <c r="BR136" i="16"/>
  <c r="CD85" i="16"/>
  <c r="CD88" i="16" s="1"/>
  <c r="CC85" i="16"/>
  <c r="CC88" i="16" s="1"/>
  <c r="CB85" i="16"/>
  <c r="CB88" i="16" s="1"/>
  <c r="CA85" i="16"/>
  <c r="CA88" i="16" s="1"/>
  <c r="BZ85" i="16"/>
  <c r="BZ88" i="16" s="1"/>
  <c r="BY85" i="16"/>
  <c r="BY88" i="16" s="1"/>
  <c r="BX85" i="16"/>
  <c r="BX88" i="16" s="1"/>
  <c r="BW85" i="16"/>
  <c r="BW88" i="16" s="1"/>
  <c r="BV85" i="16"/>
  <c r="BV88" i="16" s="1"/>
  <c r="BU85" i="16"/>
  <c r="BU88" i="16" s="1"/>
  <c r="BT85" i="16"/>
  <c r="BT88" i="16" s="1"/>
  <c r="BS85" i="16"/>
  <c r="BS88" i="16" s="1"/>
  <c r="BR85" i="16"/>
  <c r="BR88" i="16" s="1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L27" i="16"/>
  <c r="BK27" i="16"/>
  <c r="BL26" i="16"/>
  <c r="BK26" i="16"/>
  <c r="BL25" i="16"/>
  <c r="BK25" i="16"/>
  <c r="BL24" i="16"/>
  <c r="BK24" i="16"/>
  <c r="BL23" i="16"/>
  <c r="BK23" i="16"/>
  <c r="BL22" i="16"/>
  <c r="BK22" i="16"/>
  <c r="BL21" i="16"/>
  <c r="BK21" i="16"/>
  <c r="BL20" i="16"/>
  <c r="BK20" i="16"/>
  <c r="BL19" i="16"/>
  <c r="BK19" i="16"/>
  <c r="BL18" i="16"/>
  <c r="BK18" i="16"/>
  <c r="BL17" i="16"/>
  <c r="BK17" i="16"/>
  <c r="BL16" i="16"/>
  <c r="BK16" i="16"/>
  <c r="BL15" i="16"/>
  <c r="BK15" i="16"/>
  <c r="BR51" i="15" l="1"/>
  <c r="BR54" i="15" s="1"/>
  <c r="CD136" i="15"/>
  <c r="CC136" i="15"/>
  <c r="CB136" i="15"/>
  <c r="CA136" i="15"/>
  <c r="BZ136" i="15"/>
  <c r="BY136" i="15"/>
  <c r="BX136" i="15"/>
  <c r="BW136" i="15"/>
  <c r="BV136" i="15"/>
  <c r="BU136" i="15"/>
  <c r="BT136" i="15"/>
  <c r="BS136" i="15"/>
  <c r="BR136" i="15"/>
  <c r="CD85" i="15"/>
  <c r="CD88" i="15" s="1"/>
  <c r="CC85" i="15"/>
  <c r="CC88" i="15" s="1"/>
  <c r="CB85" i="15"/>
  <c r="CB88" i="15" s="1"/>
  <c r="CA85" i="15"/>
  <c r="CA88" i="15" s="1"/>
  <c r="BZ85" i="15"/>
  <c r="BZ88" i="15" s="1"/>
  <c r="BY85" i="15"/>
  <c r="BY88" i="15" s="1"/>
  <c r="BX85" i="15"/>
  <c r="BX88" i="15" s="1"/>
  <c r="BW85" i="15"/>
  <c r="BW88" i="15" s="1"/>
  <c r="BV85" i="15"/>
  <c r="BV88" i="15" s="1"/>
  <c r="BU85" i="15"/>
  <c r="BU88" i="15" s="1"/>
  <c r="BT85" i="15"/>
  <c r="BT88" i="15" s="1"/>
  <c r="BS85" i="15"/>
  <c r="BS88" i="15" s="1"/>
  <c r="BR85" i="15"/>
  <c r="BR88" i="15" s="1"/>
  <c r="CD51" i="15"/>
  <c r="CD54" i="15" s="1"/>
  <c r="CC51" i="15"/>
  <c r="CC54" i="15" s="1"/>
  <c r="CB51" i="15"/>
  <c r="CB54" i="15" s="1"/>
  <c r="CA51" i="15"/>
  <c r="CA54" i="15" s="1"/>
  <c r="BZ51" i="15"/>
  <c r="BZ54" i="15" s="1"/>
  <c r="BY51" i="15"/>
  <c r="BY54" i="15" s="1"/>
  <c r="BX51" i="15"/>
  <c r="BX54" i="15" s="1"/>
  <c r="BW51" i="15"/>
  <c r="BW54" i="15" s="1"/>
  <c r="BV51" i="15"/>
  <c r="BV54" i="15" s="1"/>
  <c r="BU51" i="15"/>
  <c r="BU54" i="15" s="1"/>
  <c r="BT51" i="15"/>
  <c r="BT54" i="15" s="1"/>
  <c r="BS51" i="15"/>
  <c r="BS54" i="15" s="1"/>
  <c r="BL27" i="15"/>
  <c r="BK27" i="15"/>
  <c r="BL26" i="15"/>
  <c r="BK26" i="15"/>
  <c r="BL25" i="15"/>
  <c r="BK25" i="15"/>
  <c r="BL24" i="15"/>
  <c r="BK24" i="15"/>
  <c r="BL23" i="15"/>
  <c r="BK23" i="15"/>
  <c r="BL22" i="15"/>
  <c r="BK22" i="15"/>
  <c r="BL21" i="15"/>
  <c r="BK21" i="15"/>
  <c r="BL20" i="15"/>
  <c r="BK20" i="15"/>
  <c r="BL19" i="15"/>
  <c r="BK19" i="15"/>
  <c r="BL18" i="15"/>
  <c r="BK18" i="15"/>
  <c r="BL17" i="15"/>
  <c r="BK17" i="15"/>
  <c r="BL16" i="15"/>
  <c r="BK16" i="15"/>
  <c r="BL15" i="15"/>
  <c r="BK15" i="15"/>
  <c r="CJ87" i="14" l="1"/>
  <c r="CJ90" i="14" s="1"/>
  <c r="CI87" i="14"/>
  <c r="CI90" i="14" s="1"/>
  <c r="CH87" i="14"/>
  <c r="CH90" i="14" s="1"/>
  <c r="CG87" i="14"/>
  <c r="CG90" i="14" s="1"/>
  <c r="CF87" i="14"/>
  <c r="CF90" i="14" s="1"/>
  <c r="CE87" i="14"/>
  <c r="CE90" i="14" s="1"/>
  <c r="CD87" i="14"/>
  <c r="CD90" i="14" s="1"/>
  <c r="CC87" i="14"/>
  <c r="CC90" i="14" s="1"/>
  <c r="CB87" i="14"/>
  <c r="CB90" i="14" s="1"/>
  <c r="CA87" i="14"/>
  <c r="CA90" i="14" s="1"/>
  <c r="BZ87" i="14"/>
  <c r="BZ90" i="14" s="1"/>
  <c r="BY87" i="14"/>
  <c r="BY90" i="14" s="1"/>
  <c r="BY53" i="14"/>
  <c r="BZ53" i="14"/>
  <c r="CA53" i="14"/>
  <c r="CB53" i="14"/>
  <c r="CC53" i="14"/>
  <c r="CD53" i="14"/>
  <c r="CE53" i="14"/>
  <c r="CF53" i="14"/>
  <c r="CG53" i="14"/>
  <c r="CH53" i="14"/>
  <c r="CI53" i="14"/>
  <c r="CJ53" i="14"/>
  <c r="BY56" i="14"/>
  <c r="BZ56" i="14"/>
  <c r="CA56" i="14"/>
  <c r="CB56" i="14"/>
  <c r="CC56" i="14"/>
  <c r="CD56" i="14"/>
  <c r="CE56" i="14"/>
  <c r="CF56" i="14"/>
  <c r="CG56" i="14"/>
  <c r="CH56" i="14"/>
  <c r="CI56" i="14"/>
  <c r="CJ56" i="14"/>
  <c r="BR27" i="14"/>
  <c r="BQ27" i="14"/>
  <c r="BR26" i="14"/>
  <c r="BQ26" i="14"/>
  <c r="BR25" i="14"/>
  <c r="BQ25" i="14"/>
  <c r="BR24" i="14"/>
  <c r="BQ24" i="14"/>
  <c r="BR23" i="14"/>
  <c r="BQ23" i="14"/>
  <c r="BR22" i="14"/>
  <c r="BQ22" i="14"/>
  <c r="BR21" i="14"/>
  <c r="BQ21" i="14"/>
  <c r="BR20" i="14"/>
  <c r="BQ20" i="14"/>
  <c r="BR19" i="14"/>
  <c r="BQ19" i="14"/>
  <c r="BR18" i="14"/>
  <c r="BQ18" i="14"/>
  <c r="BR17" i="14"/>
  <c r="BQ17" i="14"/>
  <c r="BR16" i="14"/>
  <c r="BQ16" i="14"/>
  <c r="BR15" i="14"/>
  <c r="BQ15" i="14"/>
  <c r="BR51" i="13" l="1"/>
  <c r="BR54" i="13" s="1"/>
  <c r="BR85" i="13"/>
  <c r="BR88" i="13" s="1"/>
  <c r="BR155" i="13"/>
  <c r="BS51" i="13" l="1"/>
  <c r="BT51" i="13"/>
  <c r="BU51" i="13"/>
  <c r="BV51" i="13"/>
  <c r="BW51" i="13"/>
  <c r="BX51" i="13"/>
  <c r="BY51" i="13"/>
  <c r="BZ51" i="13"/>
  <c r="CA51" i="13"/>
  <c r="CB51" i="13"/>
  <c r="CC51" i="13"/>
  <c r="CD51" i="13"/>
  <c r="CD155" i="13" l="1"/>
  <c r="CC155" i="13"/>
  <c r="CB155" i="13"/>
  <c r="CA155" i="13"/>
  <c r="BZ155" i="13"/>
  <c r="BY155" i="13"/>
  <c r="BX155" i="13"/>
  <c r="BW155" i="13"/>
  <c r="BV155" i="13"/>
  <c r="BU155" i="13"/>
  <c r="BT155" i="13"/>
  <c r="BS155" i="13"/>
  <c r="CD85" i="13"/>
  <c r="CD88" i="13" s="1"/>
  <c r="CC85" i="13"/>
  <c r="CC88" i="13" s="1"/>
  <c r="CB85" i="13"/>
  <c r="CB88" i="13" s="1"/>
  <c r="CA85" i="13"/>
  <c r="CA88" i="13" s="1"/>
  <c r="BZ85" i="13"/>
  <c r="BZ88" i="13" s="1"/>
  <c r="BY85" i="13"/>
  <c r="BY88" i="13" s="1"/>
  <c r="BX85" i="13"/>
  <c r="BX88" i="13" s="1"/>
  <c r="BW85" i="13"/>
  <c r="BW88" i="13" s="1"/>
  <c r="BV85" i="13"/>
  <c r="BV88" i="13" s="1"/>
  <c r="BU85" i="13"/>
  <c r="BU88" i="13" s="1"/>
  <c r="BT85" i="13"/>
  <c r="BT88" i="13" s="1"/>
  <c r="BS85" i="13"/>
  <c r="BS88" i="13" s="1"/>
  <c r="BL27" i="13"/>
  <c r="BK27" i="13"/>
  <c r="BL26" i="13"/>
  <c r="BK26" i="13"/>
  <c r="BL25" i="13"/>
  <c r="BK25" i="13"/>
  <c r="BL24" i="13"/>
  <c r="BK24" i="13"/>
  <c r="BL23" i="13"/>
  <c r="BK23" i="13"/>
  <c r="BL22" i="13"/>
  <c r="BK22" i="13"/>
  <c r="BL21" i="13"/>
  <c r="BK21" i="13"/>
  <c r="BL20" i="13"/>
  <c r="BK20" i="13"/>
  <c r="BL19" i="13"/>
  <c r="BK19" i="13"/>
  <c r="BL18" i="13"/>
  <c r="BK18" i="13"/>
  <c r="BL17" i="13"/>
  <c r="BK17" i="13"/>
  <c r="BL16" i="13"/>
  <c r="BK16" i="13"/>
  <c r="BL15" i="13"/>
  <c r="BK15" i="13"/>
  <c r="BS54" i="13" l="1"/>
  <c r="BU54" i="13"/>
  <c r="BW54" i="13"/>
  <c r="BY54" i="13"/>
  <c r="CA54" i="13"/>
  <c r="CC54" i="13"/>
  <c r="BT54" i="13"/>
  <c r="BV54" i="13"/>
  <c r="BX54" i="13"/>
  <c r="BZ54" i="13"/>
  <c r="CB54" i="13"/>
  <c r="CD54" i="13"/>
  <c r="CD85" i="12"/>
  <c r="CD88" i="12" s="1"/>
  <c r="CC85" i="12"/>
  <c r="CC88" i="12" s="1"/>
  <c r="CB85" i="12"/>
  <c r="CB88" i="12" s="1"/>
  <c r="CA85" i="12"/>
  <c r="CA88" i="12" s="1"/>
  <c r="BZ85" i="12"/>
  <c r="BZ88" i="12" s="1"/>
  <c r="BY85" i="12"/>
  <c r="BY88" i="12" s="1"/>
  <c r="BX85" i="12"/>
  <c r="BX88" i="12" s="1"/>
  <c r="BW85" i="12"/>
  <c r="BW88" i="12" s="1"/>
  <c r="BV85" i="12"/>
  <c r="BV88" i="12" s="1"/>
  <c r="BU85" i="12"/>
  <c r="BU88" i="12" s="1"/>
  <c r="BT85" i="12"/>
  <c r="BT88" i="12" s="1"/>
  <c r="BS85" i="12"/>
  <c r="BS88" i="12" s="1"/>
  <c r="BR85" i="12"/>
  <c r="BR88" i="12" s="1"/>
  <c r="BS51" i="12"/>
  <c r="BS54" i="12" s="1"/>
  <c r="BT51" i="12"/>
  <c r="BT54" i="12" s="1"/>
  <c r="BU51" i="12"/>
  <c r="BU54" i="12" s="1"/>
  <c r="BV51" i="12"/>
  <c r="BV54" i="12" s="1"/>
  <c r="BW51" i="12"/>
  <c r="BW54" i="12" s="1"/>
  <c r="BX51" i="12"/>
  <c r="BX54" i="12" s="1"/>
  <c r="BY51" i="12"/>
  <c r="BY54" i="12" s="1"/>
  <c r="BZ51" i="12"/>
  <c r="BZ54" i="12" s="1"/>
  <c r="CA51" i="12"/>
  <c r="CA54" i="12" s="1"/>
  <c r="CB51" i="12"/>
  <c r="CB54" i="12" s="1"/>
  <c r="CC51" i="12"/>
  <c r="CC54" i="12" s="1"/>
  <c r="CD51" i="12"/>
  <c r="CD54" i="12" s="1"/>
  <c r="BR51" i="12"/>
  <c r="BR54" i="12" s="1"/>
  <c r="BK16" i="12" l="1"/>
  <c r="BL16" i="12"/>
  <c r="BK17" i="12"/>
  <c r="BL17" i="12"/>
  <c r="BK18" i="12"/>
  <c r="BL18" i="12"/>
  <c r="BK19" i="12"/>
  <c r="BL19" i="12"/>
  <c r="BK20" i="12"/>
  <c r="BL20" i="12"/>
  <c r="BK21" i="12"/>
  <c r="BL21" i="12"/>
  <c r="BK22" i="12"/>
  <c r="BL22" i="12"/>
  <c r="BK23" i="12"/>
  <c r="BL23" i="12"/>
  <c r="BK24" i="12"/>
  <c r="BL24" i="12"/>
  <c r="BK25" i="12"/>
  <c r="BL25" i="12"/>
  <c r="BK26" i="12"/>
  <c r="BL26" i="12"/>
  <c r="BK27" i="12"/>
  <c r="BL27" i="12"/>
  <c r="BL15" i="12"/>
  <c r="BK15" i="12"/>
</calcChain>
</file>

<file path=xl/sharedStrings.xml><?xml version="1.0" encoding="utf-8"?>
<sst xmlns="http://schemas.openxmlformats.org/spreadsheetml/2006/main" count="3174" uniqueCount="297">
  <si>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</si>
  <si>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</si>
  <si>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</si>
  <si>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</si>
  <si>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</si>
  <si>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</si>
  <si>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</si>
  <si>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</si>
  <si>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</si>
  <si>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</si>
  <si>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</si>
  <si>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</si>
  <si>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</si>
  <si>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</si>
  <si>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</si>
  <si>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</si>
  <si>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</si>
  <si>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</si>
  <si>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</si>
  <si>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         Kurset e Këmbimit</t>
  </si>
  <si>
    <t xml:space="preserve">Lek për njësi </t>
  </si>
  <si>
    <t>Monedhat e huaja</t>
  </si>
  <si>
    <t xml:space="preserve"> të monedhës</t>
  </si>
  <si>
    <t xml:space="preserve"> së huaj</t>
  </si>
  <si>
    <t>leku</t>
  </si>
  <si>
    <t>Kundrejt  një USD</t>
  </si>
  <si>
    <t>Kundrejt një USD</t>
  </si>
  <si>
    <t>Dollari Australian (AUD)</t>
  </si>
  <si>
    <t>Dollari Kanadez (CAD)</t>
  </si>
  <si>
    <t>Spec. Drawing RIGHTS (SDR)</t>
  </si>
  <si>
    <t xml:space="preserve">    DT. 05.01.2015</t>
  </si>
  <si>
    <t xml:space="preserve">    DT. 07.01.2015</t>
  </si>
  <si>
    <t xml:space="preserve">    DT. 08.01.2015</t>
  </si>
  <si>
    <t xml:space="preserve">    DT. 06.01.2015</t>
  </si>
  <si>
    <t xml:space="preserve">    DT. 09.01.2015</t>
  </si>
  <si>
    <t xml:space="preserve">    DT. 15.01.2015</t>
  </si>
  <si>
    <t xml:space="preserve">    DT. 16.01.2015</t>
  </si>
  <si>
    <t xml:space="preserve">    DT. 22.01.2015</t>
  </si>
  <si>
    <t xml:space="preserve">    DT. 23.01.2015</t>
  </si>
  <si>
    <t xml:space="preserve">    DT. 26.01.2015</t>
  </si>
  <si>
    <t xml:space="preserve">    DT. 29.01.2015</t>
  </si>
  <si>
    <t xml:space="preserve">    DT. 30.01.2015</t>
  </si>
  <si>
    <t xml:space="preserve">    DT.12.01.2015</t>
  </si>
  <si>
    <t xml:space="preserve">    DT.13.01.2015</t>
  </si>
  <si>
    <t xml:space="preserve">    DT. 14.01.2015</t>
  </si>
  <si>
    <t xml:space="preserve">    DT. 19.01.2015</t>
  </si>
  <si>
    <t xml:space="preserve">    DT. 20.01.2015</t>
  </si>
  <si>
    <t xml:space="preserve">    DT. 21.01.2015</t>
  </si>
  <si>
    <t xml:space="preserve">    DT. 27.01.2015</t>
  </si>
  <si>
    <t xml:space="preserve">    DT. 28.01.2015</t>
  </si>
  <si>
    <t>Janar' 2015</t>
  </si>
  <si>
    <t>Shkurt' 2015</t>
  </si>
  <si>
    <t xml:space="preserve">    DT. 02.02.2015</t>
  </si>
  <si>
    <t xml:space="preserve">    DT. 03.02.2015</t>
  </si>
  <si>
    <t xml:space="preserve">    DT. 04.02.2015</t>
  </si>
  <si>
    <t xml:space="preserve">    DT. 05.02.2015</t>
  </si>
  <si>
    <t xml:space="preserve">    DT. 06.02.2015</t>
  </si>
  <si>
    <t xml:space="preserve">    DT. 09.02.2015</t>
  </si>
  <si>
    <t xml:space="preserve">    DT.10.02.2015</t>
  </si>
  <si>
    <t xml:space="preserve">    DT.11.02.2015</t>
  </si>
  <si>
    <t xml:space="preserve">    DT. 12.02.2015</t>
  </si>
  <si>
    <t xml:space="preserve">    DT. 13.02.2015</t>
  </si>
  <si>
    <t xml:space="preserve">    DT. 16.02.2015</t>
  </si>
  <si>
    <t xml:space="preserve">    DT. 17.02.2015</t>
  </si>
  <si>
    <t xml:space="preserve">    DT. 18.02.2015</t>
  </si>
  <si>
    <t xml:space="preserve">    DT. 19.02.2015</t>
  </si>
  <si>
    <t xml:space="preserve">    DT. 20.02.2015</t>
  </si>
  <si>
    <t xml:space="preserve">    DT. 23.02.2015</t>
  </si>
  <si>
    <t xml:space="preserve">    DT. 24.02.2015</t>
  </si>
  <si>
    <t xml:space="preserve">    DT. 25.02.2015</t>
  </si>
  <si>
    <t xml:space="preserve">    DT. 26.02.2015</t>
  </si>
  <si>
    <t xml:space="preserve">    DT. 27.02.2015</t>
  </si>
  <si>
    <t>Mars' 2015</t>
  </si>
  <si>
    <t xml:space="preserve">    DT. 02.03.2015</t>
  </si>
  <si>
    <t xml:space="preserve">    DT. 03.03.2015</t>
  </si>
  <si>
    <t xml:space="preserve">    DT. 04.03.2015</t>
  </si>
  <si>
    <t xml:space="preserve">    DT. 05.03.2015</t>
  </si>
  <si>
    <t xml:space="preserve">    DT. 06.03.2015</t>
  </si>
  <si>
    <t xml:space="preserve">    DT. 09.03.2015</t>
  </si>
  <si>
    <t xml:space="preserve">    DT.10.03.2015</t>
  </si>
  <si>
    <t xml:space="preserve">    DT.11.03.2015</t>
  </si>
  <si>
    <t xml:space="preserve">    DT. 12.03.2015</t>
  </si>
  <si>
    <t xml:space="preserve">    DT. 13.03.2015</t>
  </si>
  <si>
    <t xml:space="preserve">    DT. 16.03.2015</t>
  </si>
  <si>
    <t xml:space="preserve">    DT. 17.03.2015</t>
  </si>
  <si>
    <t xml:space="preserve">    DT. 18.03.2015</t>
  </si>
  <si>
    <t xml:space="preserve">    DT. 19.03.2015</t>
  </si>
  <si>
    <t xml:space="preserve">    DT. 20.03.2015</t>
  </si>
  <si>
    <t xml:space="preserve">    DT. 23.03.2015</t>
  </si>
  <si>
    <t xml:space="preserve">    DT. 24.03.2015</t>
  </si>
  <si>
    <t xml:space="preserve">    DT. 25.03.2015</t>
  </si>
  <si>
    <t xml:space="preserve">    DT. 26.03.2015</t>
  </si>
  <si>
    <t xml:space="preserve">    DT. 27.03.2015</t>
  </si>
  <si>
    <t xml:space="preserve">    DT.30.03.2015</t>
  </si>
  <si>
    <t xml:space="preserve">    DT.31.03.2015</t>
  </si>
  <si>
    <t>Prill' 2015</t>
  </si>
  <si>
    <t xml:space="preserve">    DT. 01.04.2015</t>
  </si>
  <si>
    <t xml:space="preserve">    DT. 02.04.2015</t>
  </si>
  <si>
    <t xml:space="preserve">    DT. 03.04.2015</t>
  </si>
  <si>
    <t xml:space="preserve">    DT. 07.04.2015</t>
  </si>
  <si>
    <t xml:space="preserve">    DT.08.04.2015</t>
  </si>
  <si>
    <t xml:space="preserve">    DT. 09.04.2015</t>
  </si>
  <si>
    <t xml:space="preserve">    DT.10.04.2015</t>
  </si>
  <si>
    <t xml:space="preserve">    DT.14.04.2015</t>
  </si>
  <si>
    <t xml:space="preserve">    DT. 15.04.2015</t>
  </si>
  <si>
    <t xml:space="preserve">    DT. 16.04.2015</t>
  </si>
  <si>
    <t xml:space="preserve">    DT. 17.04.2015</t>
  </si>
  <si>
    <t xml:space="preserve">    DT.20.04.2015</t>
  </si>
  <si>
    <t xml:space="preserve">    DT. 21.04.2015</t>
  </si>
  <si>
    <t xml:space="preserve">    DT.22.04.2015</t>
  </si>
  <si>
    <t xml:space="preserve">    DT.23.04.2015</t>
  </si>
  <si>
    <t xml:space="preserve">    DT. 24.04.2015</t>
  </si>
  <si>
    <t xml:space="preserve">    DT. 27.04.2015</t>
  </si>
  <si>
    <t xml:space="preserve">    DT. 28.04.2015</t>
  </si>
  <si>
    <t xml:space="preserve">    DT. 29.04.2015</t>
  </si>
  <si>
    <t xml:space="preserve">    DT.30.04.2015</t>
  </si>
  <si>
    <t>Maj' 2015</t>
  </si>
  <si>
    <t xml:space="preserve">    DT. 04.05.2015</t>
  </si>
  <si>
    <t xml:space="preserve">    DT. 05.05.2015</t>
  </si>
  <si>
    <t xml:space="preserve">    DT. 06.05.2015</t>
  </si>
  <si>
    <t xml:space="preserve">    DT. 07.05.2015</t>
  </si>
  <si>
    <t xml:space="preserve">    DT.08.05.2015</t>
  </si>
  <si>
    <t xml:space="preserve">    DT.11.05.2015</t>
  </si>
  <si>
    <t xml:space="preserve">    DT.12.05.2015</t>
  </si>
  <si>
    <t xml:space="preserve">    DT.13.05.2015</t>
  </si>
  <si>
    <t xml:space="preserve">    DT. 14.05.2015</t>
  </si>
  <si>
    <t xml:space="preserve">    DT. 15.05.2015</t>
  </si>
  <si>
    <t xml:space="preserve">    DT. 18.05.2015</t>
  </si>
  <si>
    <t xml:space="preserve">    DT.19.05.2015</t>
  </si>
  <si>
    <t xml:space="preserve">    DT. 20.05.2015</t>
  </si>
  <si>
    <t xml:space="preserve">    DT.21.05.2015</t>
  </si>
  <si>
    <t xml:space="preserve">    DT.22.05.2015</t>
  </si>
  <si>
    <t xml:space="preserve">    DT. 25.05.2015</t>
  </si>
  <si>
    <t xml:space="preserve">    DT. 26.05.2015</t>
  </si>
  <si>
    <t xml:space="preserve">    DT. 27.05.2015</t>
  </si>
  <si>
    <t xml:space="preserve">    DT. 28.05.2015</t>
  </si>
  <si>
    <t xml:space="preserve">    DT.29.05.2015</t>
  </si>
  <si>
    <t>.</t>
  </si>
  <si>
    <t>Qershor' 2015</t>
  </si>
  <si>
    <t xml:space="preserve">    DT. 01.06.2015</t>
  </si>
  <si>
    <t xml:space="preserve">    DT. 02.06.2015</t>
  </si>
  <si>
    <t xml:space="preserve">    DT. 03.06.2015</t>
  </si>
  <si>
    <t xml:space="preserve">    DT. 04.06.2015</t>
  </si>
  <si>
    <t xml:space="preserve">    DT.05.06.2015</t>
  </si>
  <si>
    <t xml:space="preserve">    DT.08.06.2015</t>
  </si>
  <si>
    <t xml:space="preserve">    DT.09.06.2015</t>
  </si>
  <si>
    <t xml:space="preserve">    DT.10.06.2015</t>
  </si>
  <si>
    <t xml:space="preserve">    DT. 11.06.2015</t>
  </si>
  <si>
    <t xml:space="preserve">    DT.12.06.2015</t>
  </si>
  <si>
    <t xml:space="preserve">    DT.15.06.2015</t>
  </si>
  <si>
    <t xml:space="preserve">    DT.16.06.2015</t>
  </si>
  <si>
    <t xml:space="preserve">    DT. 17.06.2015</t>
  </si>
  <si>
    <t xml:space="preserve">    DT.18.06.2015</t>
  </si>
  <si>
    <t xml:space="preserve">    DT.19.06.2015</t>
  </si>
  <si>
    <t xml:space="preserve">    DT.22.06.2015</t>
  </si>
  <si>
    <t xml:space="preserve">    DT. 23.06.2015</t>
  </si>
  <si>
    <t xml:space="preserve">    DT. 24.06.2015</t>
  </si>
  <si>
    <t xml:space="preserve">    DT. 25.06.2015</t>
  </si>
  <si>
    <t xml:space="preserve">    DT. 26.06.2015</t>
  </si>
  <si>
    <t xml:space="preserve">    DT. 29.06.2015</t>
  </si>
  <si>
    <t xml:space="preserve">    DT.30.06.2015</t>
  </si>
  <si>
    <t>Korrik' 2015</t>
  </si>
  <si>
    <t xml:space="preserve">    DT. 01.07.2015</t>
  </si>
  <si>
    <t xml:space="preserve">    DT. 02.07.2015</t>
  </si>
  <si>
    <t xml:space="preserve">    DT. 03.07.2015</t>
  </si>
  <si>
    <t xml:space="preserve">    DT.06.07.2015</t>
  </si>
  <si>
    <t xml:space="preserve">    DT.07.07.2015</t>
  </si>
  <si>
    <t xml:space="preserve">    DT.08.07.2015</t>
  </si>
  <si>
    <t xml:space="preserve">    DT.09.07.2015</t>
  </si>
  <si>
    <t xml:space="preserve">    DT.10.07.2015</t>
  </si>
  <si>
    <t xml:space="preserve">    DT. 13.07.2015</t>
  </si>
  <si>
    <t xml:space="preserve">    DT.14.07.2015</t>
  </si>
  <si>
    <t xml:space="preserve">    DT.15.07.2015</t>
  </si>
  <si>
    <t xml:space="preserve">    DT.16.07.2015</t>
  </si>
  <si>
    <t xml:space="preserve">    DT.20.07.2015</t>
  </si>
  <si>
    <t xml:space="preserve">    DT.21.07.2015</t>
  </si>
  <si>
    <t xml:space="preserve">    DT.22.07.2015</t>
  </si>
  <si>
    <t xml:space="preserve">    DT.23.07.2015</t>
  </si>
  <si>
    <t xml:space="preserve">    DT. 24.07.2015</t>
  </si>
  <si>
    <t xml:space="preserve">    DT. 27.07.2015</t>
  </si>
  <si>
    <t xml:space="preserve">    DT. 28.07.2015</t>
  </si>
  <si>
    <t xml:space="preserve">    DT. 29.07.2015</t>
  </si>
  <si>
    <t xml:space="preserve">    DT. 30.07.2015</t>
  </si>
  <si>
    <t xml:space="preserve">    DT.31.07.2015</t>
  </si>
  <si>
    <t>Gusht' 2015</t>
  </si>
  <si>
    <t xml:space="preserve">    DT. 03.08.2015</t>
  </si>
  <si>
    <t xml:space="preserve">    DT. 04.08.2015</t>
  </si>
  <si>
    <t xml:space="preserve">    DT. 05.08.2015</t>
  </si>
  <si>
    <t xml:space="preserve">    DT.06.08.2015</t>
  </si>
  <si>
    <t xml:space="preserve">    DT.07.08.2015</t>
  </si>
  <si>
    <t xml:space="preserve">    DT.10.08.2015</t>
  </si>
  <si>
    <t xml:space="preserve">    DT.11.08.2015</t>
  </si>
  <si>
    <t xml:space="preserve">    DT.12.08.2015</t>
  </si>
  <si>
    <t xml:space="preserve">    DT. 13.08.2015</t>
  </si>
  <si>
    <t xml:space="preserve">    DT.14.08.2015</t>
  </si>
  <si>
    <t xml:space="preserve">    DT.17.08.2015</t>
  </si>
  <si>
    <t xml:space="preserve">    DT.18.08.2015</t>
  </si>
  <si>
    <t xml:space="preserve">    DT.19.08.2015</t>
  </si>
  <si>
    <t xml:space="preserve">    DT.20.08.2015</t>
  </si>
  <si>
    <t xml:space="preserve">    DT.21.08.2015</t>
  </si>
  <si>
    <t xml:space="preserve">    DT.24.08.2015</t>
  </si>
  <si>
    <t xml:space="preserve">    DT. 25.08.2015</t>
  </si>
  <si>
    <t xml:space="preserve">    DT. 26.08.2015</t>
  </si>
  <si>
    <t xml:space="preserve">    DT. 27.08.2015</t>
  </si>
  <si>
    <t xml:space="preserve">    DT. 28.08.2015</t>
  </si>
  <si>
    <t xml:space="preserve">    DT.31.08.2015</t>
  </si>
  <si>
    <t>lek</t>
  </si>
  <si>
    <t>Shtator' 2015</t>
  </si>
  <si>
    <t xml:space="preserve">    DT. 01.09.2015</t>
  </si>
  <si>
    <t xml:space="preserve">    DT. 02.09.2015</t>
  </si>
  <si>
    <t xml:space="preserve">    DT. 03.09.2015</t>
  </si>
  <si>
    <t xml:space="preserve">    DT.04.09.2015</t>
  </si>
  <si>
    <t xml:space="preserve">    DT.07.09.2015</t>
  </si>
  <si>
    <t xml:space="preserve">    DT.08.09.2015</t>
  </si>
  <si>
    <t xml:space="preserve">    DT.09.09.2015</t>
  </si>
  <si>
    <t xml:space="preserve">    DT.10.09.2015</t>
  </si>
  <si>
    <t xml:space="preserve">    DT.11.09.2015</t>
  </si>
  <si>
    <t xml:space="preserve">    DT.14.09.2015</t>
  </si>
  <si>
    <t xml:space="preserve">    DT.15.09.2015</t>
  </si>
  <si>
    <t xml:space="preserve">    DT.16.09.2015</t>
  </si>
  <si>
    <t xml:space="preserve">    DT.17.09.2015</t>
  </si>
  <si>
    <t xml:space="preserve">    DT.18.09.2015</t>
  </si>
  <si>
    <t xml:space="preserve">    DT.21.09.2015</t>
  </si>
  <si>
    <t xml:space="preserve">    DT.22.09.2015</t>
  </si>
  <si>
    <t xml:space="preserve">    DT. 23.09.2015</t>
  </si>
  <si>
    <t xml:space="preserve">    DT. 25.09.2015</t>
  </si>
  <si>
    <t xml:space="preserve">    DT. 28.09.2015</t>
  </si>
  <si>
    <t xml:space="preserve">    DT. 29.09.2015</t>
  </si>
  <si>
    <t xml:space="preserve">    DT.30.09.2015</t>
  </si>
  <si>
    <t>max</t>
  </si>
  <si>
    <t>min</t>
  </si>
  <si>
    <t>Tetor' 2015</t>
  </si>
  <si>
    <t xml:space="preserve">    DT. 01.10.2015</t>
  </si>
  <si>
    <t xml:space="preserve">    DT. 02.10.2015</t>
  </si>
  <si>
    <t xml:space="preserve">    DT.05.10.2015</t>
  </si>
  <si>
    <t xml:space="preserve">    DT.06.10.2015</t>
  </si>
  <si>
    <t xml:space="preserve">    DT.07.10.2015</t>
  </si>
  <si>
    <t xml:space="preserve">    DT.08.10.2015</t>
  </si>
  <si>
    <t xml:space="preserve">    DT.09.10.2015</t>
  </si>
  <si>
    <t xml:space="preserve">    DT.12.10.2015</t>
  </si>
  <si>
    <t xml:space="preserve">    DT.13.10.2015</t>
  </si>
  <si>
    <t xml:space="preserve">    DT.14.10.2015</t>
  </si>
  <si>
    <t xml:space="preserve">    DT.15.10.2015</t>
  </si>
  <si>
    <t xml:space="preserve">    DT.16.10.2015</t>
  </si>
  <si>
    <t xml:space="preserve">    DT.20.10.2015</t>
  </si>
  <si>
    <t xml:space="preserve">    DT.21.10.2015</t>
  </si>
  <si>
    <t xml:space="preserve">    DT.22.10.2015</t>
  </si>
  <si>
    <t xml:space="preserve">    DT.23.10.2015</t>
  </si>
  <si>
    <t xml:space="preserve">    DT. 26.10.2015</t>
  </si>
  <si>
    <t xml:space="preserve">    DT. 27.10.2015</t>
  </si>
  <si>
    <t xml:space="preserve">    DT. 28.10.2015</t>
  </si>
  <si>
    <t xml:space="preserve">    DT. 29.10.2015</t>
  </si>
  <si>
    <t xml:space="preserve">    DT.30.10.2015</t>
  </si>
  <si>
    <t xml:space="preserve">    DT. 02.11.2015</t>
  </si>
  <si>
    <t xml:space="preserve">    DT. 03.11.2015</t>
  </si>
  <si>
    <t xml:space="preserve">    DT.04.11.2015</t>
  </si>
  <si>
    <t xml:space="preserve">    DT.05.11.2015</t>
  </si>
  <si>
    <t xml:space="preserve">    DT.06.11.2015</t>
  </si>
  <si>
    <t xml:space="preserve">    DT.09.11.2015</t>
  </si>
  <si>
    <t xml:space="preserve">    DT.10.11.2015</t>
  </si>
  <si>
    <t xml:space="preserve">    DT.11.11.2015</t>
  </si>
  <si>
    <t xml:space="preserve">    DT.12.11.2015</t>
  </si>
  <si>
    <t xml:space="preserve">    DT.13.11.2015</t>
  </si>
  <si>
    <t xml:space="preserve">    DT.16.11.2015</t>
  </si>
  <si>
    <t xml:space="preserve">    DT.17.11.2015</t>
  </si>
  <si>
    <t xml:space="preserve">    DT.18.11.2015</t>
  </si>
  <si>
    <t xml:space="preserve">    DT.19.11.2015</t>
  </si>
  <si>
    <t xml:space="preserve">    DT.20.11.2015</t>
  </si>
  <si>
    <t xml:space="preserve">    DT.23.11.2015</t>
  </si>
  <si>
    <t xml:space="preserve">    DT. 24.11.2015</t>
  </si>
  <si>
    <t xml:space="preserve">    DT. 25.11.2015</t>
  </si>
  <si>
    <t xml:space="preserve">    DT. 26.11.2015</t>
  </si>
  <si>
    <t xml:space="preserve">    DT. 27.11.2015</t>
  </si>
  <si>
    <t>Nëntor' 2015</t>
  </si>
  <si>
    <t xml:space="preserve">    Kurset e Këmbimit</t>
  </si>
  <si>
    <t>Dhjetor' 2015</t>
  </si>
  <si>
    <t xml:space="preserve">    DT. 01.12.2015</t>
  </si>
  <si>
    <t xml:space="preserve">    DT. 02.12.2015</t>
  </si>
  <si>
    <t xml:space="preserve">    DT.03.12.2015</t>
  </si>
  <si>
    <t xml:space="preserve">    DT.04.12.2015</t>
  </si>
  <si>
    <t xml:space="preserve">    DT.07.12.2015</t>
  </si>
  <si>
    <t xml:space="preserve">    DT.09.12.2015</t>
  </si>
  <si>
    <t xml:space="preserve">    DT.10.12.2015</t>
  </si>
  <si>
    <t xml:space="preserve">    DT.11.12.2015</t>
  </si>
  <si>
    <t xml:space="preserve">    DT.14.12.2015</t>
  </si>
  <si>
    <t xml:space="preserve">    DT.15.12.2015</t>
  </si>
  <si>
    <t xml:space="preserve">    DT.16.12.2015</t>
  </si>
  <si>
    <t xml:space="preserve">    DT.17.12.2015</t>
  </si>
  <si>
    <t xml:space="preserve">    DT.18.12.2015</t>
  </si>
  <si>
    <t xml:space="preserve">    DT.21.12.2015</t>
  </si>
  <si>
    <t xml:space="preserve">    DT.22.12.2015</t>
  </si>
  <si>
    <t xml:space="preserve">    DT.23.12.2015</t>
  </si>
  <si>
    <t xml:space="preserve">    DT. 24.12.2015</t>
  </si>
  <si>
    <t xml:space="preserve">    DT. 28.12.2015</t>
  </si>
  <si>
    <t xml:space="preserve">    DT. 29.12.2015</t>
  </si>
  <si>
    <t xml:space="preserve">    DT.30.12.2015</t>
  </si>
  <si>
    <t xml:space="preserve">    DT.31.12.2015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</si>
</sst>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</numFmts>
  <fonts count="19" x14ac:knownFonts="1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Times New Roman"/>
      <family val="1"/>
    </font>
    <font>
      <sz val="12"/>
      <color theme="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92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164" fontId="7" fillId="0" borderId="0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/>
    <xf numFmtId="164" fontId="8" fillId="0" borderId="0" xfId="0" applyNumberFormat="1" applyFont="1" applyFill="1"/>
    <xf numFmtId="164" fontId="6" fillId="0" borderId="1" xfId="0" applyNumberFormat="1" applyFont="1" applyFill="1" applyBorder="1"/>
    <xf numFmtId="164" fontId="7" fillId="0" borderId="0" xfId="0" applyNumberFormat="1" applyFont="1" applyFill="1"/>
    <xf numFmtId="167" fontId="2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7" fontId="4" fillId="0" borderId="3" xfId="1" applyNumberFormat="1" applyFont="1" applyFill="1" applyBorder="1" applyAlignment="1" applyProtection="1">
      <alignment horizontal="left"/>
    </xf>
    <xf numFmtId="167" fontId="2" fillId="0" borderId="0" xfId="1" applyNumberFormat="1" applyFont="1" applyFill="1" applyBorder="1" applyProtection="1"/>
    <xf numFmtId="167" fontId="4" fillId="0" borderId="4" xfId="1" applyNumberFormat="1" applyFont="1" applyFill="1" applyBorder="1" applyProtection="1"/>
    <xf numFmtId="167" fontId="4" fillId="0" borderId="0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Protection="1"/>
    <xf numFmtId="167" fontId="5" fillId="0" borderId="0" xfId="1" applyNumberFormat="1" applyFont="1" applyFill="1"/>
    <xf numFmtId="167" fontId="6" fillId="0" borderId="0" xfId="1" applyNumberFormat="1" applyFont="1" applyFill="1"/>
    <xf numFmtId="166" fontId="4" fillId="0" borderId="0" xfId="1" applyNumberFormat="1" applyFont="1" applyFill="1" applyBorder="1" applyProtection="1"/>
    <xf numFmtId="166" fontId="4" fillId="0" borderId="3" xfId="1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6" fillId="0" borderId="0" xfId="0" applyNumberFormat="1" applyFont="1" applyFill="1" applyAlignment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Alignment="1"/>
    <xf numFmtId="43" fontId="5" fillId="0" borderId="0" xfId="1" applyFont="1" applyFill="1"/>
    <xf numFmtId="43" fontId="6" fillId="0" borderId="0" xfId="1" applyFont="1" applyFill="1" applyBorder="1"/>
    <xf numFmtId="43" fontId="6" fillId="0" borderId="0" xfId="1" applyFont="1" applyFill="1"/>
    <xf numFmtId="43" fontId="4" fillId="0" borderId="0" xfId="1" applyFont="1" applyFill="1" applyBorder="1" applyProtection="1"/>
    <xf numFmtId="43" fontId="5" fillId="0" borderId="0" xfId="1" applyFont="1" applyFill="1" applyBorder="1"/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left"/>
    </xf>
    <xf numFmtId="43" fontId="8" fillId="0" borderId="0" xfId="1" applyFont="1" applyFill="1" applyBorder="1" applyProtection="1"/>
    <xf numFmtId="43" fontId="5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left"/>
    </xf>
    <xf numFmtId="43" fontId="4" fillId="0" borderId="0" xfId="1" applyFont="1" applyFill="1" applyBorder="1" applyAlignment="1" applyProtection="1">
      <alignment horizontal="center"/>
    </xf>
    <xf numFmtId="43" fontId="4" fillId="0" borderId="0" xfId="1" applyFont="1" applyFill="1" applyBorder="1"/>
    <xf numFmtId="43" fontId="8" fillId="0" borderId="0" xfId="1" applyFont="1" applyFill="1" applyBorder="1"/>
    <xf numFmtId="43" fontId="8" fillId="0" borderId="0" xfId="1" applyFont="1" applyFill="1"/>
    <xf numFmtId="43" fontId="4" fillId="0" borderId="0" xfId="1" applyNumberFormat="1" applyFont="1" applyFill="1" applyBorder="1" applyProtection="1"/>
    <xf numFmtId="43" fontId="4" fillId="0" borderId="3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165" fontId="8" fillId="0" borderId="0" xfId="0" applyNumberFormat="1" applyFont="1" applyFill="1" applyBorder="1"/>
    <xf numFmtId="165" fontId="5" fillId="0" borderId="0" xfId="1" applyNumberFormat="1" applyFont="1" applyFill="1"/>
    <xf numFmtId="165" fontId="5" fillId="0" borderId="0" xfId="0" applyNumberFormat="1" applyFont="1" applyFill="1" applyBorder="1"/>
    <xf numFmtId="165" fontId="5" fillId="0" borderId="0" xfId="0" applyNumberFormat="1" applyFont="1" applyFill="1"/>
    <xf numFmtId="165" fontId="8" fillId="0" borderId="0" xfId="0" applyNumberFormat="1" applyFont="1" applyFill="1"/>
    <xf numFmtId="165" fontId="5" fillId="0" borderId="1" xfId="0" applyNumberFormat="1" applyFont="1" applyFill="1" applyBorder="1"/>
    <xf numFmtId="165" fontId="4" fillId="0" borderId="0" xfId="0" applyNumberFormat="1" applyFont="1" applyFill="1"/>
    <xf numFmtId="165" fontId="6" fillId="0" borderId="0" xfId="1" applyNumberFormat="1" applyFont="1" applyFill="1"/>
    <xf numFmtId="165" fontId="6" fillId="0" borderId="1" xfId="0" applyNumberFormat="1" applyFont="1" applyFill="1" applyBorder="1"/>
    <xf numFmtId="165" fontId="7" fillId="0" borderId="0" xfId="0" applyNumberFormat="1" applyFont="1" applyFill="1"/>
    <xf numFmtId="43" fontId="4" fillId="0" borderId="0" xfId="1" applyFont="1" applyFill="1" applyBorder="1" applyAlignment="1" applyProtection="1">
      <alignment horizontal="right"/>
    </xf>
    <xf numFmtId="43" fontId="4" fillId="0" borderId="3" xfId="1" applyFont="1" applyFill="1" applyBorder="1" applyProtection="1"/>
    <xf numFmtId="164" fontId="11" fillId="0" borderId="0" xfId="0" applyNumberFormat="1" applyFont="1" applyFill="1" applyBorder="1"/>
    <xf numFmtId="43" fontId="12" fillId="0" borderId="0" xfId="1" applyFont="1" applyFill="1" applyBorder="1"/>
    <xf numFmtId="164" fontId="12" fillId="0" borderId="0" xfId="0" applyNumberFormat="1" applyFont="1" applyFill="1" applyBorder="1"/>
    <xf numFmtId="164" fontId="13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43" fontId="12" fillId="0" borderId="0" xfId="1" applyFont="1" applyFill="1" applyBorder="1" applyAlignment="1"/>
    <xf numFmtId="164" fontId="12" fillId="0" borderId="0" xfId="0" applyNumberFormat="1" applyFont="1" applyFill="1" applyBorder="1" applyAlignment="1"/>
    <xf numFmtId="43" fontId="12" fillId="0" borderId="0" xfId="1" applyFont="1" applyFill="1" applyBorder="1" applyProtection="1"/>
    <xf numFmtId="164" fontId="11" fillId="0" borderId="0" xfId="1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right"/>
    </xf>
    <xf numFmtId="43" fontId="11" fillId="0" borderId="0" xfId="1" applyFont="1" applyFill="1" applyBorder="1" applyProtection="1"/>
    <xf numFmtId="43" fontId="11" fillId="0" borderId="0" xfId="1" applyFont="1" applyFill="1" applyBorder="1"/>
    <xf numFmtId="43" fontId="11" fillId="0" borderId="0" xfId="1" applyNumberFormat="1" applyFont="1" applyFill="1" applyBorder="1" applyProtection="1"/>
    <xf numFmtId="2" fontId="11" fillId="0" borderId="0" xfId="0" applyNumberFormat="1" applyFont="1" applyFill="1" applyBorder="1" applyProtection="1"/>
    <xf numFmtId="0" fontId="14" fillId="0" borderId="0" xfId="0" applyFont="1"/>
    <xf numFmtId="0" fontId="14" fillId="0" borderId="0" xfId="0" applyFont="1" applyFill="1"/>
    <xf numFmtId="165" fontId="11" fillId="0" borderId="0" xfId="1" applyNumberFormat="1" applyFont="1" applyFill="1" applyBorder="1" applyProtection="1"/>
    <xf numFmtId="165" fontId="11" fillId="0" borderId="0" xfId="0" applyNumberFormat="1" applyFont="1" applyFill="1" applyBorder="1"/>
    <xf numFmtId="164" fontId="15" fillId="0" borderId="0" xfId="0" applyNumberFormat="1" applyFont="1" applyFill="1" applyBorder="1" applyAlignment="1" applyProtection="1">
      <alignment horizontal="left"/>
    </xf>
    <xf numFmtId="164" fontId="1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165" fontId="5" fillId="0" borderId="0" xfId="0" applyNumberFormat="1" applyFont="1" applyFill="1" applyBorder="1" applyProtection="1"/>
    <xf numFmtId="164" fontId="5" fillId="0" borderId="1" xfId="0" applyNumberFormat="1" applyFont="1" applyFill="1" applyBorder="1"/>
    <xf numFmtId="164" fontId="4" fillId="0" borderId="0" xfId="0" applyNumberFormat="1" applyFont="1" applyFill="1"/>
    <xf numFmtId="164" fontId="2" fillId="0" borderId="3" xfId="0" applyNumberFormat="1" applyFont="1" applyFill="1" applyBorder="1" applyAlignment="1" applyProtection="1">
      <alignment horizontal="center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3" xfId="1" applyNumberFormat="1" applyFont="1" applyFill="1" applyBorder="1" applyAlignment="1" applyProtection="1">
      <alignment horizontal="right"/>
    </xf>
    <xf numFmtId="166" fontId="11" fillId="0" borderId="0" xfId="1" applyNumberFormat="1" applyFont="1" applyFill="1" applyBorder="1" applyProtection="1"/>
    <xf numFmtId="164" fontId="6" fillId="0" borderId="0" xfId="0" applyNumberFormat="1" applyFont="1" applyFill="1" applyBorder="1" applyAlignment="1">
      <alignment horizontal="center"/>
    </xf>
    <xf numFmtId="0" fontId="1" fillId="0" borderId="0" xfId="0" applyFont="1"/>
    <xf numFmtId="39" fontId="5" fillId="0" borderId="0" xfId="1" applyNumberFormat="1" applyFont="1" applyFill="1"/>
    <xf numFmtId="39" fontId="5" fillId="0" borderId="0" xfId="1" applyNumberFormat="1" applyFont="1" applyFill="1" applyBorder="1"/>
    <xf numFmtId="39" fontId="8" fillId="0" borderId="0" xfId="1" applyNumberFormat="1" applyFont="1" applyFill="1"/>
    <xf numFmtId="39" fontId="5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/>
    <xf numFmtId="39" fontId="6" fillId="0" borderId="0" xfId="1" applyNumberFormat="1" applyFont="1" applyFill="1"/>
    <xf numFmtId="39" fontId="11" fillId="0" borderId="0" xfId="1" applyNumberFormat="1" applyFont="1" applyFill="1" applyBorder="1" applyProtection="1"/>
    <xf numFmtId="39" fontId="11" fillId="0" borderId="0" xfId="1" applyNumberFormat="1" applyFont="1" applyFill="1" applyBorder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right"/>
    </xf>
    <xf numFmtId="2" fontId="6" fillId="0" borderId="0" xfId="1" applyNumberFormat="1" applyFont="1" applyFill="1"/>
    <xf numFmtId="2" fontId="6" fillId="0" borderId="1" xfId="0" applyNumberFormat="1" applyFont="1" applyFill="1" applyBorder="1"/>
    <xf numFmtId="2" fontId="6" fillId="0" borderId="0" xfId="0" applyNumberFormat="1" applyFont="1" applyFill="1"/>
    <xf numFmtId="2" fontId="7" fillId="0" borderId="0" xfId="0" applyNumberFormat="1" applyFont="1" applyFill="1"/>
    <xf numFmtId="2" fontId="6" fillId="0" borderId="0" xfId="0" applyNumberFormat="1" applyFont="1" applyFill="1" applyBorder="1"/>
    <xf numFmtId="2" fontId="5" fillId="0" borderId="0" xfId="1" applyNumberFormat="1" applyFont="1" applyFill="1" applyBorder="1" applyProtection="1"/>
    <xf numFmtId="168" fontId="11" fillId="0" borderId="0" xfId="1" applyNumberFormat="1" applyFont="1" applyFill="1" applyBorder="1" applyProtection="1"/>
    <xf numFmtId="165" fontId="12" fillId="0" borderId="0" xfId="0" applyNumberFormat="1" applyFont="1" applyFill="1" applyBorder="1"/>
    <xf numFmtId="168" fontId="11" fillId="0" borderId="0" xfId="1" applyNumberFormat="1" applyFont="1" applyFill="1" applyBorder="1"/>
    <xf numFmtId="4" fontId="11" fillId="0" borderId="0" xfId="1" applyNumberFormat="1" applyFont="1" applyFill="1" applyBorder="1" applyProtection="1"/>
    <xf numFmtId="2" fontId="11" fillId="0" borderId="0" xfId="1" applyNumberFormat="1" applyFont="1" applyFill="1" applyBorder="1" applyProtection="1"/>
    <xf numFmtId="2" fontId="11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/>
    <xf numFmtId="164" fontId="13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>
      <alignment horizontal="center"/>
    </xf>
    <xf numFmtId="43" fontId="11" fillId="0" borderId="0" xfId="1" applyFont="1" applyFill="1"/>
    <xf numFmtId="39" fontId="11" fillId="0" borderId="0" xfId="1" applyNumberFormat="1" applyFont="1" applyFill="1"/>
    <xf numFmtId="164" fontId="11" fillId="0" borderId="0" xfId="0" applyNumberFormat="1" applyFont="1" applyFill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/>
    <xf numFmtId="165" fontId="12" fillId="0" borderId="0" xfId="0" applyNumberFormat="1" applyFont="1" applyFill="1"/>
    <xf numFmtId="164" fontId="2" fillId="0" borderId="3" xfId="0" applyNumberFormat="1" applyFont="1" applyFill="1" applyBorder="1" applyAlignment="1" applyProtection="1">
      <alignment horizontal="center"/>
    </xf>
    <xf numFmtId="166" fontId="12" fillId="0" borderId="0" xfId="1" applyNumberFormat="1" applyFont="1" applyFill="1" applyBorder="1"/>
    <xf numFmtId="166" fontId="12" fillId="0" borderId="0" xfId="1" applyNumberFormat="1" applyFont="1" applyFill="1" applyBorder="1" applyAlignment="1"/>
    <xf numFmtId="166" fontId="11" fillId="0" borderId="0" xfId="1" applyNumberFormat="1" applyFont="1" applyFill="1" applyBorder="1"/>
    <xf numFmtId="166" fontId="14" fillId="0" borderId="0" xfId="1" applyNumberFormat="1" applyFont="1" applyFill="1"/>
    <xf numFmtId="43" fontId="14" fillId="0" borderId="0" xfId="1" applyFont="1" applyFill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/>
    <xf numFmtId="166" fontId="5" fillId="0" borderId="0" xfId="1" applyNumberFormat="1" applyFont="1" applyFill="1" applyBorder="1"/>
    <xf numFmtId="166" fontId="5" fillId="0" borderId="0" xfId="1" applyNumberFormat="1" applyFont="1" applyFill="1" applyBorder="1" applyProtection="1"/>
    <xf numFmtId="166" fontId="4" fillId="0" borderId="0" xfId="1" applyNumberFormat="1" applyFont="1" applyFill="1" applyBorder="1"/>
    <xf numFmtId="166" fontId="8" fillId="0" borderId="0" xfId="1" applyNumberFormat="1" applyFont="1" applyFill="1" applyBorder="1"/>
    <xf numFmtId="166" fontId="8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/>
    <xf numFmtId="166" fontId="5" fillId="0" borderId="0" xfId="1" applyNumberFormat="1" applyFont="1" applyFill="1"/>
    <xf numFmtId="166" fontId="8" fillId="0" borderId="0" xfId="1" applyNumberFormat="1" applyFont="1" applyFill="1"/>
    <xf numFmtId="164" fontId="2" fillId="0" borderId="3" xfId="0" applyNumberFormat="1" applyFont="1" applyFill="1" applyBorder="1" applyAlignment="1" applyProtection="1">
      <alignment horizontal="center"/>
    </xf>
    <xf numFmtId="0" fontId="14" fillId="0" borderId="0" xfId="0" applyFont="1" applyFill="1" applyBorder="1"/>
    <xf numFmtId="2" fontId="12" fillId="0" borderId="0" xfId="0" applyNumberFormat="1" applyFont="1" applyFill="1" applyBorder="1"/>
    <xf numFmtId="0" fontId="14" fillId="0" borderId="0" xfId="0" applyFont="1" applyBorder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43" fontId="0" fillId="0" borderId="0" xfId="0" applyNumberFormat="1"/>
    <xf numFmtId="0" fontId="16" fillId="0" borderId="0" xfId="0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43" fontId="0" fillId="0" borderId="0" xfId="1" applyFont="1"/>
    <xf numFmtId="43" fontId="5" fillId="0" borderId="1" xfId="1" applyFont="1" applyFill="1" applyBorder="1"/>
    <xf numFmtId="43" fontId="4" fillId="0" borderId="0" xfId="1" applyFont="1" applyFill="1"/>
    <xf numFmtId="166" fontId="11" fillId="0" borderId="0" xfId="1" applyNumberFormat="1" applyFont="1" applyFill="1"/>
    <xf numFmtId="164" fontId="2" fillId="0" borderId="0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43" fontId="5" fillId="0" borderId="0" xfId="1" applyNumberFormat="1" applyFont="1" applyFill="1" applyBorder="1" applyProtection="1"/>
    <xf numFmtId="0" fontId="18" fillId="0" borderId="0" xfId="0" applyFont="1"/>
    <xf numFmtId="43" fontId="18" fillId="0" borderId="0" xfId="0" applyNumberFormat="1" applyFont="1"/>
    <xf numFmtId="0" fontId="18" fillId="0" borderId="0" xfId="0" applyFont="1" applyFill="1"/>
    <xf numFmtId="0" fontId="17" fillId="0" borderId="0" xfId="0" applyFont="1"/>
    <xf numFmtId="0" fontId="16" fillId="0" borderId="0" xfId="0" applyFont="1"/>
    <xf numFmtId="164" fontId="2" fillId="0" borderId="3" xfId="0" applyNumberFormat="1" applyFont="1" applyFill="1" applyBorder="1" applyAlignment="1" applyProtection="1">
      <alignment horizont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90"/>
  <sheetViews>
    <sheetView zoomScale="85" zoomScaleNormal="85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M33" sqref="BM33"/>
    </sheetView>
  </sheetViews>
  <sheetFormatPr defaultColWidth="9.140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0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8.710937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" style="20" customWidth="1"/>
    <col min="60" max="60" width="20.85546875" style="20" customWidth="1"/>
    <col min="61" max="61" width="21.7109375" style="20" customWidth="1"/>
    <col min="62" max="62" width="9.85546875" style="20" customWidth="1"/>
    <col min="63" max="63" width="21.140625" style="28" customWidth="1"/>
    <col min="64" max="64" width="24.85546875" style="28" customWidth="1"/>
    <col min="65" max="65" width="22.42578125" style="20" customWidth="1"/>
    <col min="66" max="66" width="14.7109375" style="19" customWidth="1"/>
    <col min="67" max="67" width="22.5703125" style="19" customWidth="1"/>
    <col min="68" max="68" width="14.140625" style="84" customWidth="1"/>
    <col min="69" max="69" width="22.42578125" style="84" customWidth="1"/>
    <col min="70" max="72" width="11.7109375" style="84" customWidth="1"/>
    <col min="73" max="73" width="11.7109375" style="83" customWidth="1"/>
    <col min="74" max="74" width="16.85546875" style="84" customWidth="1"/>
    <col min="75" max="82" width="11.7109375" style="84" customWidth="1"/>
    <col min="83" max="165" width="13.28515625" style="19" customWidth="1"/>
    <col min="166" max="16384" width="9.140625" style="20"/>
  </cols>
  <sheetData>
    <row r="1" spans="1:165" x14ac:dyDescent="0.2">
      <c r="B1" s="19"/>
    </row>
    <row r="2" spans="1:165" x14ac:dyDescent="0.2">
      <c r="B2" s="19"/>
    </row>
    <row r="3" spans="1:165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 t="s">
        <v>0</v>
      </c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7"/>
      <c r="BL3" s="17"/>
      <c r="BM3" s="18"/>
      <c r="BN3" s="18"/>
      <c r="BO3" s="18"/>
      <c r="BP3" s="82"/>
      <c r="BQ3" s="82"/>
      <c r="BR3" s="82"/>
      <c r="BS3" s="82"/>
      <c r="BT3" s="82"/>
      <c r="BU3" s="82"/>
      <c r="BV3" s="83"/>
    </row>
    <row r="4" spans="1:165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7"/>
      <c r="BL4" s="17"/>
      <c r="BM4" s="18"/>
      <c r="BN4" s="18"/>
      <c r="BO4" s="18"/>
      <c r="BP4" s="82"/>
      <c r="BQ4" s="82"/>
      <c r="BR4" s="82"/>
      <c r="BS4" s="82"/>
      <c r="BT4" s="82"/>
      <c r="BU4" s="82"/>
      <c r="BV4" s="83"/>
    </row>
    <row r="5" spans="1:165" ht="15.95" customHeight="1" x14ac:dyDescent="0.25">
      <c r="A5" s="30"/>
      <c r="B5" s="2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101"/>
      <c r="BN5" s="101"/>
      <c r="BO5" s="44"/>
      <c r="BP5" s="86"/>
      <c r="BQ5" s="86"/>
      <c r="BR5" s="86"/>
      <c r="BS5" s="86"/>
      <c r="BT5" s="82"/>
      <c r="BU5" s="82"/>
      <c r="BV5" s="83"/>
    </row>
    <row r="6" spans="1:165" s="21" customFormat="1" ht="15.95" customHeight="1" thickBot="1" x14ac:dyDescent="0.3">
      <c r="A6" s="31" t="s">
        <v>1</v>
      </c>
      <c r="B6" s="8"/>
      <c r="C6" s="191" t="s">
        <v>30</v>
      </c>
      <c r="D6" s="191"/>
      <c r="E6" s="10"/>
      <c r="F6" s="191" t="s">
        <v>33</v>
      </c>
      <c r="G6" s="191"/>
      <c r="H6" s="10"/>
      <c r="I6" s="191" t="s">
        <v>31</v>
      </c>
      <c r="J6" s="191"/>
      <c r="K6" s="9"/>
      <c r="L6" s="191" t="s">
        <v>32</v>
      </c>
      <c r="M6" s="191"/>
      <c r="N6" s="10"/>
      <c r="O6" s="191" t="s">
        <v>34</v>
      </c>
      <c r="P6" s="191"/>
      <c r="Q6" s="10"/>
      <c r="R6" s="191" t="s">
        <v>42</v>
      </c>
      <c r="S6" s="191"/>
      <c r="T6" s="9"/>
      <c r="U6" s="191" t="s">
        <v>43</v>
      </c>
      <c r="V6" s="191"/>
      <c r="W6" s="9"/>
      <c r="X6" s="191" t="s">
        <v>44</v>
      </c>
      <c r="Y6" s="191"/>
      <c r="Z6" s="10"/>
      <c r="AA6" s="191" t="s">
        <v>35</v>
      </c>
      <c r="AB6" s="191"/>
      <c r="AC6" s="10"/>
      <c r="AD6" s="191" t="s">
        <v>36</v>
      </c>
      <c r="AE6" s="191"/>
      <c r="AF6" s="10"/>
      <c r="AG6" s="191" t="s">
        <v>45</v>
      </c>
      <c r="AH6" s="191"/>
      <c r="AI6" s="10"/>
      <c r="AJ6" s="191" t="s">
        <v>46</v>
      </c>
      <c r="AK6" s="191"/>
      <c r="AL6" s="10"/>
      <c r="AM6" s="191" t="s">
        <v>47</v>
      </c>
      <c r="AN6" s="191"/>
      <c r="AO6" s="10"/>
      <c r="AP6" s="191" t="s">
        <v>37</v>
      </c>
      <c r="AQ6" s="191"/>
      <c r="AR6" s="10"/>
      <c r="AS6" s="191" t="s">
        <v>38</v>
      </c>
      <c r="AT6" s="191"/>
      <c r="AU6" s="10"/>
      <c r="AV6" s="191" t="s">
        <v>39</v>
      </c>
      <c r="AW6" s="191"/>
      <c r="AX6" s="10"/>
      <c r="AY6" s="191" t="s">
        <v>48</v>
      </c>
      <c r="AZ6" s="191"/>
      <c r="BA6" s="9"/>
      <c r="BB6" s="191" t="s">
        <v>49</v>
      </c>
      <c r="BC6" s="191"/>
      <c r="BD6" s="9"/>
      <c r="BE6" s="191" t="s">
        <v>40</v>
      </c>
      <c r="BF6" s="191"/>
      <c r="BG6" s="109"/>
      <c r="BH6" s="191" t="s">
        <v>41</v>
      </c>
      <c r="BI6" s="191"/>
      <c r="BJ6" s="9"/>
      <c r="BK6" s="191" t="s">
        <v>2</v>
      </c>
      <c r="BL6" s="191"/>
      <c r="BM6" s="102"/>
      <c r="BN6" s="113"/>
      <c r="BO6" s="101"/>
      <c r="BP6" s="85"/>
      <c r="BQ6" s="85"/>
      <c r="BR6" s="85"/>
      <c r="BS6" s="85"/>
      <c r="BT6" s="85"/>
      <c r="BU6" s="86"/>
      <c r="BV6" s="83"/>
      <c r="BW6" s="84"/>
      <c r="BX6" s="84"/>
      <c r="BY6" s="84"/>
      <c r="BZ6" s="84"/>
      <c r="CA6" s="84"/>
      <c r="CB6" s="84"/>
      <c r="CC6" s="84"/>
      <c r="CD6" s="84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2"/>
      <c r="BL7" s="12"/>
      <c r="BM7" s="103"/>
      <c r="BN7" s="103"/>
      <c r="BO7" s="44"/>
      <c r="BP7" s="86"/>
      <c r="BQ7" s="86"/>
      <c r="BR7" s="86"/>
      <c r="BS7" s="86"/>
      <c r="BT7" s="86"/>
      <c r="BU7" s="86"/>
      <c r="BV7" s="83"/>
    </row>
    <row r="8" spans="1:165" ht="15.6" customHeight="1" x14ac:dyDescent="0.25">
      <c r="A8" s="30"/>
      <c r="B8" s="11"/>
      <c r="C8" s="12"/>
      <c r="D8" s="12" t="s">
        <v>3</v>
      </c>
      <c r="E8" s="6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103"/>
      <c r="BN8" s="103"/>
      <c r="BO8" s="44"/>
      <c r="BP8" s="86"/>
      <c r="BQ8" s="86"/>
      <c r="BR8" s="86"/>
      <c r="BS8" s="86"/>
      <c r="BT8" s="86"/>
      <c r="BU8" s="86"/>
      <c r="BV8" s="83"/>
    </row>
    <row r="9" spans="1:165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03"/>
      <c r="BN9" s="103"/>
      <c r="BO9" s="103"/>
      <c r="BP9" s="87"/>
      <c r="BQ9" s="87"/>
      <c r="BR9" s="87"/>
      <c r="BS9" s="87"/>
      <c r="BT9" s="87"/>
      <c r="BU9" s="87"/>
      <c r="BV9" s="83"/>
    </row>
    <row r="10" spans="1:165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26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03"/>
      <c r="BN10" s="103"/>
      <c r="BO10" s="103"/>
      <c r="BP10" s="87"/>
      <c r="BQ10" s="87"/>
      <c r="BR10" s="87"/>
      <c r="BS10" s="87"/>
      <c r="BT10" s="87"/>
      <c r="BU10" s="87"/>
      <c r="BV10" s="83"/>
    </row>
    <row r="11" spans="1:165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87"/>
      <c r="BL11" s="12" t="s">
        <v>23</v>
      </c>
      <c r="BM11" s="103"/>
      <c r="BN11" s="103"/>
      <c r="BO11" s="103"/>
      <c r="BP11" s="87"/>
      <c r="BQ11" s="87"/>
      <c r="BR11" s="87"/>
      <c r="BS11" s="87"/>
      <c r="BT11" s="87"/>
      <c r="BU11" s="87"/>
      <c r="BV11" s="88"/>
      <c r="BW11" s="89"/>
      <c r="BX11" s="89"/>
      <c r="BY11" s="89"/>
      <c r="BZ11" s="89"/>
      <c r="CA11" s="89"/>
      <c r="CB11" s="89"/>
      <c r="CC11" s="89"/>
      <c r="CD11" s="89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</row>
    <row r="12" spans="1:165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6"/>
      <c r="L12" s="12"/>
      <c r="M12" s="12" t="s">
        <v>4</v>
      </c>
      <c r="N12" s="12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87"/>
      <c r="BL12" s="12" t="s">
        <v>4</v>
      </c>
      <c r="BM12" s="103"/>
      <c r="BN12" s="103"/>
      <c r="BO12" s="103"/>
      <c r="BP12" s="86"/>
      <c r="BQ12" s="87"/>
      <c r="BR12" s="87"/>
      <c r="BS12" s="87"/>
      <c r="BT12" s="87"/>
      <c r="BU12" s="87"/>
      <c r="BV12" s="90"/>
    </row>
    <row r="13" spans="1:165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25"/>
      <c r="BI13" s="14"/>
      <c r="BJ13" s="14"/>
      <c r="BK13" s="126"/>
      <c r="BL13" s="40"/>
      <c r="BM13" s="103"/>
      <c r="BN13" s="103"/>
      <c r="BO13" s="44"/>
      <c r="BP13" s="86"/>
      <c r="BQ13" s="86"/>
      <c r="BR13" s="86"/>
      <c r="BS13" s="86"/>
      <c r="BT13" s="86"/>
      <c r="BU13" s="86"/>
      <c r="BV13" s="83"/>
      <c r="BW13" s="84"/>
      <c r="BX13" s="84"/>
      <c r="BY13" s="84"/>
      <c r="BZ13" s="84"/>
      <c r="CA13" s="84"/>
      <c r="CB13" s="84"/>
      <c r="CC13" s="84"/>
      <c r="CD13" s="84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 ht="16.5" customHeight="1" x14ac:dyDescent="0.25">
      <c r="A14" s="34" t="s">
        <v>1</v>
      </c>
      <c r="B14" s="11"/>
      <c r="C14" s="1"/>
      <c r="D14" s="6"/>
      <c r="E14" s="6"/>
      <c r="F14" s="1"/>
      <c r="G14" s="6"/>
      <c r="H14" s="6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86"/>
      <c r="BI14" s="6"/>
      <c r="BJ14" s="6"/>
      <c r="BK14" s="87"/>
      <c r="BL14" s="12"/>
      <c r="BM14" s="103"/>
      <c r="BN14" s="103"/>
      <c r="BO14" s="44"/>
      <c r="BP14" s="86"/>
      <c r="BQ14" s="86"/>
      <c r="BR14" s="86"/>
      <c r="BS14" s="86"/>
      <c r="BT14" s="86"/>
      <c r="BU14" s="86"/>
      <c r="BV14" s="83"/>
    </row>
    <row r="15" spans="1:165" ht="15.95" customHeight="1" x14ac:dyDescent="0.25">
      <c r="A15" s="32">
        <v>1</v>
      </c>
      <c r="B15" s="3" t="s">
        <v>5</v>
      </c>
      <c r="C15" s="38">
        <v>120.34</v>
      </c>
      <c r="D15" s="49">
        <v>97.41</v>
      </c>
      <c r="E15" s="6"/>
      <c r="F15" s="38">
        <v>118.87</v>
      </c>
      <c r="G15" s="49">
        <v>98.9</v>
      </c>
      <c r="H15" s="6"/>
      <c r="I15" s="38">
        <v>119.09</v>
      </c>
      <c r="J15" s="49">
        <v>99.17</v>
      </c>
      <c r="K15" s="6"/>
      <c r="L15" s="38">
        <v>119.77</v>
      </c>
      <c r="M15" s="49">
        <v>99.36</v>
      </c>
      <c r="N15" s="6"/>
      <c r="O15" s="38">
        <v>119.22</v>
      </c>
      <c r="P15" s="49">
        <v>99.58</v>
      </c>
      <c r="Q15" s="6"/>
      <c r="R15" s="38">
        <v>119.19</v>
      </c>
      <c r="S15" s="49">
        <v>99.58</v>
      </c>
      <c r="T15" s="6"/>
      <c r="U15" s="38">
        <v>118.54</v>
      </c>
      <c r="V15" s="49">
        <v>100.16</v>
      </c>
      <c r="W15" s="6"/>
      <c r="X15" s="38">
        <v>117.01</v>
      </c>
      <c r="Y15" s="49">
        <v>101.97</v>
      </c>
      <c r="Z15" s="6"/>
      <c r="AA15" s="38">
        <v>116.78</v>
      </c>
      <c r="AB15" s="49">
        <v>102.71</v>
      </c>
      <c r="AC15" s="6"/>
      <c r="AD15" s="38">
        <v>116.55</v>
      </c>
      <c r="AE15" s="49">
        <v>103.57</v>
      </c>
      <c r="AF15" s="6"/>
      <c r="AG15" s="38">
        <v>117.25</v>
      </c>
      <c r="AH15" s="49">
        <v>103.19</v>
      </c>
      <c r="AI15" s="6"/>
      <c r="AJ15" s="38">
        <v>118.45</v>
      </c>
      <c r="AK15" s="49">
        <v>102.06</v>
      </c>
      <c r="AL15" s="6"/>
      <c r="AM15" s="38">
        <v>117.74</v>
      </c>
      <c r="AN15" s="49">
        <v>102.91</v>
      </c>
      <c r="AO15" s="6"/>
      <c r="AP15" s="38">
        <v>117.76</v>
      </c>
      <c r="AQ15" s="49">
        <v>102.5</v>
      </c>
      <c r="AR15" s="6"/>
      <c r="AS15" s="38">
        <v>118.13</v>
      </c>
      <c r="AT15" s="49">
        <v>105.38</v>
      </c>
      <c r="AU15" s="6"/>
      <c r="AV15" s="38">
        <v>118.08</v>
      </c>
      <c r="AW15" s="49">
        <v>105.39</v>
      </c>
      <c r="AX15" s="6"/>
      <c r="AY15" s="38">
        <v>118.1</v>
      </c>
      <c r="AZ15" s="49">
        <v>104.83</v>
      </c>
      <c r="BA15" s="6"/>
      <c r="BB15" s="38">
        <v>117.65</v>
      </c>
      <c r="BC15" s="49">
        <v>104.63</v>
      </c>
      <c r="BD15" s="6"/>
      <c r="BE15" s="38">
        <v>117.84</v>
      </c>
      <c r="BF15" s="60">
        <v>104.89</v>
      </c>
      <c r="BG15" s="60"/>
      <c r="BH15" s="38">
        <v>117.6</v>
      </c>
      <c r="BI15" s="60">
        <v>104.89</v>
      </c>
      <c r="BJ15" s="60"/>
      <c r="BK15" s="38">
        <f>(C15+F15+I15+L15+O15+R15+U15+X15+AA15+AD15+AG15+AJ15+AM15+AP15+AS15+AV15+AY15+BB15+BE15+BH15)/20</f>
        <v>118.19800000000001</v>
      </c>
      <c r="BL15" s="60">
        <f>(D15+G15+J15+M15+P15+S15+V15+Y15+AB15+AE15+AH15+AK15+AN15+AQ15+AT15+AW15+AZ15+BC15+BF15+BI15)/20</f>
        <v>102.15400000000002</v>
      </c>
      <c r="BM15" s="54"/>
      <c r="BN15" s="54"/>
      <c r="BO15" s="54"/>
      <c r="BP15" s="86"/>
      <c r="BQ15" s="86"/>
      <c r="BR15" s="86"/>
      <c r="BS15" s="91"/>
      <c r="BT15" s="91"/>
      <c r="BU15" s="86"/>
      <c r="BV15" s="83"/>
    </row>
    <row r="16" spans="1:165" s="23" customFormat="1" ht="15.95" customHeight="1" x14ac:dyDescent="0.25">
      <c r="A16" s="32">
        <v>2</v>
      </c>
      <c r="B16" s="3" t="s">
        <v>6</v>
      </c>
      <c r="C16" s="38">
        <v>0.65449999999999997</v>
      </c>
      <c r="D16" s="49">
        <v>179.11</v>
      </c>
      <c r="E16" s="6"/>
      <c r="F16" s="38">
        <v>0.65849999999999997</v>
      </c>
      <c r="G16" s="49">
        <v>178.53</v>
      </c>
      <c r="H16" s="6"/>
      <c r="I16" s="38">
        <v>0.66080000000000005</v>
      </c>
      <c r="J16" s="49">
        <v>178.72</v>
      </c>
      <c r="K16" s="6"/>
      <c r="L16" s="38">
        <v>0.66390000000000005</v>
      </c>
      <c r="M16" s="49">
        <v>179.26</v>
      </c>
      <c r="N16" s="6"/>
      <c r="O16" s="38">
        <v>0.66039999999999999</v>
      </c>
      <c r="P16" s="49">
        <v>179.77</v>
      </c>
      <c r="Q16" s="6"/>
      <c r="R16" s="38">
        <v>0.66139999999999999</v>
      </c>
      <c r="S16" s="49">
        <v>179.46</v>
      </c>
      <c r="T16" s="6"/>
      <c r="U16" s="38">
        <v>0.6623</v>
      </c>
      <c r="V16" s="49">
        <v>179.27</v>
      </c>
      <c r="W16" s="6"/>
      <c r="X16" s="38">
        <v>0.65859999999999996</v>
      </c>
      <c r="Y16" s="49">
        <v>181.17</v>
      </c>
      <c r="Z16" s="6"/>
      <c r="AA16" s="38">
        <v>0.65790000000000004</v>
      </c>
      <c r="AB16" s="49">
        <v>182.3</v>
      </c>
      <c r="AC16" s="6"/>
      <c r="AD16" s="38">
        <v>0.65749999999999997</v>
      </c>
      <c r="AE16" s="49">
        <v>183.61</v>
      </c>
      <c r="AF16" s="6"/>
      <c r="AG16" s="38">
        <v>0.6603</v>
      </c>
      <c r="AH16" s="49">
        <v>183.23</v>
      </c>
      <c r="AI16" s="6"/>
      <c r="AJ16" s="38">
        <v>0.66020000000000001</v>
      </c>
      <c r="AK16" s="49">
        <v>183.12</v>
      </c>
      <c r="AL16" s="6"/>
      <c r="AM16" s="38">
        <v>0.6623</v>
      </c>
      <c r="AN16" s="49">
        <v>182.94</v>
      </c>
      <c r="AO16" s="6"/>
      <c r="AP16" s="38">
        <v>0.65949999999999998</v>
      </c>
      <c r="AQ16" s="49">
        <v>183.01</v>
      </c>
      <c r="AR16" s="6"/>
      <c r="AS16" s="38">
        <v>0.66769999999999996</v>
      </c>
      <c r="AT16" s="49">
        <v>186.44</v>
      </c>
      <c r="AU16" s="6"/>
      <c r="AV16" s="38">
        <v>0.6663</v>
      </c>
      <c r="AW16" s="49">
        <v>186.77</v>
      </c>
      <c r="AX16" s="6"/>
      <c r="AY16" s="38">
        <v>0.66359999999999997</v>
      </c>
      <c r="AZ16" s="49">
        <v>186.55</v>
      </c>
      <c r="BA16" s="6"/>
      <c r="BB16" s="38">
        <v>0.65749999999999997</v>
      </c>
      <c r="BC16" s="49">
        <v>187.24</v>
      </c>
      <c r="BD16" s="6"/>
      <c r="BE16" s="38">
        <v>0.66010000000000002</v>
      </c>
      <c r="BF16" s="60">
        <v>187.24</v>
      </c>
      <c r="BG16" s="60"/>
      <c r="BH16" s="38">
        <v>0.66310000000000002</v>
      </c>
      <c r="BI16" s="110">
        <v>186.02</v>
      </c>
      <c r="BJ16" s="60"/>
      <c r="BK16" s="38">
        <f t="shared" ref="BK16:BK27" si="0">(C16+F16+I16+L16+O16+R16+U16+X16+AA16+AD16+AG16+AJ16+AM16+AP16+AS16+AV16+AY16+BB16+BE16+BH16)/20</f>
        <v>0.66081999999999996</v>
      </c>
      <c r="BL16" s="60">
        <f t="shared" ref="BL16:BL27" si="1">(D16+G16+J16+M16+P16+S16+V16+Y16+AB16+AE16+AH16+AK16+AN16+AQ16+AT16+AW16+AZ16+BC16+BF16+BI16)/20</f>
        <v>182.68799999999999</v>
      </c>
      <c r="BM16" s="54"/>
      <c r="BN16" s="54"/>
      <c r="BO16" s="54"/>
      <c r="BP16" s="86"/>
      <c r="BQ16" s="86"/>
      <c r="BR16" s="86"/>
      <c r="BS16" s="91"/>
      <c r="BT16" s="91"/>
      <c r="BU16" s="86"/>
      <c r="BV16" s="83"/>
      <c r="BW16" s="84"/>
      <c r="BX16" s="84"/>
      <c r="BY16" s="84"/>
      <c r="BZ16" s="84"/>
      <c r="CA16" s="84"/>
      <c r="CB16" s="84"/>
      <c r="CC16" s="84"/>
      <c r="CD16" s="84"/>
      <c r="CE16" s="19"/>
      <c r="CF16" s="19"/>
      <c r="CG16" s="19"/>
      <c r="CH16" s="19"/>
      <c r="CI16" s="19"/>
      <c r="CJ16" s="19"/>
      <c r="CK16" s="19"/>
      <c r="CL16" s="19"/>
      <c r="CM16" s="19"/>
    </row>
    <row r="17" spans="1:165" ht="15.95" customHeight="1" x14ac:dyDescent="0.25">
      <c r="A17" s="32">
        <v>3</v>
      </c>
      <c r="B17" s="3" t="s">
        <v>7</v>
      </c>
      <c r="C17" s="38">
        <v>1.0069999999999999</v>
      </c>
      <c r="D17" s="49">
        <v>116.41</v>
      </c>
      <c r="E17" s="6"/>
      <c r="F17" s="38">
        <v>1.0095000000000001</v>
      </c>
      <c r="G17" s="49">
        <v>116.45</v>
      </c>
      <c r="H17" s="6"/>
      <c r="I17" s="38">
        <v>1.0125</v>
      </c>
      <c r="J17" s="49">
        <v>116.64</v>
      </c>
      <c r="K17" s="6"/>
      <c r="L17" s="38">
        <v>1.0198</v>
      </c>
      <c r="M17" s="49">
        <v>116.7</v>
      </c>
      <c r="N17" s="6"/>
      <c r="O17" s="38">
        <v>1.0168999999999999</v>
      </c>
      <c r="P17" s="49">
        <v>116.74</v>
      </c>
      <c r="Q17" s="6"/>
      <c r="R17" s="38">
        <v>1.0179</v>
      </c>
      <c r="S17" s="49">
        <v>116.61</v>
      </c>
      <c r="T17" s="6"/>
      <c r="U17" s="38">
        <v>1.0178</v>
      </c>
      <c r="V17" s="49">
        <v>116.66</v>
      </c>
      <c r="W17" s="6"/>
      <c r="X17" s="38">
        <v>1.0216000000000001</v>
      </c>
      <c r="Y17" s="49">
        <v>116.79</v>
      </c>
      <c r="Z17" s="6"/>
      <c r="AA17" s="38">
        <v>0.88980000000000004</v>
      </c>
      <c r="AB17" s="49">
        <v>134.80000000000001</v>
      </c>
      <c r="AC17" s="6"/>
      <c r="AD17" s="38">
        <v>0.87729999999999997</v>
      </c>
      <c r="AE17" s="49">
        <v>137.6</v>
      </c>
      <c r="AF17" s="6"/>
      <c r="AG17" s="38">
        <v>0.86770000000000003</v>
      </c>
      <c r="AH17" s="49">
        <v>139.44</v>
      </c>
      <c r="AI17" s="6"/>
      <c r="AJ17" s="38">
        <v>0.87339999999999995</v>
      </c>
      <c r="AK17" s="49">
        <v>138.41</v>
      </c>
      <c r="AL17" s="6"/>
      <c r="AM17" s="38">
        <v>0.86560000000000004</v>
      </c>
      <c r="AN17" s="49">
        <v>139.99</v>
      </c>
      <c r="AO17" s="6"/>
      <c r="AP17" s="38">
        <v>0.85650000000000004</v>
      </c>
      <c r="AQ17" s="49">
        <v>140.91999999999999</v>
      </c>
      <c r="AR17" s="6"/>
      <c r="AS17" s="38">
        <v>0.87260000000000004</v>
      </c>
      <c r="AT17" s="49">
        <v>142.66</v>
      </c>
      <c r="AU17" s="6"/>
      <c r="AV17" s="38">
        <v>0.88890000000000002</v>
      </c>
      <c r="AW17" s="49">
        <v>140</v>
      </c>
      <c r="AX17" s="6"/>
      <c r="AY17" s="38">
        <v>0.89470000000000005</v>
      </c>
      <c r="AZ17" s="49">
        <v>138.37</v>
      </c>
      <c r="BA17" s="6"/>
      <c r="BB17" s="38">
        <v>0.9012</v>
      </c>
      <c r="BC17" s="49">
        <v>136.6</v>
      </c>
      <c r="BD17" s="6"/>
      <c r="BE17" s="38">
        <v>0.92120000000000002</v>
      </c>
      <c r="BF17" s="60">
        <v>134.16999999999999</v>
      </c>
      <c r="BG17" s="60"/>
      <c r="BH17" s="38">
        <v>0.92210000000000003</v>
      </c>
      <c r="BI17" s="110">
        <v>133.77000000000001</v>
      </c>
      <c r="BJ17" s="60"/>
      <c r="BK17" s="38">
        <f t="shared" si="0"/>
        <v>0.93769999999999987</v>
      </c>
      <c r="BL17" s="60">
        <f t="shared" si="1"/>
        <v>129.48650000000001</v>
      </c>
      <c r="BM17" s="54"/>
      <c r="BN17" s="54"/>
      <c r="BO17" s="54"/>
      <c r="BP17" s="86"/>
      <c r="BQ17" s="86"/>
      <c r="BR17" s="86"/>
      <c r="BS17" s="91"/>
      <c r="BT17" s="91"/>
      <c r="BU17" s="86"/>
      <c r="BV17" s="83"/>
    </row>
    <row r="18" spans="1:165" ht="15.95" customHeight="1" x14ac:dyDescent="0.25">
      <c r="A18" s="32">
        <v>4</v>
      </c>
      <c r="B18" s="3" t="s">
        <v>8</v>
      </c>
      <c r="C18" s="38">
        <v>0.83830000000000005</v>
      </c>
      <c r="D18" s="49">
        <v>139.97999999999999</v>
      </c>
      <c r="E18" s="6"/>
      <c r="F18" s="38">
        <v>0.84060000000000001</v>
      </c>
      <c r="G18" s="49">
        <v>139.99</v>
      </c>
      <c r="H18" s="6"/>
      <c r="I18" s="38">
        <v>0.84340000000000004</v>
      </c>
      <c r="J18" s="49">
        <v>140.08000000000001</v>
      </c>
      <c r="K18" s="6"/>
      <c r="L18" s="38">
        <v>0.84940000000000004</v>
      </c>
      <c r="M18" s="49">
        <v>140.16</v>
      </c>
      <c r="N18" s="6"/>
      <c r="O18" s="38">
        <v>0.84670000000000001</v>
      </c>
      <c r="P18" s="49">
        <v>140.16</v>
      </c>
      <c r="Q18" s="6"/>
      <c r="R18" s="38">
        <v>0.84770000000000001</v>
      </c>
      <c r="S18" s="49">
        <v>140.06</v>
      </c>
      <c r="T18" s="6"/>
      <c r="U18" s="38">
        <v>0.84770000000000001</v>
      </c>
      <c r="V18" s="49">
        <v>140.15</v>
      </c>
      <c r="W18" s="6"/>
      <c r="X18" s="38">
        <v>0.8508</v>
      </c>
      <c r="Y18" s="49">
        <v>140.24</v>
      </c>
      <c r="Z18" s="6"/>
      <c r="AA18" s="38">
        <v>0.85509999999999997</v>
      </c>
      <c r="AB18" s="49">
        <v>140.29</v>
      </c>
      <c r="AC18" s="6"/>
      <c r="AD18" s="38">
        <v>0.86150000000000004</v>
      </c>
      <c r="AE18" s="49">
        <v>140.28</v>
      </c>
      <c r="AF18" s="6"/>
      <c r="AG18" s="38">
        <v>0.86219999999999997</v>
      </c>
      <c r="AH18" s="49">
        <v>140.24</v>
      </c>
      <c r="AI18" s="6"/>
      <c r="AJ18" s="38">
        <v>0.86129999999999995</v>
      </c>
      <c r="AK18" s="49">
        <v>140.25</v>
      </c>
      <c r="AL18" s="6"/>
      <c r="AM18" s="38">
        <v>0.86450000000000005</v>
      </c>
      <c r="AN18" s="49">
        <v>140.19999999999999</v>
      </c>
      <c r="AO18" s="6"/>
      <c r="AP18" s="38">
        <v>0.86119999999999997</v>
      </c>
      <c r="AQ18" s="49">
        <v>140.16999999999999</v>
      </c>
      <c r="AR18" s="6"/>
      <c r="AS18" s="38">
        <v>0.8901</v>
      </c>
      <c r="AT18" s="49">
        <v>139.91</v>
      </c>
      <c r="AU18" s="6"/>
      <c r="AV18" s="38">
        <v>0.89059999999999995</v>
      </c>
      <c r="AW18" s="49">
        <v>139.69</v>
      </c>
      <c r="AX18" s="6"/>
      <c r="AY18" s="38">
        <v>0.88660000000000005</v>
      </c>
      <c r="AZ18" s="49">
        <v>139.74</v>
      </c>
      <c r="BA18" s="6"/>
      <c r="BB18" s="38">
        <v>0.88019999999999998</v>
      </c>
      <c r="BC18" s="49">
        <v>139.77000000000001</v>
      </c>
      <c r="BD18" s="6"/>
      <c r="BE18" s="38">
        <v>0.88439999999999996</v>
      </c>
      <c r="BF18" s="60">
        <v>139.74</v>
      </c>
      <c r="BG18" s="60"/>
      <c r="BH18" s="38">
        <v>0.88249999999999995</v>
      </c>
      <c r="BI18" s="110">
        <v>139.72</v>
      </c>
      <c r="BJ18" s="60"/>
      <c r="BK18" s="38">
        <f t="shared" si="0"/>
        <v>0.8622399999999999</v>
      </c>
      <c r="BL18" s="60">
        <f t="shared" si="1"/>
        <v>140.041</v>
      </c>
      <c r="BM18" s="54"/>
      <c r="BN18" s="54"/>
      <c r="BO18" s="54"/>
      <c r="BP18" s="86"/>
      <c r="BQ18" s="86"/>
      <c r="BR18" s="86"/>
      <c r="BS18" s="91"/>
      <c r="BT18" s="91"/>
      <c r="BU18" s="86"/>
      <c r="BV18" s="83"/>
    </row>
    <row r="19" spans="1:165" ht="15.95" customHeight="1" x14ac:dyDescent="0.25">
      <c r="A19" s="32">
        <v>5</v>
      </c>
      <c r="B19" s="3" t="s">
        <v>9</v>
      </c>
      <c r="C19" s="38">
        <v>1191.55</v>
      </c>
      <c r="D19" s="80">
        <v>139678.70000000001</v>
      </c>
      <c r="E19" s="6"/>
      <c r="F19" s="38">
        <v>1211.7</v>
      </c>
      <c r="G19" s="80">
        <v>142448.21</v>
      </c>
      <c r="H19" s="6"/>
      <c r="I19" s="38">
        <v>1215.0999999999999</v>
      </c>
      <c r="J19" s="80">
        <v>143506.35</v>
      </c>
      <c r="K19" s="6"/>
      <c r="L19" s="38">
        <v>1206.25</v>
      </c>
      <c r="M19" s="80">
        <v>143552.79999999999</v>
      </c>
      <c r="N19" s="6"/>
      <c r="O19" s="38">
        <v>1210.69</v>
      </c>
      <c r="P19" s="80">
        <v>143730.09</v>
      </c>
      <c r="Q19" s="6"/>
      <c r="R19" s="38">
        <v>1220.5</v>
      </c>
      <c r="S19" s="80">
        <v>144865.72</v>
      </c>
      <c r="T19" s="6"/>
      <c r="U19" s="38">
        <v>1238.96</v>
      </c>
      <c r="V19" s="80">
        <v>147107.14000000001</v>
      </c>
      <c r="W19" s="6"/>
      <c r="X19" s="38">
        <v>1229.0999999999999</v>
      </c>
      <c r="Y19" s="80">
        <v>146647.76</v>
      </c>
      <c r="Z19" s="6"/>
      <c r="AA19" s="38">
        <v>1247.5</v>
      </c>
      <c r="AB19" s="80">
        <v>149629.04999999999</v>
      </c>
      <c r="AC19" s="6"/>
      <c r="AD19" s="38">
        <v>1257.8499999999999</v>
      </c>
      <c r="AE19" s="80">
        <v>151842.15</v>
      </c>
      <c r="AF19" s="6"/>
      <c r="AG19" s="38">
        <v>1275.5</v>
      </c>
      <c r="AH19" s="80">
        <v>154325.14000000001</v>
      </c>
      <c r="AI19" s="6"/>
      <c r="AJ19" s="38">
        <v>1291.21</v>
      </c>
      <c r="AK19" s="80">
        <v>156092.76</v>
      </c>
      <c r="AL19" s="6"/>
      <c r="AM19" s="38">
        <v>1298.03</v>
      </c>
      <c r="AN19" s="80">
        <v>157283.92000000001</v>
      </c>
      <c r="AO19" s="6"/>
      <c r="AP19" s="38">
        <v>1286.45</v>
      </c>
      <c r="AQ19" s="80">
        <v>155272.1</v>
      </c>
      <c r="AR19" s="6"/>
      <c r="AS19" s="38">
        <v>1293.6600000000001</v>
      </c>
      <c r="AT19" s="80">
        <v>161038.84</v>
      </c>
      <c r="AU19" s="6"/>
      <c r="AV19" s="38">
        <v>1282.8</v>
      </c>
      <c r="AW19" s="80">
        <v>159637.24</v>
      </c>
      <c r="AX19" s="6"/>
      <c r="AY19" s="38">
        <v>1280.1600000000001</v>
      </c>
      <c r="AZ19" s="80">
        <v>158483.81</v>
      </c>
      <c r="BA19" s="24"/>
      <c r="BB19" s="38">
        <v>1286.05</v>
      </c>
      <c r="BC19" s="80">
        <v>158313.56</v>
      </c>
      <c r="BD19" s="24"/>
      <c r="BE19" s="38">
        <v>1275.8499999999999</v>
      </c>
      <c r="BF19" s="60">
        <v>157696.65</v>
      </c>
      <c r="BG19" s="60"/>
      <c r="BH19" s="38">
        <v>1263.8</v>
      </c>
      <c r="BI19" s="110">
        <v>155884.20000000001</v>
      </c>
      <c r="BJ19" s="60"/>
      <c r="BK19" s="38">
        <f t="shared" si="0"/>
        <v>1253.1354999999999</v>
      </c>
      <c r="BL19" s="60">
        <f t="shared" si="1"/>
        <v>151351.8095</v>
      </c>
      <c r="BM19" s="54"/>
      <c r="BN19" s="54"/>
      <c r="BO19" s="54"/>
      <c r="BP19" s="86"/>
      <c r="BQ19" s="86"/>
      <c r="BR19" s="92"/>
      <c r="BS19" s="91"/>
      <c r="BT19" s="91"/>
      <c r="BU19" s="86"/>
      <c r="BV19" s="83"/>
    </row>
    <row r="20" spans="1:165" ht="15.95" customHeight="1" x14ac:dyDescent="0.25">
      <c r="A20" s="32">
        <v>6</v>
      </c>
      <c r="B20" s="3" t="s">
        <v>10</v>
      </c>
      <c r="C20" s="38">
        <v>15.98</v>
      </c>
      <c r="D20" s="49">
        <v>1873.25</v>
      </c>
      <c r="E20" s="6"/>
      <c r="F20" s="38">
        <v>16.3</v>
      </c>
      <c r="G20" s="49">
        <v>1916.24</v>
      </c>
      <c r="H20" s="6"/>
      <c r="I20" s="38">
        <v>16.399999999999999</v>
      </c>
      <c r="J20" s="49">
        <v>1936.88</v>
      </c>
      <c r="K20" s="6"/>
      <c r="L20" s="38">
        <v>16.350000000000001</v>
      </c>
      <c r="M20" s="49">
        <v>1945.77</v>
      </c>
      <c r="N20" s="6"/>
      <c r="O20" s="38">
        <v>16.23</v>
      </c>
      <c r="P20" s="49">
        <v>1926.79</v>
      </c>
      <c r="Q20" s="6"/>
      <c r="R20" s="38">
        <v>16.489999999999998</v>
      </c>
      <c r="S20" s="49">
        <v>1957.26</v>
      </c>
      <c r="T20" s="6"/>
      <c r="U20" s="38">
        <v>16.899999999999999</v>
      </c>
      <c r="V20" s="49">
        <v>2006.61</v>
      </c>
      <c r="W20" s="6"/>
      <c r="X20" s="38">
        <v>16.68</v>
      </c>
      <c r="Y20" s="49">
        <v>1990.14</v>
      </c>
      <c r="Z20" s="6"/>
      <c r="AA20" s="38">
        <v>17.059999999999999</v>
      </c>
      <c r="AB20" s="49">
        <v>2046.23</v>
      </c>
      <c r="AC20" s="6"/>
      <c r="AD20" s="38">
        <v>16.920000000000002</v>
      </c>
      <c r="AE20" s="49">
        <v>2042.51</v>
      </c>
      <c r="AF20" s="6"/>
      <c r="AG20" s="38">
        <v>17.670000000000002</v>
      </c>
      <c r="AH20" s="49">
        <v>2137.9299999999998</v>
      </c>
      <c r="AI20" s="6"/>
      <c r="AJ20" s="38">
        <v>17.86</v>
      </c>
      <c r="AK20" s="49">
        <v>2159.0700000000002</v>
      </c>
      <c r="AL20" s="6"/>
      <c r="AM20" s="38">
        <v>18.11</v>
      </c>
      <c r="AN20" s="49">
        <v>2194.41</v>
      </c>
      <c r="AO20" s="6"/>
      <c r="AP20" s="38">
        <v>18.079999999999998</v>
      </c>
      <c r="AQ20" s="49">
        <v>2182.2199999999998</v>
      </c>
      <c r="AR20" s="6"/>
      <c r="AS20" s="38">
        <v>18.170000000000002</v>
      </c>
      <c r="AT20" s="49">
        <v>2261.86</v>
      </c>
      <c r="AU20" s="6"/>
      <c r="AV20" s="38">
        <v>17.940000000000001</v>
      </c>
      <c r="AW20" s="49">
        <v>2232.5300000000002</v>
      </c>
      <c r="AX20" s="6"/>
      <c r="AY20" s="38">
        <v>17.87</v>
      </c>
      <c r="AZ20" s="49">
        <v>2212.31</v>
      </c>
      <c r="BA20" s="6"/>
      <c r="BB20" s="38">
        <v>17.95</v>
      </c>
      <c r="BC20" s="49">
        <v>2209.66</v>
      </c>
      <c r="BD20" s="6"/>
      <c r="BE20" s="38">
        <v>17.600000000000001</v>
      </c>
      <c r="BF20" s="60">
        <v>2175.38</v>
      </c>
      <c r="BG20" s="60"/>
      <c r="BH20" s="38">
        <v>16.989999999999998</v>
      </c>
      <c r="BI20" s="110">
        <v>2095.64</v>
      </c>
      <c r="BJ20" s="60"/>
      <c r="BK20" s="38">
        <f t="shared" si="0"/>
        <v>17.177500000000002</v>
      </c>
      <c r="BL20" s="60">
        <f t="shared" si="1"/>
        <v>2075.1344999999997</v>
      </c>
      <c r="BM20" s="54"/>
      <c r="BN20" s="54"/>
      <c r="BO20" s="54"/>
      <c r="BP20" s="86"/>
      <c r="BQ20" s="86"/>
      <c r="BR20" s="86"/>
      <c r="BS20" s="91"/>
      <c r="BT20" s="91"/>
      <c r="BU20" s="86"/>
      <c r="BV20" s="83"/>
    </row>
    <row r="21" spans="1:165" ht="15.95" customHeight="1" x14ac:dyDescent="0.25">
      <c r="A21" s="32">
        <v>7</v>
      </c>
      <c r="B21" s="3" t="s">
        <v>27</v>
      </c>
      <c r="C21" s="38">
        <v>1.2386999999999999</v>
      </c>
      <c r="D21" s="49">
        <v>94.64</v>
      </c>
      <c r="E21" s="6"/>
      <c r="F21" s="38">
        <v>1.2314000000000001</v>
      </c>
      <c r="G21" s="49">
        <v>95.47</v>
      </c>
      <c r="H21" s="6"/>
      <c r="I21" s="38">
        <v>1.2398</v>
      </c>
      <c r="J21" s="49">
        <v>95.26</v>
      </c>
      <c r="K21" s="6"/>
      <c r="L21" s="38">
        <v>1.2346999999999999</v>
      </c>
      <c r="M21" s="49">
        <v>96.38</v>
      </c>
      <c r="N21" s="6"/>
      <c r="O21" s="38">
        <v>1.2294</v>
      </c>
      <c r="P21" s="49">
        <v>96.56</v>
      </c>
      <c r="Q21" s="6"/>
      <c r="R21" s="38">
        <v>1.2246999999999999</v>
      </c>
      <c r="S21" s="49">
        <v>96.91</v>
      </c>
      <c r="T21" s="6"/>
      <c r="U21" s="38">
        <v>1.2284999999999999</v>
      </c>
      <c r="V21" s="49">
        <v>96.65</v>
      </c>
      <c r="W21" s="6"/>
      <c r="X21" s="38">
        <v>1.2293000000000001</v>
      </c>
      <c r="Y21" s="49">
        <v>97.06</v>
      </c>
      <c r="Z21" s="6"/>
      <c r="AA21" s="38">
        <v>1.2232000000000001</v>
      </c>
      <c r="AB21" s="49">
        <v>98.05</v>
      </c>
      <c r="AC21" s="6"/>
      <c r="AD21" s="38">
        <v>1.218</v>
      </c>
      <c r="AE21" s="49">
        <v>99.11</v>
      </c>
      <c r="AF21" s="6"/>
      <c r="AG21" s="38">
        <v>1.2191000000000001</v>
      </c>
      <c r="AH21" s="49">
        <v>99.25</v>
      </c>
      <c r="AI21" s="6"/>
      <c r="AJ21" s="38">
        <v>1.2184999999999999</v>
      </c>
      <c r="AK21" s="49">
        <v>99.21</v>
      </c>
      <c r="AL21" s="6"/>
      <c r="AM21" s="38">
        <v>1.2198</v>
      </c>
      <c r="AN21" s="49">
        <v>99.34</v>
      </c>
      <c r="AO21" s="6"/>
      <c r="AP21" s="38">
        <v>1.2349000000000001</v>
      </c>
      <c r="AQ21" s="49">
        <v>97.74</v>
      </c>
      <c r="AR21" s="6"/>
      <c r="AS21" s="38">
        <v>1.2548999999999999</v>
      </c>
      <c r="AT21" s="49">
        <v>99.2</v>
      </c>
      <c r="AU21" s="6"/>
      <c r="AV21" s="38">
        <v>1.2630999999999999</v>
      </c>
      <c r="AW21" s="49">
        <v>98.52</v>
      </c>
      <c r="AX21" s="6"/>
      <c r="AY21" s="38">
        <v>1.2587999999999999</v>
      </c>
      <c r="AZ21" s="49">
        <v>98.35</v>
      </c>
      <c r="BA21" s="6"/>
      <c r="BB21" s="38">
        <v>1.2544</v>
      </c>
      <c r="BC21" s="49">
        <v>98.14</v>
      </c>
      <c r="BD21" s="6"/>
      <c r="BE21" s="38">
        <v>1.2821</v>
      </c>
      <c r="BF21" s="60">
        <v>96.41</v>
      </c>
      <c r="BG21" s="60"/>
      <c r="BH21" s="38">
        <v>1.292</v>
      </c>
      <c r="BI21" s="110">
        <v>95.47</v>
      </c>
      <c r="BJ21" s="60"/>
      <c r="BK21" s="38">
        <f t="shared" si="0"/>
        <v>1.2397650000000002</v>
      </c>
      <c r="BL21" s="60">
        <f t="shared" si="1"/>
        <v>97.38600000000001</v>
      </c>
      <c r="BM21" s="54"/>
      <c r="BN21" s="54"/>
      <c r="BO21" s="54"/>
      <c r="BP21" s="86"/>
      <c r="BQ21" s="86"/>
      <c r="BR21" s="86"/>
      <c r="BS21" s="91"/>
      <c r="BT21" s="91"/>
      <c r="BU21" s="86"/>
      <c r="BV21" s="83"/>
    </row>
    <row r="22" spans="1:165" ht="15.95" customHeight="1" x14ac:dyDescent="0.25">
      <c r="A22" s="32">
        <v>8</v>
      </c>
      <c r="B22" s="3" t="s">
        <v>28</v>
      </c>
      <c r="C22" s="38">
        <v>1.179</v>
      </c>
      <c r="D22" s="49">
        <v>99.43</v>
      </c>
      <c r="E22" s="6"/>
      <c r="F22" s="38">
        <v>1.1773</v>
      </c>
      <c r="G22" s="49">
        <v>99.86</v>
      </c>
      <c r="H22" s="6"/>
      <c r="I22" s="38">
        <v>1.1831</v>
      </c>
      <c r="J22" s="49">
        <v>99.82</v>
      </c>
      <c r="K22" s="6"/>
      <c r="L22" s="38">
        <v>1.1798999999999999</v>
      </c>
      <c r="M22" s="49">
        <v>100.86</v>
      </c>
      <c r="N22" s="6"/>
      <c r="O22" s="38">
        <v>1.1834</v>
      </c>
      <c r="P22" s="49">
        <v>100.32</v>
      </c>
      <c r="Q22" s="6"/>
      <c r="R22" s="38">
        <v>1.1876</v>
      </c>
      <c r="S22" s="49">
        <v>99.94</v>
      </c>
      <c r="T22" s="6"/>
      <c r="U22" s="38">
        <v>1.1977</v>
      </c>
      <c r="V22" s="49">
        <v>99.14</v>
      </c>
      <c r="W22" s="6"/>
      <c r="X22" s="38">
        <v>1.1969000000000001</v>
      </c>
      <c r="Y22" s="49">
        <v>99.69</v>
      </c>
      <c r="Z22" s="6"/>
      <c r="AA22" s="38">
        <v>1.1974</v>
      </c>
      <c r="AB22" s="49">
        <v>100.17</v>
      </c>
      <c r="AC22" s="6"/>
      <c r="AD22" s="38">
        <v>1.1988000000000001</v>
      </c>
      <c r="AE22" s="49">
        <v>100.7</v>
      </c>
      <c r="AF22" s="6"/>
      <c r="AG22" s="38">
        <v>1.1958</v>
      </c>
      <c r="AH22" s="49">
        <v>101.18</v>
      </c>
      <c r="AI22" s="6"/>
      <c r="AJ22" s="38">
        <v>1.1963999999999999</v>
      </c>
      <c r="AK22" s="49">
        <v>101.04</v>
      </c>
      <c r="AL22" s="6"/>
      <c r="AM22" s="38">
        <v>1.2083999999999999</v>
      </c>
      <c r="AN22" s="49">
        <v>100.27</v>
      </c>
      <c r="AO22" s="6"/>
      <c r="AP22" s="38">
        <v>1.2331000000000001</v>
      </c>
      <c r="AQ22" s="49">
        <v>97.88</v>
      </c>
      <c r="AR22" s="6"/>
      <c r="AS22" s="38">
        <v>1.24</v>
      </c>
      <c r="AT22" s="49">
        <v>100.39</v>
      </c>
      <c r="AU22" s="6"/>
      <c r="AV22" s="38">
        <v>1.2456</v>
      </c>
      <c r="AW22" s="49">
        <v>99.91</v>
      </c>
      <c r="AX22" s="6"/>
      <c r="AY22" s="38">
        <v>1.2476</v>
      </c>
      <c r="AZ22" s="49">
        <v>99.23</v>
      </c>
      <c r="BA22" s="6"/>
      <c r="BB22" s="38">
        <v>1.2447999999999999</v>
      </c>
      <c r="BC22" s="49">
        <v>98.89</v>
      </c>
      <c r="BD22" s="6"/>
      <c r="BE22" s="38">
        <v>1.2538</v>
      </c>
      <c r="BF22" s="60">
        <v>98.58</v>
      </c>
      <c r="BG22" s="60"/>
      <c r="BH22" s="38">
        <v>1.2650999999999999</v>
      </c>
      <c r="BI22" s="110">
        <v>97.5</v>
      </c>
      <c r="BJ22" s="60"/>
      <c r="BK22" s="38">
        <f t="shared" si="0"/>
        <v>1.2105849999999998</v>
      </c>
      <c r="BL22" s="60">
        <f t="shared" si="1"/>
        <v>99.74</v>
      </c>
      <c r="BM22" s="54"/>
      <c r="BN22" s="54"/>
      <c r="BO22" s="54"/>
      <c r="BP22" s="86"/>
      <c r="BQ22" s="86"/>
      <c r="BR22" s="86"/>
      <c r="BS22" s="91"/>
      <c r="BT22" s="91"/>
      <c r="BU22" s="86"/>
      <c r="BV22" s="83"/>
    </row>
    <row r="23" spans="1:165" ht="15.95" customHeight="1" x14ac:dyDescent="0.25">
      <c r="A23" s="32">
        <v>9</v>
      </c>
      <c r="B23" s="3" t="s">
        <v>13</v>
      </c>
      <c r="C23" s="38">
        <v>7.9503000000000004</v>
      </c>
      <c r="D23" s="49">
        <v>14.74</v>
      </c>
      <c r="E23" s="6"/>
      <c r="F23" s="38">
        <v>7.9294000000000002</v>
      </c>
      <c r="G23" s="49">
        <v>14.83</v>
      </c>
      <c r="H23" s="6"/>
      <c r="I23" s="38">
        <v>7.9401999999999999</v>
      </c>
      <c r="J23" s="49">
        <v>14.87</v>
      </c>
      <c r="K23" s="6"/>
      <c r="L23" s="38">
        <v>7.9943</v>
      </c>
      <c r="M23" s="49">
        <v>14.89</v>
      </c>
      <c r="N23" s="6"/>
      <c r="O23" s="38">
        <v>8.0427</v>
      </c>
      <c r="P23" s="49">
        <v>14.76</v>
      </c>
      <c r="Q23" s="6"/>
      <c r="R23" s="38">
        <v>8.0779999999999994</v>
      </c>
      <c r="S23" s="49">
        <v>14.69</v>
      </c>
      <c r="T23" s="6"/>
      <c r="U23" s="38">
        <v>7.9870000000000001</v>
      </c>
      <c r="V23" s="49">
        <v>14.87</v>
      </c>
      <c r="W23" s="6"/>
      <c r="X23" s="38">
        <v>8.0579999999999998</v>
      </c>
      <c r="Y23" s="49">
        <v>14.81</v>
      </c>
      <c r="Z23" s="6"/>
      <c r="AA23" s="38">
        <v>8.1245999999999992</v>
      </c>
      <c r="AB23" s="49">
        <v>14.76</v>
      </c>
      <c r="AC23" s="6"/>
      <c r="AD23" s="38">
        <v>8.1496999999999993</v>
      </c>
      <c r="AE23" s="49">
        <v>14.81</v>
      </c>
      <c r="AF23" s="6"/>
      <c r="AG23" s="38">
        <v>8.0935000000000006</v>
      </c>
      <c r="AH23" s="49">
        <v>14.95</v>
      </c>
      <c r="AI23" s="6"/>
      <c r="AJ23" s="38">
        <v>8.1190999999999995</v>
      </c>
      <c r="AK23" s="49">
        <v>14.89</v>
      </c>
      <c r="AL23" s="6"/>
      <c r="AM23" s="38">
        <v>8.1410999999999998</v>
      </c>
      <c r="AN23" s="49">
        <v>14.88</v>
      </c>
      <c r="AO23" s="6"/>
      <c r="AP23" s="38">
        <v>8.1283999999999992</v>
      </c>
      <c r="AQ23" s="49">
        <v>14.85</v>
      </c>
      <c r="AR23" s="6"/>
      <c r="AS23" s="38">
        <v>8.3089999999999993</v>
      </c>
      <c r="AT23" s="49">
        <v>14.98</v>
      </c>
      <c r="AU23" s="6"/>
      <c r="AV23" s="38">
        <v>8.3209</v>
      </c>
      <c r="AW23" s="49">
        <v>14.96</v>
      </c>
      <c r="AX23" s="6"/>
      <c r="AY23" s="38">
        <v>8.2637</v>
      </c>
      <c r="AZ23" s="49">
        <v>14.98</v>
      </c>
      <c r="BA23" s="6"/>
      <c r="BB23" s="38">
        <v>8.1654</v>
      </c>
      <c r="BC23" s="49">
        <v>15.08</v>
      </c>
      <c r="BD23" s="6"/>
      <c r="BE23" s="38">
        <v>8.2406000000000006</v>
      </c>
      <c r="BF23" s="60">
        <v>15</v>
      </c>
      <c r="BG23" s="60"/>
      <c r="BH23" s="38">
        <v>8.2616999999999994</v>
      </c>
      <c r="BI23" s="110">
        <v>14.93</v>
      </c>
      <c r="BJ23" s="60"/>
      <c r="BK23" s="38">
        <f t="shared" si="0"/>
        <v>8.1148799999999994</v>
      </c>
      <c r="BL23" s="60">
        <f t="shared" si="1"/>
        <v>14.876499999999998</v>
      </c>
      <c r="BM23" s="54"/>
      <c r="BN23" s="54"/>
      <c r="BO23" s="54"/>
      <c r="BP23" s="86"/>
      <c r="BQ23" s="86"/>
      <c r="BR23" s="86"/>
      <c r="BS23" s="91"/>
      <c r="BT23" s="91"/>
      <c r="BU23" s="86"/>
      <c r="BV23" s="83"/>
    </row>
    <row r="24" spans="1:165" ht="15.95" customHeight="1" x14ac:dyDescent="0.25">
      <c r="A24" s="32">
        <v>10</v>
      </c>
      <c r="B24" s="3" t="s">
        <v>14</v>
      </c>
      <c r="C24" s="38">
        <v>7.649</v>
      </c>
      <c r="D24" s="49">
        <v>15.33</v>
      </c>
      <c r="E24" s="6"/>
      <c r="F24" s="38">
        <v>7.7302</v>
      </c>
      <c r="G24" s="49">
        <v>15.21</v>
      </c>
      <c r="H24" s="6"/>
      <c r="I24" s="38">
        <v>7.7918000000000003</v>
      </c>
      <c r="J24" s="49">
        <v>15.16</v>
      </c>
      <c r="K24" s="6"/>
      <c r="L24" s="38">
        <v>7.6761999999999997</v>
      </c>
      <c r="M24" s="49">
        <v>15.5</v>
      </c>
      <c r="N24" s="6"/>
      <c r="O24" s="38">
        <v>7.6605999999999996</v>
      </c>
      <c r="P24" s="49">
        <v>15.5</v>
      </c>
      <c r="Q24" s="6"/>
      <c r="R24" s="38">
        <v>7.7359999999999998</v>
      </c>
      <c r="S24" s="49">
        <v>15.34</v>
      </c>
      <c r="T24" s="6"/>
      <c r="U24" s="38">
        <v>7.7019000000000002</v>
      </c>
      <c r="V24" s="49">
        <v>15.42</v>
      </c>
      <c r="W24" s="6"/>
      <c r="X24" s="38">
        <v>7.7153</v>
      </c>
      <c r="Y24" s="49">
        <v>15.46</v>
      </c>
      <c r="Z24" s="6"/>
      <c r="AA24" s="38">
        <v>7.7150999999999996</v>
      </c>
      <c r="AB24" s="49">
        <v>15.55</v>
      </c>
      <c r="AC24" s="6"/>
      <c r="AD24" s="38">
        <v>7.7108999999999996</v>
      </c>
      <c r="AE24" s="49">
        <v>15.66</v>
      </c>
      <c r="AF24" s="6"/>
      <c r="AG24" s="38">
        <v>7.5871000000000004</v>
      </c>
      <c r="AH24" s="49">
        <v>15.95</v>
      </c>
      <c r="AI24" s="6"/>
      <c r="AJ24" s="38">
        <v>7.5979999999999999</v>
      </c>
      <c r="AK24" s="49">
        <v>15.91</v>
      </c>
      <c r="AL24" s="6"/>
      <c r="AM24" s="38">
        <v>7.6239999999999997</v>
      </c>
      <c r="AN24" s="49">
        <v>15.89</v>
      </c>
      <c r="AO24" s="6"/>
      <c r="AP24" s="38">
        <v>7.6094999999999997</v>
      </c>
      <c r="AQ24" s="49">
        <v>15.86</v>
      </c>
      <c r="AR24" s="6"/>
      <c r="AS24" s="38">
        <v>7.7694000000000001</v>
      </c>
      <c r="AT24" s="49">
        <v>16.02</v>
      </c>
      <c r="AU24" s="6"/>
      <c r="AV24" s="38">
        <v>7.7675999999999998</v>
      </c>
      <c r="AW24" s="49">
        <v>16.02</v>
      </c>
      <c r="AX24" s="6"/>
      <c r="AY24" s="38">
        <v>7.7878999999999996</v>
      </c>
      <c r="AZ24" s="49">
        <v>15.9</v>
      </c>
      <c r="BA24" s="6"/>
      <c r="BB24" s="38">
        <v>7.7138999999999998</v>
      </c>
      <c r="BC24" s="80">
        <v>15.96</v>
      </c>
      <c r="BD24" s="6"/>
      <c r="BE24" s="38">
        <v>7.7850999999999999</v>
      </c>
      <c r="BF24" s="60">
        <v>15.88</v>
      </c>
      <c r="BG24" s="60"/>
      <c r="BH24" s="38">
        <v>7.7835000000000001</v>
      </c>
      <c r="BI24" s="110">
        <v>15.85</v>
      </c>
      <c r="BJ24" s="60"/>
      <c r="BK24" s="38">
        <f t="shared" si="0"/>
        <v>7.7056500000000003</v>
      </c>
      <c r="BL24" s="60">
        <f t="shared" si="1"/>
        <v>15.6685</v>
      </c>
      <c r="BM24" s="54"/>
      <c r="BN24" s="54"/>
      <c r="BO24" s="54"/>
      <c r="BP24" s="86"/>
      <c r="BQ24" s="86"/>
      <c r="BR24" s="86"/>
      <c r="BS24" s="91"/>
      <c r="BT24" s="91"/>
      <c r="BU24" s="86"/>
      <c r="BV24" s="83"/>
    </row>
    <row r="25" spans="1:165" ht="15.95" customHeight="1" x14ac:dyDescent="0.25">
      <c r="A25" s="32">
        <v>11</v>
      </c>
      <c r="B25" s="3" t="s">
        <v>15</v>
      </c>
      <c r="C25" s="38">
        <v>6.2370000000000001</v>
      </c>
      <c r="D25" s="49">
        <v>18.79</v>
      </c>
      <c r="E25" s="6"/>
      <c r="F25" s="38">
        <v>6.2530000000000001</v>
      </c>
      <c r="G25" s="49">
        <v>18.8</v>
      </c>
      <c r="H25" s="6"/>
      <c r="I25" s="38">
        <v>6.2751000000000001</v>
      </c>
      <c r="J25" s="49">
        <v>18.82</v>
      </c>
      <c r="K25" s="6"/>
      <c r="L25" s="38">
        <v>6.319</v>
      </c>
      <c r="M25" s="49">
        <v>18.829999999999998</v>
      </c>
      <c r="N25" s="6"/>
      <c r="O25" s="38">
        <v>6.2981999999999996</v>
      </c>
      <c r="P25" s="49">
        <v>18.850000000000001</v>
      </c>
      <c r="Q25" s="6"/>
      <c r="R25" s="38">
        <v>6.3064</v>
      </c>
      <c r="S25" s="49">
        <v>18.82</v>
      </c>
      <c r="T25" s="6"/>
      <c r="U25" s="38">
        <v>6.3055000000000003</v>
      </c>
      <c r="V25" s="49">
        <v>18.829999999999998</v>
      </c>
      <c r="W25" s="6"/>
      <c r="X25" s="38">
        <v>6.3281000000000001</v>
      </c>
      <c r="Y25" s="49">
        <v>18.850000000000001</v>
      </c>
      <c r="Z25" s="6"/>
      <c r="AA25" s="38">
        <v>6.3577000000000004</v>
      </c>
      <c r="AB25" s="49">
        <v>18.87</v>
      </c>
      <c r="AC25" s="6"/>
      <c r="AD25" s="38">
        <v>6.4040999999999997</v>
      </c>
      <c r="AE25" s="49">
        <v>18.850000000000001</v>
      </c>
      <c r="AF25" s="6"/>
      <c r="AG25" s="38">
        <v>6.4089</v>
      </c>
      <c r="AH25" s="49">
        <v>18.88</v>
      </c>
      <c r="AI25" s="6"/>
      <c r="AJ25" s="38">
        <v>6.4028</v>
      </c>
      <c r="AK25" s="49">
        <v>18.88</v>
      </c>
      <c r="AL25" s="6"/>
      <c r="AM25" s="38">
        <v>6.4268000000000001</v>
      </c>
      <c r="AN25" s="49">
        <v>18.850000000000001</v>
      </c>
      <c r="AO25" s="6"/>
      <c r="AP25" s="38">
        <v>6.4097</v>
      </c>
      <c r="AQ25" s="49">
        <v>18.829999999999998</v>
      </c>
      <c r="AR25" s="6"/>
      <c r="AS25" s="38">
        <v>6.6223999999999998</v>
      </c>
      <c r="AT25" s="49">
        <v>18.8</v>
      </c>
      <c r="AU25" s="6"/>
      <c r="AV25" s="38">
        <v>6.6298000000000004</v>
      </c>
      <c r="AW25" s="49">
        <v>18.77</v>
      </c>
      <c r="AX25" s="6"/>
      <c r="AY25" s="38">
        <v>6.6010999999999997</v>
      </c>
      <c r="AZ25" s="49">
        <v>18.75</v>
      </c>
      <c r="BA25" s="6"/>
      <c r="BB25" s="38">
        <v>6.5515999999999996</v>
      </c>
      <c r="BC25" s="49">
        <v>18.79</v>
      </c>
      <c r="BD25" s="6"/>
      <c r="BE25" s="38">
        <v>6.5810000000000004</v>
      </c>
      <c r="BF25" s="60">
        <v>18.78</v>
      </c>
      <c r="BG25" s="60"/>
      <c r="BH25" s="38">
        <v>6.5674999999999999</v>
      </c>
      <c r="BI25" s="110">
        <v>18.78</v>
      </c>
      <c r="BJ25" s="60"/>
      <c r="BK25" s="38">
        <f t="shared" si="0"/>
        <v>6.4142849999999996</v>
      </c>
      <c r="BL25" s="60">
        <f t="shared" si="1"/>
        <v>18.820999999999998</v>
      </c>
      <c r="BM25" s="54"/>
      <c r="BN25" s="54"/>
      <c r="BO25" s="54"/>
      <c r="BP25" s="86"/>
      <c r="BQ25" s="86"/>
      <c r="BR25" s="86"/>
      <c r="BS25" s="91"/>
      <c r="BT25" s="91"/>
      <c r="BU25" s="86"/>
      <c r="BV25" s="83"/>
    </row>
    <row r="26" spans="1:165" ht="15.95" customHeight="1" x14ac:dyDescent="0.25">
      <c r="A26" s="32">
        <v>12</v>
      </c>
      <c r="B26" s="3" t="s">
        <v>29</v>
      </c>
      <c r="C26" s="38">
        <v>0.69021999999999994</v>
      </c>
      <c r="D26" s="49">
        <v>169.84</v>
      </c>
      <c r="E26" s="49"/>
      <c r="F26" s="38">
        <v>0.69759000000000004</v>
      </c>
      <c r="G26" s="49">
        <v>168.52</v>
      </c>
      <c r="H26" s="49"/>
      <c r="I26" s="38">
        <v>0.69782</v>
      </c>
      <c r="J26" s="49">
        <v>169.25</v>
      </c>
      <c r="K26" s="49"/>
      <c r="L26" s="38">
        <v>0.6996</v>
      </c>
      <c r="M26" s="49">
        <v>170.11</v>
      </c>
      <c r="N26" s="49"/>
      <c r="O26" s="38">
        <v>0.70115000000000005</v>
      </c>
      <c r="P26" s="49">
        <v>169.32</v>
      </c>
      <c r="Q26" s="49"/>
      <c r="R26" s="38">
        <v>0.69969999999999999</v>
      </c>
      <c r="S26" s="49">
        <v>169.64</v>
      </c>
      <c r="T26" s="49"/>
      <c r="U26" s="38">
        <v>0.69996999999999998</v>
      </c>
      <c r="V26" s="49">
        <v>169.63</v>
      </c>
      <c r="W26" s="49"/>
      <c r="X26" s="38">
        <v>0.69982999999999995</v>
      </c>
      <c r="Y26" s="49">
        <v>170.49</v>
      </c>
      <c r="Z26" s="49"/>
      <c r="AA26" s="38">
        <v>0.69960999999999995</v>
      </c>
      <c r="AB26" s="49">
        <v>171.44</v>
      </c>
      <c r="AC26" s="49"/>
      <c r="AD26" s="38">
        <v>0.70050999999999997</v>
      </c>
      <c r="AE26" s="49">
        <v>172.33</v>
      </c>
      <c r="AF26" s="49"/>
      <c r="AG26" s="38">
        <v>0.70298000000000005</v>
      </c>
      <c r="AH26" s="49">
        <v>172.11</v>
      </c>
      <c r="AI26" s="49"/>
      <c r="AJ26" s="38">
        <v>0.70298000000000005</v>
      </c>
      <c r="AK26" s="49">
        <v>171.97</v>
      </c>
      <c r="AL26" s="49"/>
      <c r="AM26" s="38">
        <v>0.70423000000000002</v>
      </c>
      <c r="AN26" s="49">
        <v>172.06</v>
      </c>
      <c r="AO26" s="49"/>
      <c r="AP26" s="38">
        <v>0.70399999999999996</v>
      </c>
      <c r="AQ26" s="49">
        <v>171.45</v>
      </c>
      <c r="AR26" s="49"/>
      <c r="AS26" s="38">
        <v>0.70267000000000002</v>
      </c>
      <c r="AT26" s="49">
        <v>177.16</v>
      </c>
      <c r="AU26" s="49"/>
      <c r="AV26" s="38">
        <v>0.71365000000000001</v>
      </c>
      <c r="AW26" s="49">
        <v>174.38</v>
      </c>
      <c r="AX26" s="49"/>
      <c r="AY26" s="38">
        <v>0.71233999999999997</v>
      </c>
      <c r="AZ26" s="49">
        <v>173.79</v>
      </c>
      <c r="BA26" s="49"/>
      <c r="BB26" s="38">
        <v>0.71082999999999996</v>
      </c>
      <c r="BC26" s="49">
        <v>173.18</v>
      </c>
      <c r="BD26" s="49"/>
      <c r="BE26" s="38">
        <v>0.70833000000000002</v>
      </c>
      <c r="BF26" s="60">
        <v>174.5</v>
      </c>
      <c r="BG26" s="60"/>
      <c r="BH26" s="38">
        <v>0.70974999999999999</v>
      </c>
      <c r="BI26" s="110">
        <v>173.79</v>
      </c>
      <c r="BJ26" s="60"/>
      <c r="BK26" s="38">
        <f t="shared" si="0"/>
        <v>0.70288799999999996</v>
      </c>
      <c r="BL26" s="60">
        <f t="shared" si="1"/>
        <v>171.74799999999999</v>
      </c>
      <c r="BM26" s="54"/>
      <c r="BN26" s="54"/>
      <c r="BO26" s="54"/>
      <c r="BP26" s="86"/>
      <c r="BQ26" s="86"/>
      <c r="BR26" s="86"/>
      <c r="BS26" s="91"/>
      <c r="BT26" s="91"/>
      <c r="BU26" s="86"/>
      <c r="BV26" s="83"/>
    </row>
    <row r="27" spans="1:165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117.22</v>
      </c>
      <c r="E27" s="81"/>
      <c r="F27" s="39">
        <v>1</v>
      </c>
      <c r="G27" s="81">
        <v>117.56</v>
      </c>
      <c r="H27" s="8"/>
      <c r="I27" s="39">
        <v>1</v>
      </c>
      <c r="J27" s="81">
        <v>118.1</v>
      </c>
      <c r="K27" s="8"/>
      <c r="L27" s="39">
        <v>1</v>
      </c>
      <c r="M27" s="81">
        <v>119.01</v>
      </c>
      <c r="N27" s="8"/>
      <c r="O27" s="39">
        <v>1</v>
      </c>
      <c r="P27" s="81">
        <v>118.72</v>
      </c>
      <c r="Q27" s="8"/>
      <c r="R27" s="39">
        <v>1</v>
      </c>
      <c r="S27" s="81">
        <v>118.69</v>
      </c>
      <c r="T27" s="81"/>
      <c r="U27" s="39">
        <v>1</v>
      </c>
      <c r="V27" s="81">
        <v>118.73</v>
      </c>
      <c r="W27" s="8"/>
      <c r="X27" s="39">
        <v>1</v>
      </c>
      <c r="Y27" s="81">
        <v>119.31</v>
      </c>
      <c r="Z27" s="8"/>
      <c r="AA27" s="39">
        <v>1</v>
      </c>
      <c r="AB27" s="81">
        <v>119.94</v>
      </c>
      <c r="AC27" s="8"/>
      <c r="AD27" s="39">
        <v>1</v>
      </c>
      <c r="AE27" s="81">
        <v>120.72</v>
      </c>
      <c r="AF27" s="8"/>
      <c r="AG27" s="39">
        <v>1</v>
      </c>
      <c r="AH27" s="81">
        <v>120.99</v>
      </c>
      <c r="AI27" s="8"/>
      <c r="AJ27" s="39">
        <v>1</v>
      </c>
      <c r="AK27" s="81">
        <v>120.89</v>
      </c>
      <c r="AL27" s="8"/>
      <c r="AM27" s="39">
        <v>1</v>
      </c>
      <c r="AN27" s="81">
        <v>121.17</v>
      </c>
      <c r="AO27" s="8"/>
      <c r="AP27" s="39">
        <v>1</v>
      </c>
      <c r="AQ27" s="81">
        <v>120.7</v>
      </c>
      <c r="AR27" s="8"/>
      <c r="AS27" s="39">
        <v>1</v>
      </c>
      <c r="AT27" s="81">
        <v>124.48</v>
      </c>
      <c r="AU27" s="8"/>
      <c r="AV27" s="39">
        <v>1</v>
      </c>
      <c r="AW27" s="81">
        <v>124.44</v>
      </c>
      <c r="AX27" s="8"/>
      <c r="AY27" s="39">
        <v>1</v>
      </c>
      <c r="AZ27" s="81">
        <v>123.8</v>
      </c>
      <c r="BA27" s="8"/>
      <c r="BB27" s="39">
        <v>1</v>
      </c>
      <c r="BC27" s="81">
        <v>123.1</v>
      </c>
      <c r="BD27" s="81"/>
      <c r="BE27" s="39">
        <v>1</v>
      </c>
      <c r="BF27" s="61">
        <v>123.6</v>
      </c>
      <c r="BG27" s="61"/>
      <c r="BH27" s="39">
        <v>1</v>
      </c>
      <c r="BI27" s="111">
        <v>123.35</v>
      </c>
      <c r="BJ27" s="61"/>
      <c r="BK27" s="39">
        <f t="shared" si="0"/>
        <v>1</v>
      </c>
      <c r="BL27" s="61">
        <f t="shared" si="1"/>
        <v>120.726</v>
      </c>
      <c r="BM27" s="54"/>
      <c r="BN27" s="54"/>
      <c r="BO27" s="54"/>
      <c r="BP27" s="86"/>
      <c r="BQ27" s="86"/>
      <c r="BR27" s="86"/>
      <c r="BS27" s="91"/>
      <c r="BT27" s="91"/>
      <c r="BU27" s="86"/>
      <c r="BV27" s="83"/>
      <c r="BW27" s="84"/>
      <c r="BX27" s="84"/>
      <c r="BY27" s="84"/>
      <c r="BZ27" s="84"/>
      <c r="CA27" s="84"/>
      <c r="CB27" s="84"/>
      <c r="CC27" s="84"/>
      <c r="CD27" s="84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1:165" ht="15.95" customHeight="1" thickTop="1" x14ac:dyDescent="0.25">
      <c r="A28" s="32"/>
      <c r="B28" s="5"/>
      <c r="C28" s="6"/>
      <c r="D28" s="6"/>
      <c r="E28" s="49"/>
      <c r="F28" s="6"/>
      <c r="G28" s="49"/>
      <c r="H28" s="49"/>
      <c r="I28" s="49"/>
      <c r="J28" s="49"/>
      <c r="K28" s="6"/>
      <c r="L28" s="49"/>
      <c r="M28" s="49"/>
      <c r="N28" s="6"/>
      <c r="O28" s="49"/>
      <c r="P28" s="49"/>
      <c r="Q28" s="6"/>
      <c r="R28" s="6"/>
      <c r="S28" s="49"/>
      <c r="T28" s="49"/>
      <c r="U28" s="49"/>
      <c r="V28" s="49"/>
      <c r="W28" s="6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6"/>
      <c r="AP28" s="49"/>
      <c r="AQ28" s="49"/>
      <c r="AR28" s="49"/>
      <c r="AS28" s="53"/>
      <c r="AT28" s="53"/>
      <c r="AU28" s="6"/>
      <c r="AV28" s="49"/>
      <c r="AW28" s="49"/>
      <c r="AX28" s="6"/>
      <c r="AY28" s="49"/>
      <c r="AZ28" s="49"/>
      <c r="BA28" s="6"/>
      <c r="BB28" s="6"/>
      <c r="BC28" s="49"/>
      <c r="BD28" s="49"/>
      <c r="BE28" s="53"/>
      <c r="BF28" s="53"/>
      <c r="BG28" s="53"/>
      <c r="BH28" s="53"/>
      <c r="BI28" s="53"/>
      <c r="BJ28" s="53"/>
      <c r="BK28" s="38"/>
      <c r="BL28" s="6"/>
      <c r="BM28" s="44"/>
      <c r="BN28" s="44"/>
      <c r="BO28" s="44"/>
      <c r="BP28" s="86"/>
      <c r="BQ28" s="86"/>
      <c r="BR28" s="86"/>
      <c r="BS28" s="91"/>
      <c r="BT28" s="91"/>
      <c r="BU28" s="86"/>
      <c r="BV28" s="83"/>
    </row>
    <row r="29" spans="1:165" ht="15.95" customHeight="1" x14ac:dyDescent="0.25">
      <c r="A29" s="32"/>
      <c r="B29" s="5"/>
      <c r="C29" s="49"/>
      <c r="D29" s="49"/>
      <c r="E29" s="49"/>
      <c r="F29" s="6"/>
      <c r="G29" s="6"/>
      <c r="H29" s="6"/>
      <c r="I29" s="49"/>
      <c r="J29" s="49"/>
      <c r="K29" s="6"/>
      <c r="L29" s="49"/>
      <c r="M29" s="49"/>
      <c r="N29" s="6"/>
      <c r="O29" s="49"/>
      <c r="P29" s="49"/>
      <c r="Q29" s="6"/>
      <c r="R29" s="6"/>
      <c r="S29" s="6"/>
      <c r="T29" s="6"/>
      <c r="U29" s="49"/>
      <c r="V29" s="49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6"/>
      <c r="AP29" s="49"/>
      <c r="AQ29" s="49"/>
      <c r="AR29" s="49"/>
      <c r="AS29" s="53"/>
      <c r="AT29" s="53"/>
      <c r="AU29" s="6"/>
      <c r="AV29" s="49"/>
      <c r="AW29" s="49"/>
      <c r="AX29" s="6"/>
      <c r="AY29" s="49"/>
      <c r="AZ29" s="49"/>
      <c r="BA29" s="6"/>
      <c r="BB29" s="6"/>
      <c r="BC29" s="16"/>
      <c r="BD29" s="16"/>
      <c r="BE29" s="53"/>
      <c r="BF29" s="53"/>
      <c r="BG29" s="53"/>
      <c r="BH29" s="53"/>
      <c r="BI29" s="53"/>
      <c r="BJ29" s="53"/>
      <c r="BK29" s="16"/>
      <c r="BL29" s="16"/>
      <c r="BM29" s="44"/>
      <c r="BN29" s="44"/>
      <c r="BO29" s="44"/>
      <c r="BP29" s="86"/>
      <c r="BQ29" s="86" t="s">
        <v>24</v>
      </c>
      <c r="BR29" s="86"/>
      <c r="BS29" s="91"/>
      <c r="BT29" s="91"/>
      <c r="BU29" s="86"/>
      <c r="BV29" s="83"/>
    </row>
    <row r="30" spans="1:165" s="46" customFormat="1" ht="15.95" customHeight="1" x14ac:dyDescent="0.25">
      <c r="A30" s="51"/>
      <c r="B30" s="52"/>
      <c r="C30" s="6"/>
      <c r="D30" s="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53"/>
      <c r="AW30" s="49"/>
      <c r="AX30" s="49"/>
      <c r="AY30" s="49"/>
      <c r="AZ30" s="53"/>
      <c r="BA30" s="49"/>
      <c r="BB30" s="49"/>
      <c r="BC30" s="53"/>
      <c r="BD30" s="53"/>
      <c r="BE30" s="49"/>
      <c r="BF30" s="53"/>
      <c r="BG30" s="53"/>
      <c r="BH30" s="53"/>
      <c r="BI30" s="53"/>
      <c r="BJ30" s="53"/>
      <c r="BK30" s="53"/>
      <c r="BL30" s="53"/>
      <c r="BM30" s="54"/>
      <c r="BN30" s="54"/>
      <c r="BO30" s="54"/>
      <c r="BP30" s="93"/>
      <c r="BQ30" s="93"/>
      <c r="BR30" s="93" t="s">
        <v>5</v>
      </c>
      <c r="BS30" s="93" t="s">
        <v>6</v>
      </c>
      <c r="BT30" s="93" t="s">
        <v>7</v>
      </c>
      <c r="BU30" s="93" t="s">
        <v>8</v>
      </c>
      <c r="BV30" s="94" t="s">
        <v>9</v>
      </c>
      <c r="BW30" s="94" t="s">
        <v>10</v>
      </c>
      <c r="BX30" s="94" t="s">
        <v>11</v>
      </c>
      <c r="BY30" s="94" t="s">
        <v>12</v>
      </c>
      <c r="BZ30" s="94" t="s">
        <v>13</v>
      </c>
      <c r="CA30" s="94" t="s">
        <v>14</v>
      </c>
      <c r="CB30" s="94" t="s">
        <v>15</v>
      </c>
      <c r="CC30" s="94" t="s">
        <v>16</v>
      </c>
      <c r="CD30" s="94" t="s">
        <v>17</v>
      </c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53"/>
      <c r="BA31" s="49"/>
      <c r="BB31" s="49"/>
      <c r="BC31" s="53"/>
      <c r="BD31" s="53"/>
      <c r="BE31" s="49"/>
      <c r="BF31" s="53"/>
      <c r="BG31" s="53"/>
      <c r="BH31" s="53"/>
      <c r="BI31" s="53"/>
      <c r="BJ31" s="53"/>
      <c r="BK31" s="53"/>
      <c r="BL31" s="53"/>
      <c r="BM31" s="54"/>
      <c r="BN31" s="54"/>
      <c r="BO31" s="54"/>
      <c r="BP31" s="93">
        <v>1</v>
      </c>
      <c r="BQ31" s="97" t="s">
        <v>30</v>
      </c>
      <c r="BR31" s="93">
        <v>97.41</v>
      </c>
      <c r="BS31" s="93">
        <v>179.11</v>
      </c>
      <c r="BT31" s="93">
        <v>116.41</v>
      </c>
      <c r="BU31" s="93">
        <v>139.97999999999999</v>
      </c>
      <c r="BV31" s="93">
        <v>139678.70000000001</v>
      </c>
      <c r="BW31" s="93">
        <v>1873.25</v>
      </c>
      <c r="BX31" s="93">
        <v>94.64</v>
      </c>
      <c r="BY31" s="93">
        <v>99.43</v>
      </c>
      <c r="BZ31" s="93">
        <v>14.74</v>
      </c>
      <c r="CA31" s="93">
        <v>15.33</v>
      </c>
      <c r="CB31" s="93">
        <v>18.79</v>
      </c>
      <c r="CC31" s="93">
        <v>169.84</v>
      </c>
      <c r="CD31" s="93">
        <v>117.22</v>
      </c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</row>
    <row r="32" spans="1:165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53"/>
      <c r="BA32" s="49"/>
      <c r="BB32" s="49"/>
      <c r="BC32" s="53"/>
      <c r="BD32" s="53"/>
      <c r="BE32" s="49"/>
      <c r="BF32" s="53"/>
      <c r="BG32" s="53"/>
      <c r="BH32" s="53"/>
      <c r="BI32" s="53"/>
      <c r="BJ32" s="53"/>
      <c r="BK32" s="53"/>
      <c r="BL32" s="53"/>
      <c r="BM32" s="54"/>
      <c r="BN32" s="54"/>
      <c r="BO32" s="54"/>
      <c r="BP32" s="93">
        <v>2</v>
      </c>
      <c r="BQ32" s="97" t="s">
        <v>33</v>
      </c>
      <c r="BR32" s="93">
        <v>98.9</v>
      </c>
      <c r="BS32" s="93">
        <v>178.53</v>
      </c>
      <c r="BT32" s="93">
        <v>116.45</v>
      </c>
      <c r="BU32" s="93">
        <v>139.99</v>
      </c>
      <c r="BV32" s="93">
        <v>142448.21</v>
      </c>
      <c r="BW32" s="93">
        <v>1916.24</v>
      </c>
      <c r="BX32" s="93">
        <v>95.47</v>
      </c>
      <c r="BY32" s="93">
        <v>99.86</v>
      </c>
      <c r="BZ32" s="93">
        <v>14.83</v>
      </c>
      <c r="CA32" s="93">
        <v>15.21</v>
      </c>
      <c r="CB32" s="93">
        <v>18.8</v>
      </c>
      <c r="CC32" s="93">
        <v>168.52</v>
      </c>
      <c r="CD32" s="93">
        <v>117.56</v>
      </c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</row>
    <row r="33" spans="1:165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3"/>
      <c r="BA33" s="49"/>
      <c r="BB33" s="49"/>
      <c r="BC33" s="53"/>
      <c r="BD33" s="53"/>
      <c r="BE33" s="49"/>
      <c r="BF33" s="53"/>
      <c r="BG33" s="53"/>
      <c r="BH33" s="53"/>
      <c r="BI33" s="53"/>
      <c r="BJ33" s="53"/>
      <c r="BK33" s="53"/>
      <c r="BL33" s="53"/>
      <c r="BM33" s="54"/>
      <c r="BN33" s="54"/>
      <c r="BO33" s="54"/>
      <c r="BP33" s="93">
        <v>3</v>
      </c>
      <c r="BQ33" s="97" t="s">
        <v>31</v>
      </c>
      <c r="BR33" s="93">
        <v>99.17</v>
      </c>
      <c r="BS33" s="93">
        <v>178.72</v>
      </c>
      <c r="BT33" s="93">
        <v>116.64</v>
      </c>
      <c r="BU33" s="93">
        <v>140.08000000000001</v>
      </c>
      <c r="BV33" s="93">
        <v>143506.35</v>
      </c>
      <c r="BW33" s="93">
        <v>1936.88</v>
      </c>
      <c r="BX33" s="93">
        <v>95.26</v>
      </c>
      <c r="BY33" s="93">
        <v>99.82</v>
      </c>
      <c r="BZ33" s="93">
        <v>14.87</v>
      </c>
      <c r="CA33" s="93">
        <v>15.16</v>
      </c>
      <c r="CB33" s="93">
        <v>18.82</v>
      </c>
      <c r="CC33" s="93">
        <v>169.25</v>
      </c>
      <c r="CD33" s="93">
        <v>118.1</v>
      </c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</row>
    <row r="34" spans="1:165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53"/>
      <c r="BA34" s="49"/>
      <c r="BB34" s="49"/>
      <c r="BC34" s="53"/>
      <c r="BD34" s="53"/>
      <c r="BE34" s="49"/>
      <c r="BF34" s="53"/>
      <c r="BG34" s="53"/>
      <c r="BH34" s="53"/>
      <c r="BI34" s="53"/>
      <c r="BJ34" s="53"/>
      <c r="BK34" s="53"/>
      <c r="BL34" s="53"/>
      <c r="BM34" s="54"/>
      <c r="BN34" s="54"/>
      <c r="BO34" s="54"/>
      <c r="BP34" s="93">
        <v>4</v>
      </c>
      <c r="BQ34" s="97" t="s">
        <v>32</v>
      </c>
      <c r="BR34" s="93">
        <v>99.36</v>
      </c>
      <c r="BS34" s="93">
        <v>179.26</v>
      </c>
      <c r="BT34" s="93">
        <v>116.7</v>
      </c>
      <c r="BU34" s="93">
        <v>140.16</v>
      </c>
      <c r="BV34" s="93">
        <v>143552.79999999999</v>
      </c>
      <c r="BW34" s="93">
        <v>1945.77</v>
      </c>
      <c r="BX34" s="93">
        <v>96.38</v>
      </c>
      <c r="BY34" s="93">
        <v>100.86</v>
      </c>
      <c r="BZ34" s="93">
        <v>14.89</v>
      </c>
      <c r="CA34" s="93">
        <v>15.5</v>
      </c>
      <c r="CB34" s="93">
        <v>18.829999999999998</v>
      </c>
      <c r="CC34" s="93">
        <v>170.11</v>
      </c>
      <c r="CD34" s="93">
        <v>119.01</v>
      </c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</row>
    <row r="35" spans="1:165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53"/>
      <c r="BA35" s="49"/>
      <c r="BB35" s="49"/>
      <c r="BC35" s="53"/>
      <c r="BD35" s="53"/>
      <c r="BE35" s="49"/>
      <c r="BF35" s="53"/>
      <c r="BG35" s="53"/>
      <c r="BH35" s="53"/>
      <c r="BI35" s="53"/>
      <c r="BJ35" s="53"/>
      <c r="BK35" s="53"/>
      <c r="BL35" s="53"/>
      <c r="BM35" s="54"/>
      <c r="BN35" s="54"/>
      <c r="BO35" s="54"/>
      <c r="BP35" s="93">
        <v>5</v>
      </c>
      <c r="BQ35" s="97" t="s">
        <v>34</v>
      </c>
      <c r="BR35" s="93">
        <v>99.58</v>
      </c>
      <c r="BS35" s="93">
        <v>179.77</v>
      </c>
      <c r="BT35" s="93">
        <v>116.74</v>
      </c>
      <c r="BU35" s="93">
        <v>140.16</v>
      </c>
      <c r="BV35" s="93">
        <v>143730.09</v>
      </c>
      <c r="BW35" s="93">
        <v>1926.79</v>
      </c>
      <c r="BX35" s="93">
        <v>96.56</v>
      </c>
      <c r="BY35" s="93">
        <v>100.32</v>
      </c>
      <c r="BZ35" s="93">
        <v>14.76</v>
      </c>
      <c r="CA35" s="93">
        <v>15.5</v>
      </c>
      <c r="CB35" s="93">
        <v>18.850000000000001</v>
      </c>
      <c r="CC35" s="93">
        <v>169.32</v>
      </c>
      <c r="CD35" s="93">
        <v>118.72</v>
      </c>
      <c r="CE35" s="54"/>
      <c r="CF35" s="54"/>
      <c r="CG35" s="54"/>
      <c r="CH35" s="54"/>
      <c r="CI35" s="54"/>
      <c r="CJ35" s="54"/>
      <c r="CK35" s="54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56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</row>
    <row r="36" spans="1:165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53"/>
      <c r="BA36" s="49"/>
      <c r="BB36" s="49"/>
      <c r="BC36" s="53"/>
      <c r="BD36" s="53"/>
      <c r="BE36" s="49"/>
      <c r="BF36" s="53"/>
      <c r="BG36" s="53"/>
      <c r="BH36" s="53"/>
      <c r="BI36" s="53"/>
      <c r="BJ36" s="53"/>
      <c r="BK36" s="53"/>
      <c r="BL36" s="53"/>
      <c r="BM36" s="54"/>
      <c r="BN36" s="54"/>
      <c r="BO36" s="54"/>
      <c r="BP36" s="93">
        <v>6</v>
      </c>
      <c r="BQ36" s="97" t="s">
        <v>42</v>
      </c>
      <c r="BR36" s="93">
        <v>99.58</v>
      </c>
      <c r="BS36" s="93">
        <v>179.46</v>
      </c>
      <c r="BT36" s="93">
        <v>116.61</v>
      </c>
      <c r="BU36" s="93">
        <v>140.06</v>
      </c>
      <c r="BV36" s="93">
        <v>144865.72</v>
      </c>
      <c r="BW36" s="93">
        <v>1957.26</v>
      </c>
      <c r="BX36" s="93">
        <v>96.91</v>
      </c>
      <c r="BY36" s="93">
        <v>99.94</v>
      </c>
      <c r="BZ36" s="93">
        <v>14.69</v>
      </c>
      <c r="CA36" s="93">
        <v>15.34</v>
      </c>
      <c r="CB36" s="93">
        <v>18.82</v>
      </c>
      <c r="CC36" s="93">
        <v>169.64</v>
      </c>
      <c r="CD36" s="93">
        <v>118.69</v>
      </c>
      <c r="CE36" s="54"/>
      <c r="CF36" s="54"/>
      <c r="CG36" s="54"/>
      <c r="CH36" s="54"/>
      <c r="CI36" s="54"/>
      <c r="CJ36" s="54"/>
      <c r="CK36" s="54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56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</row>
    <row r="37" spans="1:165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53"/>
      <c r="BA37" s="49"/>
      <c r="BB37" s="49"/>
      <c r="BC37" s="53"/>
      <c r="BD37" s="53"/>
      <c r="BE37" s="49"/>
      <c r="BF37" s="53"/>
      <c r="BG37" s="53"/>
      <c r="BH37" s="53"/>
      <c r="BI37" s="53"/>
      <c r="BJ37" s="53"/>
      <c r="BK37" s="53"/>
      <c r="BL37" s="53"/>
      <c r="BM37" s="54"/>
      <c r="BN37" s="54"/>
      <c r="BO37" s="54"/>
      <c r="BP37" s="93">
        <v>7</v>
      </c>
      <c r="BQ37" s="97" t="s">
        <v>43</v>
      </c>
      <c r="BR37" s="93">
        <v>100.16</v>
      </c>
      <c r="BS37" s="93">
        <v>179.27</v>
      </c>
      <c r="BT37" s="93">
        <v>116.66</v>
      </c>
      <c r="BU37" s="93">
        <v>140.15</v>
      </c>
      <c r="BV37" s="93">
        <v>147107.14000000001</v>
      </c>
      <c r="BW37" s="93">
        <v>2006.61</v>
      </c>
      <c r="BX37" s="93">
        <v>96.65</v>
      </c>
      <c r="BY37" s="93">
        <v>99.14</v>
      </c>
      <c r="BZ37" s="93">
        <v>14.87</v>
      </c>
      <c r="CA37" s="93">
        <v>15.42</v>
      </c>
      <c r="CB37" s="93">
        <v>18.829999999999998</v>
      </c>
      <c r="CC37" s="93">
        <v>169.63</v>
      </c>
      <c r="CD37" s="93">
        <v>118.73</v>
      </c>
      <c r="CE37" s="54"/>
      <c r="CF37" s="54"/>
      <c r="CG37" s="54"/>
      <c r="CH37" s="54"/>
      <c r="CI37" s="54"/>
      <c r="CJ37" s="54"/>
      <c r="CK37" s="54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56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</row>
    <row r="38" spans="1:165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8"/>
      <c r="BA38" s="57"/>
      <c r="BB38" s="57"/>
      <c r="BC38" s="58"/>
      <c r="BD38" s="58"/>
      <c r="BE38" s="57"/>
      <c r="BF38" s="58"/>
      <c r="BG38" s="58"/>
      <c r="BH38" s="58"/>
      <c r="BI38" s="58"/>
      <c r="BJ38" s="58"/>
      <c r="BK38" s="53"/>
      <c r="BL38" s="53"/>
      <c r="BM38" s="54"/>
      <c r="BN38" s="54"/>
      <c r="BO38" s="54"/>
      <c r="BP38" s="93">
        <v>8</v>
      </c>
      <c r="BQ38" s="97" t="s">
        <v>44</v>
      </c>
      <c r="BR38" s="93">
        <v>101.97</v>
      </c>
      <c r="BS38" s="93">
        <v>181.17</v>
      </c>
      <c r="BT38" s="93">
        <v>116.79</v>
      </c>
      <c r="BU38" s="93">
        <v>140.24</v>
      </c>
      <c r="BV38" s="93">
        <v>146647.76</v>
      </c>
      <c r="BW38" s="93">
        <v>1990.14</v>
      </c>
      <c r="BX38" s="93">
        <v>97.06</v>
      </c>
      <c r="BY38" s="93">
        <v>99.69</v>
      </c>
      <c r="BZ38" s="93">
        <v>14.81</v>
      </c>
      <c r="CA38" s="93">
        <v>15.46</v>
      </c>
      <c r="CB38" s="93">
        <v>18.850000000000001</v>
      </c>
      <c r="CC38" s="93">
        <v>170.49</v>
      </c>
      <c r="CD38" s="93">
        <v>119.31</v>
      </c>
      <c r="CE38" s="54"/>
      <c r="CF38" s="54"/>
      <c r="CG38" s="54"/>
      <c r="CH38" s="54"/>
      <c r="CI38" s="54"/>
      <c r="CJ38" s="54"/>
      <c r="CK38" s="54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56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</row>
    <row r="39" spans="1:165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59"/>
      <c r="BA39" s="46"/>
      <c r="BB39" s="46"/>
      <c r="BC39" s="59"/>
      <c r="BD39" s="59"/>
      <c r="BE39" s="46"/>
      <c r="BF39" s="59"/>
      <c r="BG39" s="59"/>
      <c r="BH39" s="59"/>
      <c r="BI39" s="59"/>
      <c r="BJ39" s="59"/>
      <c r="BK39" s="59"/>
      <c r="BL39" s="59"/>
      <c r="BM39" s="46"/>
      <c r="BN39" s="46"/>
      <c r="BO39" s="50"/>
      <c r="BP39" s="93">
        <v>9</v>
      </c>
      <c r="BQ39" s="97" t="s">
        <v>35</v>
      </c>
      <c r="BR39" s="94">
        <v>102.71</v>
      </c>
      <c r="BS39" s="93">
        <v>182.3</v>
      </c>
      <c r="BT39" s="93">
        <v>134.80000000000001</v>
      </c>
      <c r="BU39" s="93">
        <v>140.29</v>
      </c>
      <c r="BV39" s="93">
        <v>149629.04999999999</v>
      </c>
      <c r="BW39" s="93">
        <v>2046.23</v>
      </c>
      <c r="BX39" s="93">
        <v>98.05</v>
      </c>
      <c r="BY39" s="93">
        <v>100.17</v>
      </c>
      <c r="BZ39" s="93">
        <v>14.76</v>
      </c>
      <c r="CA39" s="93">
        <v>15.55</v>
      </c>
      <c r="CB39" s="93">
        <v>18.87</v>
      </c>
      <c r="CC39" s="93">
        <v>171.44</v>
      </c>
      <c r="CD39" s="93">
        <v>119.94</v>
      </c>
      <c r="CE39" s="54"/>
      <c r="CF39" s="54"/>
      <c r="CG39" s="54"/>
      <c r="CH39" s="54"/>
      <c r="CI39" s="54"/>
      <c r="CJ39" s="54"/>
      <c r="CK39" s="54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56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</row>
    <row r="40" spans="1:165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59"/>
      <c r="BA40" s="46"/>
      <c r="BB40" s="46"/>
      <c r="BC40" s="59"/>
      <c r="BD40" s="59"/>
      <c r="BE40" s="46"/>
      <c r="BF40" s="59"/>
      <c r="BG40" s="59"/>
      <c r="BH40" s="59"/>
      <c r="BI40" s="59"/>
      <c r="BJ40" s="59"/>
      <c r="BK40" s="59"/>
      <c r="BL40" s="59"/>
      <c r="BM40" s="46"/>
      <c r="BN40" s="46"/>
      <c r="BO40" s="50"/>
      <c r="BP40" s="93">
        <v>10</v>
      </c>
      <c r="BQ40" s="97" t="s">
        <v>36</v>
      </c>
      <c r="BR40" s="94">
        <v>103.57</v>
      </c>
      <c r="BS40" s="93">
        <v>183.61</v>
      </c>
      <c r="BT40" s="93">
        <v>137.6</v>
      </c>
      <c r="BU40" s="93">
        <v>140.28</v>
      </c>
      <c r="BV40" s="93">
        <v>151842.15</v>
      </c>
      <c r="BW40" s="93">
        <v>2042.51</v>
      </c>
      <c r="BX40" s="93">
        <v>99.11</v>
      </c>
      <c r="BY40" s="93">
        <v>100.7</v>
      </c>
      <c r="BZ40" s="93">
        <v>14.81</v>
      </c>
      <c r="CA40" s="93">
        <v>15.66</v>
      </c>
      <c r="CB40" s="93">
        <v>18.850000000000001</v>
      </c>
      <c r="CC40" s="93">
        <v>172.33</v>
      </c>
      <c r="CD40" s="93">
        <v>120.72</v>
      </c>
      <c r="CE40" s="54"/>
      <c r="CF40" s="54"/>
      <c r="CG40" s="54"/>
      <c r="CH40" s="54"/>
      <c r="CI40" s="54"/>
      <c r="CJ40" s="54"/>
      <c r="CK40" s="54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56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</row>
    <row r="41" spans="1:165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59"/>
      <c r="BA41" s="46"/>
      <c r="BB41" s="46"/>
      <c r="BC41" s="59"/>
      <c r="BD41" s="59"/>
      <c r="BE41" s="46"/>
      <c r="BF41" s="59"/>
      <c r="BG41" s="59"/>
      <c r="BH41" s="59"/>
      <c r="BI41" s="59"/>
      <c r="BJ41" s="59"/>
      <c r="BK41" s="59"/>
      <c r="BL41" s="59"/>
      <c r="BM41" s="46"/>
      <c r="BN41" s="46"/>
      <c r="BO41" s="50"/>
      <c r="BP41" s="93">
        <v>11</v>
      </c>
      <c r="BQ41" s="97" t="s">
        <v>45</v>
      </c>
      <c r="BR41" s="94">
        <v>103.19</v>
      </c>
      <c r="BS41" s="93">
        <v>183.23</v>
      </c>
      <c r="BT41" s="93">
        <v>139.44</v>
      </c>
      <c r="BU41" s="93">
        <v>140.24</v>
      </c>
      <c r="BV41" s="93">
        <v>154325.14000000001</v>
      </c>
      <c r="BW41" s="93">
        <v>2137.9299999999998</v>
      </c>
      <c r="BX41" s="93">
        <v>99.25</v>
      </c>
      <c r="BY41" s="93">
        <v>101.18</v>
      </c>
      <c r="BZ41" s="93">
        <v>14.95</v>
      </c>
      <c r="CA41" s="93">
        <v>15.95</v>
      </c>
      <c r="CB41" s="93">
        <v>18.88</v>
      </c>
      <c r="CC41" s="93">
        <v>172.11</v>
      </c>
      <c r="CD41" s="93">
        <v>120.99</v>
      </c>
      <c r="CE41" s="54"/>
      <c r="CF41" s="54"/>
      <c r="CG41" s="54"/>
      <c r="CH41" s="54"/>
      <c r="CI41" s="54"/>
      <c r="CJ41" s="54"/>
      <c r="CK41" s="54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56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</row>
    <row r="42" spans="1:165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59"/>
      <c r="BA42" s="46"/>
      <c r="BB42" s="46"/>
      <c r="BC42" s="59"/>
      <c r="BD42" s="59"/>
      <c r="BE42" s="46"/>
      <c r="BF42" s="59"/>
      <c r="BG42" s="59"/>
      <c r="BH42" s="59"/>
      <c r="BI42" s="59"/>
      <c r="BJ42" s="59"/>
      <c r="BK42" s="59"/>
      <c r="BL42" s="59"/>
      <c r="BM42" s="46"/>
      <c r="BN42" s="46"/>
      <c r="BO42" s="50"/>
      <c r="BP42" s="93">
        <v>12</v>
      </c>
      <c r="BQ42" s="97" t="s">
        <v>46</v>
      </c>
      <c r="BR42" s="94">
        <v>102.06</v>
      </c>
      <c r="BS42" s="93">
        <v>183.12</v>
      </c>
      <c r="BT42" s="93">
        <v>138.41</v>
      </c>
      <c r="BU42" s="93">
        <v>140.25</v>
      </c>
      <c r="BV42" s="93">
        <v>156092.76</v>
      </c>
      <c r="BW42" s="93">
        <v>2159.0700000000002</v>
      </c>
      <c r="BX42" s="93">
        <v>99.21</v>
      </c>
      <c r="BY42" s="93">
        <v>101.04</v>
      </c>
      <c r="BZ42" s="93">
        <v>14.89</v>
      </c>
      <c r="CA42" s="93">
        <v>15.91</v>
      </c>
      <c r="CB42" s="93">
        <v>18.88</v>
      </c>
      <c r="CC42" s="93">
        <v>171.97</v>
      </c>
      <c r="CD42" s="93">
        <v>120.89</v>
      </c>
      <c r="CE42" s="54"/>
      <c r="CF42" s="54"/>
      <c r="CG42" s="54"/>
      <c r="CH42" s="54"/>
      <c r="CI42" s="54"/>
      <c r="CJ42" s="54"/>
      <c r="CK42" s="54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56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</row>
    <row r="43" spans="1:165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59"/>
      <c r="BA43" s="46"/>
      <c r="BB43" s="46"/>
      <c r="BC43" s="59"/>
      <c r="BD43" s="59"/>
      <c r="BE43" s="46"/>
      <c r="BF43" s="59"/>
      <c r="BG43" s="59"/>
      <c r="BH43" s="59"/>
      <c r="BI43" s="59"/>
      <c r="BJ43" s="59"/>
      <c r="BK43" s="59"/>
      <c r="BL43" s="59"/>
      <c r="BM43" s="46"/>
      <c r="BN43" s="46"/>
      <c r="BO43" s="50"/>
      <c r="BP43" s="93">
        <v>13</v>
      </c>
      <c r="BQ43" s="97" t="s">
        <v>47</v>
      </c>
      <c r="BR43" s="94">
        <v>102.91</v>
      </c>
      <c r="BS43" s="93">
        <v>182.94</v>
      </c>
      <c r="BT43" s="93">
        <v>139.99</v>
      </c>
      <c r="BU43" s="93">
        <v>140.19999999999999</v>
      </c>
      <c r="BV43" s="93">
        <v>157283.92000000001</v>
      </c>
      <c r="BW43" s="93">
        <v>2194.41</v>
      </c>
      <c r="BX43" s="93">
        <v>99.34</v>
      </c>
      <c r="BY43" s="93">
        <v>100.27</v>
      </c>
      <c r="BZ43" s="93">
        <v>14.88</v>
      </c>
      <c r="CA43" s="93">
        <v>15.89</v>
      </c>
      <c r="CB43" s="93">
        <v>18.850000000000001</v>
      </c>
      <c r="CC43" s="93">
        <v>172.06</v>
      </c>
      <c r="CD43" s="93">
        <v>121.17</v>
      </c>
      <c r="CE43" s="54"/>
      <c r="CF43" s="54"/>
      <c r="CG43" s="54"/>
      <c r="CH43" s="54"/>
      <c r="CI43" s="54"/>
      <c r="CJ43" s="54"/>
      <c r="CK43" s="54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56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</row>
    <row r="44" spans="1:165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59"/>
      <c r="BA44" s="46"/>
      <c r="BB44" s="46"/>
      <c r="BC44" s="59"/>
      <c r="BD44" s="59"/>
      <c r="BE44" s="46"/>
      <c r="BF44" s="59"/>
      <c r="BG44" s="59"/>
      <c r="BH44" s="59"/>
      <c r="BI44" s="59"/>
      <c r="BJ44" s="59"/>
      <c r="BK44" s="59"/>
      <c r="BL44" s="59"/>
      <c r="BM44" s="46"/>
      <c r="BN44" s="46"/>
      <c r="BO44" s="50"/>
      <c r="BP44" s="93">
        <v>14</v>
      </c>
      <c r="BQ44" s="97" t="s">
        <v>37</v>
      </c>
      <c r="BR44" s="94">
        <v>102.5</v>
      </c>
      <c r="BS44" s="93">
        <v>183.01</v>
      </c>
      <c r="BT44" s="93">
        <v>140.91999999999999</v>
      </c>
      <c r="BU44" s="93">
        <v>140.16999999999999</v>
      </c>
      <c r="BV44" s="93">
        <v>155272.1</v>
      </c>
      <c r="BW44" s="93">
        <v>2182.2199999999998</v>
      </c>
      <c r="BX44" s="93">
        <v>97.74</v>
      </c>
      <c r="BY44" s="93">
        <v>97.88</v>
      </c>
      <c r="BZ44" s="93">
        <v>14.85</v>
      </c>
      <c r="CA44" s="93">
        <v>15.86</v>
      </c>
      <c r="CB44" s="93">
        <v>18.829999999999998</v>
      </c>
      <c r="CC44" s="93">
        <v>171.45</v>
      </c>
      <c r="CD44" s="93">
        <v>120.7</v>
      </c>
      <c r="CE44" s="54"/>
      <c r="CF44" s="54"/>
      <c r="CG44" s="54"/>
      <c r="CH44" s="54"/>
      <c r="CI44" s="54"/>
      <c r="CJ44" s="54"/>
      <c r="CK44" s="54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56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</row>
    <row r="45" spans="1:165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59"/>
      <c r="BA45" s="46"/>
      <c r="BB45" s="46"/>
      <c r="BC45" s="59"/>
      <c r="BD45" s="59"/>
      <c r="BE45" s="46"/>
      <c r="BF45" s="59"/>
      <c r="BG45" s="59"/>
      <c r="BH45" s="59"/>
      <c r="BI45" s="59"/>
      <c r="BJ45" s="59"/>
      <c r="BK45" s="59"/>
      <c r="BL45" s="59"/>
      <c r="BM45" s="46"/>
      <c r="BN45" s="46"/>
      <c r="BO45" s="50"/>
      <c r="BP45" s="93">
        <v>15</v>
      </c>
      <c r="BQ45" s="97" t="s">
        <v>38</v>
      </c>
      <c r="BR45" s="94">
        <v>105.38</v>
      </c>
      <c r="BS45" s="93">
        <v>186.44</v>
      </c>
      <c r="BT45" s="93">
        <v>142.66</v>
      </c>
      <c r="BU45" s="93">
        <v>139.91</v>
      </c>
      <c r="BV45" s="93">
        <v>161038.84</v>
      </c>
      <c r="BW45" s="93">
        <v>2261.86</v>
      </c>
      <c r="BX45" s="93">
        <v>99.2</v>
      </c>
      <c r="BY45" s="93">
        <v>100.39</v>
      </c>
      <c r="BZ45" s="93">
        <v>14.98</v>
      </c>
      <c r="CA45" s="93">
        <v>16.02</v>
      </c>
      <c r="CB45" s="93">
        <v>18.8</v>
      </c>
      <c r="CC45" s="93">
        <v>177.16</v>
      </c>
      <c r="CD45" s="93">
        <v>124.48</v>
      </c>
      <c r="CE45" s="54"/>
      <c r="CF45" s="54"/>
      <c r="CG45" s="54"/>
      <c r="CH45" s="54"/>
      <c r="CI45" s="54"/>
      <c r="CJ45" s="54"/>
      <c r="CK45" s="54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56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</row>
    <row r="46" spans="1:165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53"/>
      <c r="BA46" s="49"/>
      <c r="BB46" s="49"/>
      <c r="BC46" s="53"/>
      <c r="BD46" s="53"/>
      <c r="BE46" s="49"/>
      <c r="BF46" s="53"/>
      <c r="BG46" s="53"/>
      <c r="BH46" s="53"/>
      <c r="BI46" s="53"/>
      <c r="BJ46" s="53"/>
      <c r="BK46" s="53"/>
      <c r="BL46" s="53"/>
      <c r="BM46" s="54"/>
      <c r="BN46" s="54"/>
      <c r="BO46" s="54"/>
      <c r="BP46" s="93">
        <v>16</v>
      </c>
      <c r="BQ46" s="97" t="s">
        <v>39</v>
      </c>
      <c r="BR46" s="93">
        <v>105.39</v>
      </c>
      <c r="BS46" s="93">
        <v>186.77</v>
      </c>
      <c r="BT46" s="93">
        <v>140</v>
      </c>
      <c r="BU46" s="93">
        <v>139.69</v>
      </c>
      <c r="BV46" s="93">
        <v>159637.24</v>
      </c>
      <c r="BW46" s="93">
        <v>2232.5300000000002</v>
      </c>
      <c r="BX46" s="93">
        <v>98.52</v>
      </c>
      <c r="BY46" s="93">
        <v>99.91</v>
      </c>
      <c r="BZ46" s="93">
        <v>14.96</v>
      </c>
      <c r="CA46" s="93">
        <v>16.02</v>
      </c>
      <c r="CB46" s="93">
        <v>18.77</v>
      </c>
      <c r="CC46" s="93">
        <v>174.38</v>
      </c>
      <c r="CD46" s="93">
        <v>124.44</v>
      </c>
      <c r="CE46" s="54"/>
      <c r="CF46" s="54"/>
      <c r="CG46" s="54"/>
      <c r="CH46" s="54"/>
      <c r="CI46" s="54"/>
      <c r="CJ46" s="54"/>
      <c r="CK46" s="54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56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</row>
    <row r="47" spans="1:165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53"/>
      <c r="BA47" s="49"/>
      <c r="BB47" s="49"/>
      <c r="BC47" s="53"/>
      <c r="BD47" s="53"/>
      <c r="BE47" s="49"/>
      <c r="BF47" s="53"/>
      <c r="BG47" s="53"/>
      <c r="BH47" s="53"/>
      <c r="BI47" s="53"/>
      <c r="BJ47" s="53"/>
      <c r="BK47" s="53"/>
      <c r="BL47" s="53"/>
      <c r="BM47" s="54"/>
      <c r="BN47" s="54"/>
      <c r="BO47" s="54"/>
      <c r="BP47" s="93">
        <v>17</v>
      </c>
      <c r="BQ47" s="97" t="s">
        <v>48</v>
      </c>
      <c r="BR47" s="93">
        <v>104.83</v>
      </c>
      <c r="BS47" s="93">
        <v>186.55</v>
      </c>
      <c r="BT47" s="93">
        <v>138.37</v>
      </c>
      <c r="BU47" s="93">
        <v>139.74</v>
      </c>
      <c r="BV47" s="93">
        <v>158483.81</v>
      </c>
      <c r="BW47" s="93">
        <v>2212.31</v>
      </c>
      <c r="BX47" s="93">
        <v>98.35</v>
      </c>
      <c r="BY47" s="93">
        <v>99.23</v>
      </c>
      <c r="BZ47" s="93">
        <v>14.98</v>
      </c>
      <c r="CA47" s="93">
        <v>15.9</v>
      </c>
      <c r="CB47" s="93">
        <v>18.75</v>
      </c>
      <c r="CC47" s="93">
        <v>173.79</v>
      </c>
      <c r="CD47" s="93">
        <v>123.8</v>
      </c>
      <c r="CE47" s="54"/>
      <c r="CF47" s="54"/>
      <c r="CG47" s="54"/>
      <c r="CH47" s="54"/>
      <c r="CI47" s="54"/>
      <c r="CJ47" s="54"/>
      <c r="CK47" s="54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56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</row>
    <row r="48" spans="1:165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53"/>
      <c r="BA48" s="49"/>
      <c r="BB48" s="49"/>
      <c r="BC48" s="53"/>
      <c r="BD48" s="53"/>
      <c r="BE48" s="49"/>
      <c r="BF48" s="53"/>
      <c r="BG48" s="53"/>
      <c r="BH48" s="53"/>
      <c r="BI48" s="53"/>
      <c r="BJ48" s="53"/>
      <c r="BK48" s="53"/>
      <c r="BL48" s="53"/>
      <c r="BM48" s="54"/>
      <c r="BN48" s="54"/>
      <c r="BO48" s="54"/>
      <c r="BP48" s="93">
        <v>18</v>
      </c>
      <c r="BQ48" s="97" t="s">
        <v>49</v>
      </c>
      <c r="BR48" s="93">
        <v>104.63</v>
      </c>
      <c r="BS48" s="93">
        <v>187.24</v>
      </c>
      <c r="BT48" s="93">
        <v>136.6</v>
      </c>
      <c r="BU48" s="93">
        <v>139.77000000000001</v>
      </c>
      <c r="BV48" s="93">
        <v>158313.56</v>
      </c>
      <c r="BW48" s="93">
        <v>2209.66</v>
      </c>
      <c r="BX48" s="93">
        <v>98.14</v>
      </c>
      <c r="BY48" s="93">
        <v>98.89</v>
      </c>
      <c r="BZ48" s="93">
        <v>15.08</v>
      </c>
      <c r="CA48" s="93">
        <v>15.96</v>
      </c>
      <c r="CB48" s="93">
        <v>18.79</v>
      </c>
      <c r="CC48" s="93">
        <v>173.18</v>
      </c>
      <c r="CD48" s="93">
        <v>123.1</v>
      </c>
      <c r="CE48" s="54"/>
      <c r="CF48" s="54"/>
      <c r="CG48" s="54"/>
      <c r="CH48" s="54"/>
      <c r="CI48" s="54"/>
      <c r="CJ48" s="54"/>
      <c r="CK48" s="54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56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</row>
    <row r="49" spans="1:165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53"/>
      <c r="BA49" s="49"/>
      <c r="BB49" s="49"/>
      <c r="BC49" s="53"/>
      <c r="BD49" s="53"/>
      <c r="BE49" s="49"/>
      <c r="BF49" s="53"/>
      <c r="BG49" s="53"/>
      <c r="BH49" s="53"/>
      <c r="BI49" s="53"/>
      <c r="BJ49" s="53"/>
      <c r="BK49" s="53"/>
      <c r="BL49" s="53"/>
      <c r="BM49" s="54"/>
      <c r="BN49" s="54"/>
      <c r="BO49" s="54"/>
      <c r="BP49" s="93">
        <v>19</v>
      </c>
      <c r="BQ49" s="97" t="s">
        <v>40</v>
      </c>
      <c r="BR49" s="93">
        <v>104.89</v>
      </c>
      <c r="BS49" s="93">
        <v>187.24</v>
      </c>
      <c r="BT49" s="93">
        <v>134.16999999999999</v>
      </c>
      <c r="BU49" s="93">
        <v>139.74</v>
      </c>
      <c r="BV49" s="93">
        <v>157696.65</v>
      </c>
      <c r="BW49" s="93">
        <v>2175.38</v>
      </c>
      <c r="BX49" s="93">
        <v>96.41</v>
      </c>
      <c r="BY49" s="93">
        <v>98.58</v>
      </c>
      <c r="BZ49" s="93">
        <v>15</v>
      </c>
      <c r="CA49" s="93">
        <v>15.88</v>
      </c>
      <c r="CB49" s="93">
        <v>18.78</v>
      </c>
      <c r="CC49" s="93">
        <v>174.5</v>
      </c>
      <c r="CD49" s="93">
        <v>123.6</v>
      </c>
      <c r="CE49" s="54"/>
      <c r="CF49" s="54"/>
      <c r="CG49" s="54"/>
      <c r="CH49" s="54"/>
      <c r="CI49" s="54"/>
      <c r="CJ49" s="54"/>
      <c r="CK49" s="54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56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</row>
    <row r="50" spans="1:165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53"/>
      <c r="BA50" s="49"/>
      <c r="BB50" s="49"/>
      <c r="BC50" s="53"/>
      <c r="BD50" s="53"/>
      <c r="BE50" s="49"/>
      <c r="BF50" s="53"/>
      <c r="BG50" s="53"/>
      <c r="BH50" s="53"/>
      <c r="BI50" s="53"/>
      <c r="BJ50" s="53"/>
      <c r="BK50" s="53"/>
      <c r="BL50" s="53"/>
      <c r="BM50" s="54"/>
      <c r="BN50" s="54"/>
      <c r="BO50" s="54"/>
      <c r="BP50" s="93">
        <v>20</v>
      </c>
      <c r="BQ50" s="97" t="s">
        <v>41</v>
      </c>
      <c r="BR50" s="93">
        <v>104.89</v>
      </c>
      <c r="BS50" s="93">
        <v>186.02</v>
      </c>
      <c r="BT50" s="93">
        <v>133.77000000000001</v>
      </c>
      <c r="BU50" s="93">
        <v>139.72</v>
      </c>
      <c r="BV50" s="93">
        <v>155884.20000000001</v>
      </c>
      <c r="BW50" s="93">
        <v>2095.64</v>
      </c>
      <c r="BX50" s="93">
        <v>95.47</v>
      </c>
      <c r="BY50" s="93">
        <v>97.5</v>
      </c>
      <c r="BZ50" s="93">
        <v>14.93</v>
      </c>
      <c r="CA50" s="93">
        <v>15.85</v>
      </c>
      <c r="CB50" s="93">
        <v>18.78</v>
      </c>
      <c r="CC50" s="93">
        <v>173.79</v>
      </c>
      <c r="CD50" s="93">
        <v>123.35</v>
      </c>
      <c r="CE50" s="54"/>
      <c r="CF50" s="54"/>
      <c r="CG50" s="54"/>
      <c r="CH50" s="54"/>
      <c r="CI50" s="54"/>
      <c r="CJ50" s="54"/>
      <c r="CK50" s="54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56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</row>
    <row r="51" spans="1:165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8"/>
      <c r="BA51" s="57"/>
      <c r="BB51" s="57"/>
      <c r="BC51" s="58"/>
      <c r="BD51" s="58"/>
      <c r="BE51" s="57"/>
      <c r="BF51" s="58"/>
      <c r="BG51" s="58"/>
      <c r="BH51" s="58"/>
      <c r="BI51" s="58"/>
      <c r="BJ51" s="58"/>
      <c r="BK51" s="53"/>
      <c r="BL51" s="53"/>
      <c r="BM51" s="54"/>
      <c r="BN51" s="54"/>
      <c r="BO51" s="54"/>
      <c r="BP51" s="93"/>
      <c r="BQ51" s="93"/>
      <c r="BR51" s="93">
        <f>AVERAGE(BR31:BR50)</f>
        <v>102.15400000000002</v>
      </c>
      <c r="BS51" s="93">
        <f t="shared" ref="BS51:CD51" si="2">AVERAGE(BS31:BS50)</f>
        <v>182.68799999999999</v>
      </c>
      <c r="BT51" s="93">
        <f t="shared" si="2"/>
        <v>129.48650000000001</v>
      </c>
      <c r="BU51" s="93">
        <f t="shared" si="2"/>
        <v>140.041</v>
      </c>
      <c r="BV51" s="93">
        <f t="shared" si="2"/>
        <v>151351.8095</v>
      </c>
      <c r="BW51" s="93">
        <f t="shared" si="2"/>
        <v>2075.1344999999997</v>
      </c>
      <c r="BX51" s="93">
        <f t="shared" si="2"/>
        <v>97.38600000000001</v>
      </c>
      <c r="BY51" s="93">
        <f t="shared" si="2"/>
        <v>99.74</v>
      </c>
      <c r="BZ51" s="93">
        <f t="shared" si="2"/>
        <v>14.876499999999998</v>
      </c>
      <c r="CA51" s="93">
        <f t="shared" si="2"/>
        <v>15.6685</v>
      </c>
      <c r="CB51" s="93">
        <f t="shared" si="2"/>
        <v>18.820999999999998</v>
      </c>
      <c r="CC51" s="93">
        <f t="shared" si="2"/>
        <v>171.74799999999999</v>
      </c>
      <c r="CD51" s="93">
        <f t="shared" si="2"/>
        <v>120.726</v>
      </c>
      <c r="CE51" s="54"/>
      <c r="CF51" s="54"/>
      <c r="CG51" s="54"/>
      <c r="CH51" s="54"/>
      <c r="CI51" s="54"/>
      <c r="CJ51" s="54"/>
      <c r="CK51" s="54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56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</row>
    <row r="52" spans="1:165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59"/>
      <c r="BA52" s="46"/>
      <c r="BB52" s="46"/>
      <c r="BC52" s="59"/>
      <c r="BD52" s="59"/>
      <c r="BE52" s="46"/>
      <c r="BF52" s="59"/>
      <c r="BG52" s="59"/>
      <c r="BH52" s="59"/>
      <c r="BI52" s="59"/>
      <c r="BJ52" s="59"/>
      <c r="BK52" s="59"/>
      <c r="BL52" s="59"/>
      <c r="BM52" s="46"/>
      <c r="BN52" s="46"/>
      <c r="BO52" s="50"/>
      <c r="BP52" s="93"/>
      <c r="BQ52" s="93"/>
      <c r="BR52" s="94">
        <v>102.15400000000002</v>
      </c>
      <c r="BS52" s="94">
        <v>182.68799999999999</v>
      </c>
      <c r="BT52" s="94">
        <v>129.48650000000001</v>
      </c>
      <c r="BU52" s="94">
        <v>140.041</v>
      </c>
      <c r="BV52" s="94">
        <v>151351.8095</v>
      </c>
      <c r="BW52" s="94">
        <v>2075.1344999999997</v>
      </c>
      <c r="BX52" s="94">
        <v>97.38600000000001</v>
      </c>
      <c r="BY52" s="94">
        <v>99.74</v>
      </c>
      <c r="BZ52" s="94">
        <v>14.876499999999998</v>
      </c>
      <c r="CA52" s="94">
        <v>15.6685</v>
      </c>
      <c r="CB52" s="94">
        <v>18.820999999999998</v>
      </c>
      <c r="CC52" s="94">
        <v>171.74799999999999</v>
      </c>
      <c r="CD52" s="94">
        <v>120.726</v>
      </c>
      <c r="CE52" s="54"/>
      <c r="CF52" s="54"/>
      <c r="CG52" s="54"/>
      <c r="CH52" s="54"/>
      <c r="CI52" s="54"/>
      <c r="CJ52" s="54"/>
      <c r="CK52" s="54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56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</row>
    <row r="53" spans="1:165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59"/>
      <c r="BA53" s="46"/>
      <c r="BB53" s="46"/>
      <c r="BC53" s="59"/>
      <c r="BD53" s="59"/>
      <c r="BE53" s="46"/>
      <c r="BF53" s="59"/>
      <c r="BG53" s="59"/>
      <c r="BH53" s="59"/>
      <c r="BI53" s="59"/>
      <c r="BJ53" s="59"/>
      <c r="BK53" s="59"/>
      <c r="BL53" s="59"/>
      <c r="BM53" s="46"/>
      <c r="BN53" s="46"/>
      <c r="BO53" s="50"/>
      <c r="BP53" s="93"/>
      <c r="BQ53" s="93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54"/>
      <c r="CF53" s="54"/>
      <c r="CG53" s="54"/>
      <c r="CH53" s="54"/>
      <c r="CI53" s="54"/>
      <c r="CJ53" s="54"/>
      <c r="CK53" s="54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56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</row>
    <row r="54" spans="1:165" s="122" customFormat="1" ht="15.95" customHeight="1" x14ac:dyDescent="0.25">
      <c r="A54" s="115"/>
      <c r="B54" s="116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7"/>
      <c r="BA54" s="115"/>
      <c r="BB54" s="115"/>
      <c r="BC54" s="117"/>
      <c r="BD54" s="117"/>
      <c r="BE54" s="115"/>
      <c r="BF54" s="117"/>
      <c r="BG54" s="117"/>
      <c r="BH54" s="117"/>
      <c r="BI54" s="117"/>
      <c r="BJ54" s="117"/>
      <c r="BK54" s="117"/>
      <c r="BL54" s="117"/>
      <c r="BM54" s="115"/>
      <c r="BN54" s="115"/>
      <c r="BO54" s="116"/>
      <c r="BP54" s="123"/>
      <c r="BQ54" s="124"/>
      <c r="BR54" s="124">
        <f>BR52-BR51</f>
        <v>0</v>
      </c>
      <c r="BS54" s="124">
        <f t="shared" ref="BS54:CD54" si="3">BS52-BS51</f>
        <v>0</v>
      </c>
      <c r="BT54" s="124">
        <f t="shared" si="3"/>
        <v>0</v>
      </c>
      <c r="BU54" s="124">
        <f t="shared" si="3"/>
        <v>0</v>
      </c>
      <c r="BV54" s="124">
        <f t="shared" si="3"/>
        <v>0</v>
      </c>
      <c r="BW54" s="124">
        <f t="shared" si="3"/>
        <v>0</v>
      </c>
      <c r="BX54" s="124">
        <f t="shared" si="3"/>
        <v>0</v>
      </c>
      <c r="BY54" s="124">
        <f t="shared" si="3"/>
        <v>0</v>
      </c>
      <c r="BZ54" s="124">
        <f t="shared" si="3"/>
        <v>0</v>
      </c>
      <c r="CA54" s="124">
        <f t="shared" si="3"/>
        <v>0</v>
      </c>
      <c r="CB54" s="124">
        <f t="shared" si="3"/>
        <v>0</v>
      </c>
      <c r="CC54" s="124">
        <f t="shared" si="3"/>
        <v>0</v>
      </c>
      <c r="CD54" s="124">
        <f t="shared" si="3"/>
        <v>0</v>
      </c>
      <c r="CE54" s="118"/>
      <c r="CF54" s="118"/>
      <c r="CG54" s="118"/>
      <c r="CH54" s="118"/>
      <c r="CI54" s="118"/>
      <c r="CJ54" s="118"/>
      <c r="CK54" s="118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20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</row>
    <row r="55" spans="1:165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59"/>
      <c r="BA55" s="46"/>
      <c r="BB55" s="46"/>
      <c r="BC55" s="59"/>
      <c r="BD55" s="59"/>
      <c r="BE55" s="46"/>
      <c r="BF55" s="59"/>
      <c r="BG55" s="59"/>
      <c r="BH55" s="59"/>
      <c r="BI55" s="59"/>
      <c r="BJ55" s="59"/>
      <c r="BK55" s="59"/>
      <c r="BL55" s="59"/>
      <c r="BM55" s="46"/>
      <c r="BN55" s="46"/>
      <c r="BO55" s="50"/>
      <c r="BP55" s="93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54"/>
      <c r="CF55" s="54"/>
      <c r="CG55" s="54"/>
      <c r="CH55" s="54"/>
      <c r="CI55" s="54"/>
      <c r="CJ55" s="54"/>
      <c r="CK55" s="54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56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</row>
    <row r="56" spans="1:165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59"/>
      <c r="BA56" s="46"/>
      <c r="BB56" s="46"/>
      <c r="BC56" s="59"/>
      <c r="BD56" s="59"/>
      <c r="BE56" s="46"/>
      <c r="BF56" s="59"/>
      <c r="BG56" s="59"/>
      <c r="BH56" s="59"/>
      <c r="BI56" s="59"/>
      <c r="BJ56" s="59"/>
      <c r="BK56" s="59"/>
      <c r="BL56" s="59"/>
      <c r="BM56" s="46"/>
      <c r="BN56" s="46"/>
      <c r="BO56" s="50"/>
      <c r="BP56" s="93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54"/>
      <c r="CF56" s="54"/>
      <c r="CG56" s="54"/>
      <c r="CH56" s="54"/>
      <c r="CI56" s="54"/>
      <c r="CJ56" s="54"/>
      <c r="CK56" s="54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56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</row>
    <row r="57" spans="1:165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6"/>
      <c r="BA57" s="25"/>
      <c r="BB57" s="25"/>
      <c r="BC57" s="26"/>
      <c r="BD57" s="26"/>
      <c r="BE57" s="25"/>
      <c r="BF57" s="26"/>
      <c r="BG57" s="26"/>
      <c r="BH57" s="26"/>
      <c r="BI57" s="26"/>
      <c r="BJ57" s="26"/>
      <c r="BK57" s="26"/>
      <c r="BL57" s="26"/>
      <c r="BM57" s="25"/>
      <c r="BN57" s="25"/>
      <c r="BO57" s="18"/>
      <c r="BP57" s="96"/>
      <c r="BQ57" s="82"/>
      <c r="BR57" s="82"/>
      <c r="BS57" s="82"/>
      <c r="BT57" s="82"/>
      <c r="BU57" s="82"/>
      <c r="BV57" s="83"/>
      <c r="CE57" s="44"/>
      <c r="CF57" s="44"/>
      <c r="CG57" s="44"/>
      <c r="CH57" s="44"/>
      <c r="CI57" s="44"/>
      <c r="CJ57" s="44"/>
      <c r="CK57" s="44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6"/>
      <c r="BA58" s="25"/>
      <c r="BB58" s="25"/>
      <c r="BC58" s="26"/>
      <c r="BD58" s="26"/>
      <c r="BE58" s="25"/>
      <c r="BF58" s="26"/>
      <c r="BG58" s="26"/>
      <c r="BH58" s="26"/>
      <c r="BI58" s="26"/>
      <c r="BJ58" s="26"/>
      <c r="BK58" s="26"/>
      <c r="BL58" s="26"/>
      <c r="BM58" s="25"/>
      <c r="BN58" s="25"/>
      <c r="BO58" s="18"/>
      <c r="BP58" s="96"/>
      <c r="BQ58" s="82"/>
      <c r="BR58" s="82"/>
      <c r="BS58" s="82"/>
      <c r="BT58" s="82"/>
      <c r="BU58" s="82"/>
      <c r="BV58" s="83"/>
      <c r="CE58" s="44"/>
      <c r="CF58" s="44"/>
      <c r="CG58" s="44"/>
      <c r="CH58" s="44"/>
      <c r="CI58" s="44"/>
      <c r="CJ58" s="44"/>
      <c r="CK58" s="44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4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44"/>
      <c r="CF59" s="44"/>
      <c r="CG59" s="44"/>
      <c r="CH59" s="44"/>
      <c r="CI59" s="44"/>
      <c r="CJ59" s="44"/>
      <c r="CK59" s="44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4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44"/>
      <c r="CF60" s="44"/>
      <c r="CG60" s="44"/>
      <c r="CH60" s="44"/>
      <c r="CI60" s="44"/>
      <c r="CJ60" s="44"/>
      <c r="CK60" s="44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4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44"/>
      <c r="CF61" s="44"/>
      <c r="CG61" s="44"/>
      <c r="CH61" s="44"/>
      <c r="CI61" s="44"/>
      <c r="CJ61" s="44"/>
      <c r="CK61" s="44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N62" s="20"/>
      <c r="BO62" s="114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44"/>
      <c r="CF62" s="44"/>
      <c r="CG62" s="44"/>
      <c r="CH62" s="44"/>
      <c r="CI62" s="44"/>
      <c r="CJ62" s="44"/>
      <c r="CK62" s="44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N63" s="20"/>
      <c r="BO63" s="114"/>
      <c r="BP63" s="98"/>
      <c r="BQ63" s="98" t="s">
        <v>18</v>
      </c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44"/>
      <c r="CF63" s="44"/>
      <c r="CG63" s="44"/>
      <c r="CH63" s="44"/>
      <c r="CI63" s="44"/>
      <c r="CJ63" s="44"/>
      <c r="CK63" s="44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12"/>
    </row>
    <row r="64" spans="1:165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04"/>
      <c r="BL64" s="104"/>
      <c r="BM64" s="105"/>
      <c r="BN64" s="114"/>
      <c r="BO64" s="114"/>
      <c r="BP64" s="98"/>
      <c r="BQ64" s="98"/>
      <c r="BR64" s="86" t="s">
        <v>5</v>
      </c>
      <c r="BS64" s="86" t="s">
        <v>6</v>
      </c>
      <c r="BT64" s="86" t="s">
        <v>7</v>
      </c>
      <c r="BU64" s="86" t="s">
        <v>8</v>
      </c>
      <c r="BV64" s="83" t="s">
        <v>9</v>
      </c>
      <c r="BW64" s="84" t="s">
        <v>10</v>
      </c>
      <c r="BX64" s="84" t="s">
        <v>11</v>
      </c>
      <c r="BY64" s="84" t="s">
        <v>12</v>
      </c>
      <c r="BZ64" s="84" t="s">
        <v>13</v>
      </c>
      <c r="CA64" s="84" t="s">
        <v>14</v>
      </c>
      <c r="CB64" s="84" t="s">
        <v>15</v>
      </c>
      <c r="CC64" s="84" t="s">
        <v>16</v>
      </c>
      <c r="CD64" s="84" t="s">
        <v>17</v>
      </c>
      <c r="CE64" s="44"/>
      <c r="CF64" s="44"/>
      <c r="CG64" s="44"/>
      <c r="CH64" s="44"/>
      <c r="CI64" s="44"/>
      <c r="CJ64" s="44"/>
      <c r="CK64" s="44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12"/>
    </row>
    <row r="65" spans="1:165" s="67" customFormat="1" ht="15.95" customHeight="1" x14ac:dyDescent="0.25">
      <c r="A65" s="62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5"/>
      <c r="BA65" s="64"/>
      <c r="BB65" s="64"/>
      <c r="BC65" s="65"/>
      <c r="BD65" s="65"/>
      <c r="BE65" s="64"/>
      <c r="BF65" s="65"/>
      <c r="BG65" s="65"/>
      <c r="BH65" s="65"/>
      <c r="BI65" s="65"/>
      <c r="BJ65" s="65"/>
      <c r="BK65" s="65"/>
      <c r="BL65" s="65"/>
      <c r="BM65" s="106"/>
      <c r="BN65" s="106"/>
      <c r="BO65" s="106"/>
      <c r="BP65" s="99">
        <v>1</v>
      </c>
      <c r="BQ65" s="97" t="s">
        <v>30</v>
      </c>
      <c r="BR65" s="112">
        <v>120.34</v>
      </c>
      <c r="BS65" s="112">
        <v>0.65449999999999997</v>
      </c>
      <c r="BT65" s="112">
        <v>1.0069999999999999</v>
      </c>
      <c r="BU65" s="112">
        <v>0.83830000000000005</v>
      </c>
      <c r="BV65" s="112">
        <v>1191.55</v>
      </c>
      <c r="BW65" s="112">
        <v>15.98</v>
      </c>
      <c r="BX65" s="112">
        <v>1.2386999999999999</v>
      </c>
      <c r="BY65" s="112">
        <v>1.179</v>
      </c>
      <c r="BZ65" s="112">
        <v>7.9503000000000004</v>
      </c>
      <c r="CA65" s="112">
        <v>7.649</v>
      </c>
      <c r="CB65" s="112">
        <v>6.2370000000000001</v>
      </c>
      <c r="CC65" s="112">
        <v>0.69021999999999994</v>
      </c>
      <c r="CD65" s="112">
        <v>1</v>
      </c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</row>
    <row r="66" spans="1:165" s="67" customFormat="1" ht="15.9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70"/>
      <c r="BA66" s="69"/>
      <c r="BB66" s="69"/>
      <c r="BC66" s="70"/>
      <c r="BD66" s="70"/>
      <c r="BE66" s="69"/>
      <c r="BF66" s="70"/>
      <c r="BG66" s="70"/>
      <c r="BH66" s="70"/>
      <c r="BI66" s="70"/>
      <c r="BJ66" s="70"/>
      <c r="BK66" s="65"/>
      <c r="BL66" s="65"/>
      <c r="BM66" s="106"/>
      <c r="BN66" s="106"/>
      <c r="BO66" s="106"/>
      <c r="BP66" s="99">
        <v>2</v>
      </c>
      <c r="BQ66" s="97" t="s">
        <v>33</v>
      </c>
      <c r="BR66" s="112">
        <v>118.87</v>
      </c>
      <c r="BS66" s="112">
        <v>0.65849999999999997</v>
      </c>
      <c r="BT66" s="112">
        <v>1.0095000000000001</v>
      </c>
      <c r="BU66" s="112">
        <v>0.84060000000000001</v>
      </c>
      <c r="BV66" s="112">
        <v>1211.7</v>
      </c>
      <c r="BW66" s="112">
        <v>16.3</v>
      </c>
      <c r="BX66" s="112">
        <v>1.2314000000000001</v>
      </c>
      <c r="BY66" s="112">
        <v>1.1773</v>
      </c>
      <c r="BZ66" s="112">
        <v>7.9294000000000002</v>
      </c>
      <c r="CA66" s="112">
        <v>7.7302</v>
      </c>
      <c r="CB66" s="112">
        <v>6.2530000000000001</v>
      </c>
      <c r="CC66" s="112">
        <v>0.69759000000000004</v>
      </c>
      <c r="CD66" s="112">
        <v>1</v>
      </c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</row>
    <row r="67" spans="1:165" s="67" customFormat="1" ht="15.95" customHeight="1" x14ac:dyDescent="0.2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4"/>
      <c r="BA67" s="73"/>
      <c r="BB67" s="73"/>
      <c r="BC67" s="74"/>
      <c r="BD67" s="74"/>
      <c r="BE67" s="73"/>
      <c r="BF67" s="74"/>
      <c r="BG67" s="74"/>
      <c r="BH67" s="74"/>
      <c r="BI67" s="74"/>
      <c r="BJ67" s="74"/>
      <c r="BK67" s="74"/>
      <c r="BL67" s="74"/>
      <c r="BM67" s="73"/>
      <c r="BN67" s="72"/>
      <c r="BO67" s="106"/>
      <c r="BP67" s="99">
        <v>3</v>
      </c>
      <c r="BQ67" s="97" t="s">
        <v>31</v>
      </c>
      <c r="BR67" s="112">
        <v>119.09</v>
      </c>
      <c r="BS67" s="112">
        <v>0.66080000000000005</v>
      </c>
      <c r="BT67" s="112">
        <v>1.0125</v>
      </c>
      <c r="BU67" s="112">
        <v>0.84340000000000004</v>
      </c>
      <c r="BV67" s="112">
        <v>1215.0999999999999</v>
      </c>
      <c r="BW67" s="112">
        <v>16.399999999999999</v>
      </c>
      <c r="BX67" s="112">
        <v>1.2398</v>
      </c>
      <c r="BY67" s="112">
        <v>1.1831</v>
      </c>
      <c r="BZ67" s="112">
        <v>7.9401999999999999</v>
      </c>
      <c r="CA67" s="112">
        <v>7.7918000000000003</v>
      </c>
      <c r="CB67" s="112">
        <v>6.2751000000000001</v>
      </c>
      <c r="CC67" s="112">
        <v>0.69782</v>
      </c>
      <c r="CD67" s="112">
        <v>1</v>
      </c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</row>
    <row r="68" spans="1:165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4"/>
      <c r="BA68" s="73"/>
      <c r="BB68" s="73"/>
      <c r="BC68" s="74"/>
      <c r="BD68" s="74"/>
      <c r="BE68" s="73"/>
      <c r="BF68" s="74"/>
      <c r="BG68" s="74"/>
      <c r="BH68" s="74"/>
      <c r="BI68" s="74"/>
      <c r="BJ68" s="74"/>
      <c r="BK68" s="74"/>
      <c r="BL68" s="74"/>
      <c r="BM68" s="73"/>
      <c r="BN68" s="72"/>
      <c r="BO68" s="106"/>
      <c r="BP68" s="99">
        <v>4</v>
      </c>
      <c r="BQ68" s="97" t="s">
        <v>32</v>
      </c>
      <c r="BR68" s="112">
        <v>119.77</v>
      </c>
      <c r="BS68" s="112">
        <v>0.66390000000000005</v>
      </c>
      <c r="BT68" s="112">
        <v>1.0198</v>
      </c>
      <c r="BU68" s="112">
        <v>0.84940000000000004</v>
      </c>
      <c r="BV68" s="112">
        <v>1206.25</v>
      </c>
      <c r="BW68" s="112">
        <v>16.350000000000001</v>
      </c>
      <c r="BX68" s="112">
        <v>1.2346999999999999</v>
      </c>
      <c r="BY68" s="112">
        <v>1.1798999999999999</v>
      </c>
      <c r="BZ68" s="112">
        <v>7.9943</v>
      </c>
      <c r="CA68" s="112">
        <v>7.6761999999999997</v>
      </c>
      <c r="CB68" s="112">
        <v>6.319</v>
      </c>
      <c r="CC68" s="112">
        <v>0.6996</v>
      </c>
      <c r="CD68" s="112">
        <v>1</v>
      </c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</row>
    <row r="69" spans="1:165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4"/>
      <c r="BA69" s="73"/>
      <c r="BB69" s="73"/>
      <c r="BC69" s="74"/>
      <c r="BD69" s="74"/>
      <c r="BE69" s="73"/>
      <c r="BF69" s="74"/>
      <c r="BG69" s="74"/>
      <c r="BH69" s="74"/>
      <c r="BI69" s="74"/>
      <c r="BJ69" s="74"/>
      <c r="BK69" s="74"/>
      <c r="BL69" s="74"/>
      <c r="BM69" s="73"/>
      <c r="BN69" s="72"/>
      <c r="BO69" s="106"/>
      <c r="BP69" s="99">
        <v>5</v>
      </c>
      <c r="BQ69" s="97" t="s">
        <v>34</v>
      </c>
      <c r="BR69" s="112">
        <v>119.22</v>
      </c>
      <c r="BS69" s="112">
        <v>0.66039999999999999</v>
      </c>
      <c r="BT69" s="112">
        <v>1.0168999999999999</v>
      </c>
      <c r="BU69" s="112">
        <v>0.84670000000000001</v>
      </c>
      <c r="BV69" s="112">
        <v>1210.69</v>
      </c>
      <c r="BW69" s="112">
        <v>16.23</v>
      </c>
      <c r="BX69" s="112">
        <v>1.2294</v>
      </c>
      <c r="BY69" s="112">
        <v>1.1834</v>
      </c>
      <c r="BZ69" s="112">
        <v>8.0427</v>
      </c>
      <c r="CA69" s="112">
        <v>7.6605999999999996</v>
      </c>
      <c r="CB69" s="112">
        <v>6.2981999999999996</v>
      </c>
      <c r="CC69" s="112">
        <v>0.70115000000000005</v>
      </c>
      <c r="CD69" s="112">
        <v>1</v>
      </c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</row>
    <row r="70" spans="1:165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4"/>
      <c r="BA70" s="73"/>
      <c r="BB70" s="73"/>
      <c r="BC70" s="74"/>
      <c r="BD70" s="74"/>
      <c r="BE70" s="73"/>
      <c r="BF70" s="74"/>
      <c r="BG70" s="74"/>
      <c r="BH70" s="74"/>
      <c r="BI70" s="74"/>
      <c r="BJ70" s="74"/>
      <c r="BK70" s="74"/>
      <c r="BL70" s="74"/>
      <c r="BM70" s="73"/>
      <c r="BN70" s="72"/>
      <c r="BO70" s="106"/>
      <c r="BP70" s="99">
        <v>6</v>
      </c>
      <c r="BQ70" s="97" t="s">
        <v>42</v>
      </c>
      <c r="BR70" s="112">
        <v>119.19</v>
      </c>
      <c r="BS70" s="112">
        <v>0.66139999999999999</v>
      </c>
      <c r="BT70" s="112">
        <v>1.0179</v>
      </c>
      <c r="BU70" s="112">
        <v>0.84770000000000001</v>
      </c>
      <c r="BV70" s="112">
        <v>1220.5</v>
      </c>
      <c r="BW70" s="112">
        <v>16.489999999999998</v>
      </c>
      <c r="BX70" s="112">
        <v>1.2246999999999999</v>
      </c>
      <c r="BY70" s="112">
        <v>1.1876</v>
      </c>
      <c r="BZ70" s="112">
        <v>8.0779999999999994</v>
      </c>
      <c r="CA70" s="112">
        <v>7.7359999999999998</v>
      </c>
      <c r="CB70" s="112">
        <v>6.3064</v>
      </c>
      <c r="CC70" s="112">
        <v>0.69969999999999999</v>
      </c>
      <c r="CD70" s="112">
        <v>1</v>
      </c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</row>
    <row r="71" spans="1:165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4"/>
      <c r="BA71" s="73"/>
      <c r="BB71" s="73"/>
      <c r="BC71" s="74"/>
      <c r="BD71" s="74"/>
      <c r="BE71" s="73"/>
      <c r="BF71" s="74"/>
      <c r="BG71" s="74"/>
      <c r="BH71" s="74"/>
      <c r="BI71" s="74"/>
      <c r="BJ71" s="74"/>
      <c r="BK71" s="74"/>
      <c r="BL71" s="74"/>
      <c r="BM71" s="73"/>
      <c r="BN71" s="72"/>
      <c r="BO71" s="106"/>
      <c r="BP71" s="99">
        <v>7</v>
      </c>
      <c r="BQ71" s="97" t="s">
        <v>43</v>
      </c>
      <c r="BR71" s="112">
        <v>118.54</v>
      </c>
      <c r="BS71" s="112">
        <v>0.6623</v>
      </c>
      <c r="BT71" s="112">
        <v>1.0178</v>
      </c>
      <c r="BU71" s="112">
        <v>0.84770000000000001</v>
      </c>
      <c r="BV71" s="112">
        <v>1238.96</v>
      </c>
      <c r="BW71" s="112">
        <v>16.899999999999999</v>
      </c>
      <c r="BX71" s="112">
        <v>1.2284999999999999</v>
      </c>
      <c r="BY71" s="112">
        <v>1.1977</v>
      </c>
      <c r="BZ71" s="112">
        <v>7.9870000000000001</v>
      </c>
      <c r="CA71" s="112">
        <v>7.7019000000000002</v>
      </c>
      <c r="CB71" s="112">
        <v>6.3055000000000003</v>
      </c>
      <c r="CC71" s="112">
        <v>0.69996999999999998</v>
      </c>
      <c r="CD71" s="112">
        <v>1</v>
      </c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</row>
    <row r="72" spans="1:165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4"/>
      <c r="BA72" s="73"/>
      <c r="BB72" s="73"/>
      <c r="BC72" s="74"/>
      <c r="BD72" s="74"/>
      <c r="BE72" s="73"/>
      <c r="BF72" s="74"/>
      <c r="BG72" s="74"/>
      <c r="BH72" s="74"/>
      <c r="BI72" s="74"/>
      <c r="BJ72" s="74"/>
      <c r="BK72" s="74"/>
      <c r="BL72" s="74"/>
      <c r="BM72" s="73"/>
      <c r="BN72" s="72"/>
      <c r="BO72" s="106"/>
      <c r="BP72" s="99">
        <v>8</v>
      </c>
      <c r="BQ72" s="97" t="s">
        <v>44</v>
      </c>
      <c r="BR72" s="112">
        <v>117.01</v>
      </c>
      <c r="BS72" s="112">
        <v>0.65859999999999996</v>
      </c>
      <c r="BT72" s="112">
        <v>1.0216000000000001</v>
      </c>
      <c r="BU72" s="112">
        <v>0.8508</v>
      </c>
      <c r="BV72" s="112">
        <v>1229.0999999999999</v>
      </c>
      <c r="BW72" s="112">
        <v>16.68</v>
      </c>
      <c r="BX72" s="112">
        <v>1.2293000000000001</v>
      </c>
      <c r="BY72" s="112">
        <v>1.1969000000000001</v>
      </c>
      <c r="BZ72" s="112">
        <v>8.0579999999999998</v>
      </c>
      <c r="CA72" s="112">
        <v>7.7153</v>
      </c>
      <c r="CB72" s="112">
        <v>6.3281000000000001</v>
      </c>
      <c r="CC72" s="112">
        <v>0.69982999999999995</v>
      </c>
      <c r="CD72" s="112">
        <v>1</v>
      </c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</row>
    <row r="73" spans="1:165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4"/>
      <c r="BA73" s="73"/>
      <c r="BB73" s="73"/>
      <c r="BC73" s="74"/>
      <c r="BD73" s="74"/>
      <c r="BE73" s="73"/>
      <c r="BF73" s="74"/>
      <c r="BG73" s="74"/>
      <c r="BH73" s="74"/>
      <c r="BI73" s="74"/>
      <c r="BJ73" s="74"/>
      <c r="BK73" s="74"/>
      <c r="BL73" s="74"/>
      <c r="BM73" s="73"/>
      <c r="BN73" s="72"/>
      <c r="BO73" s="106"/>
      <c r="BP73" s="99">
        <v>9</v>
      </c>
      <c r="BQ73" s="97" t="s">
        <v>35</v>
      </c>
      <c r="BR73" s="112">
        <v>116.78</v>
      </c>
      <c r="BS73" s="112">
        <v>0.65790000000000004</v>
      </c>
      <c r="BT73" s="112">
        <v>0.88980000000000004</v>
      </c>
      <c r="BU73" s="112">
        <v>0.85509999999999997</v>
      </c>
      <c r="BV73" s="112">
        <v>1247.5</v>
      </c>
      <c r="BW73" s="112">
        <v>17.059999999999999</v>
      </c>
      <c r="BX73" s="112">
        <v>1.2232000000000001</v>
      </c>
      <c r="BY73" s="112">
        <v>1.1974</v>
      </c>
      <c r="BZ73" s="112">
        <v>8.1245999999999992</v>
      </c>
      <c r="CA73" s="112">
        <v>7.7150999999999996</v>
      </c>
      <c r="CB73" s="112">
        <v>6.3577000000000004</v>
      </c>
      <c r="CC73" s="112">
        <v>0.69960999999999995</v>
      </c>
      <c r="CD73" s="112">
        <v>1</v>
      </c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</row>
    <row r="74" spans="1:165" s="67" customFormat="1" ht="15.95" customHeight="1" x14ac:dyDescent="0.25">
      <c r="A74" s="71"/>
      <c r="B74" s="75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4"/>
      <c r="BA74" s="73"/>
      <c r="BB74" s="73"/>
      <c r="BC74" s="74"/>
      <c r="BD74" s="74"/>
      <c r="BE74" s="73"/>
      <c r="BF74" s="74"/>
      <c r="BG74" s="74"/>
      <c r="BH74" s="74"/>
      <c r="BI74" s="74"/>
      <c r="BJ74" s="74"/>
      <c r="BK74" s="74"/>
      <c r="BL74" s="74"/>
      <c r="BM74" s="73"/>
      <c r="BN74" s="72"/>
      <c r="BO74" s="106"/>
      <c r="BP74" s="99">
        <v>10</v>
      </c>
      <c r="BQ74" s="97" t="s">
        <v>36</v>
      </c>
      <c r="BR74" s="112">
        <v>116.55</v>
      </c>
      <c r="BS74" s="112">
        <v>0.65749999999999997</v>
      </c>
      <c r="BT74" s="112">
        <v>0.87729999999999997</v>
      </c>
      <c r="BU74" s="112">
        <v>0.86150000000000004</v>
      </c>
      <c r="BV74" s="112">
        <v>1257.8499999999999</v>
      </c>
      <c r="BW74" s="112">
        <v>16.920000000000002</v>
      </c>
      <c r="BX74" s="112">
        <v>1.218</v>
      </c>
      <c r="BY74" s="112">
        <v>1.1988000000000001</v>
      </c>
      <c r="BZ74" s="112">
        <v>8.1496999999999993</v>
      </c>
      <c r="CA74" s="112">
        <v>7.7108999999999996</v>
      </c>
      <c r="CB74" s="112">
        <v>6.4040999999999997</v>
      </c>
      <c r="CC74" s="112">
        <v>0.70050999999999997</v>
      </c>
      <c r="CD74" s="112">
        <v>1</v>
      </c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</row>
    <row r="75" spans="1:165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6"/>
      <c r="BL75" s="76"/>
      <c r="BM75" s="73"/>
      <c r="BN75" s="72"/>
      <c r="BO75" s="106"/>
      <c r="BP75" s="99">
        <v>11</v>
      </c>
      <c r="BQ75" s="97" t="s">
        <v>45</v>
      </c>
      <c r="BR75" s="112">
        <v>117.25</v>
      </c>
      <c r="BS75" s="112">
        <v>0.6603</v>
      </c>
      <c r="BT75" s="112">
        <v>0.86770000000000003</v>
      </c>
      <c r="BU75" s="112">
        <v>0.86219999999999997</v>
      </c>
      <c r="BV75" s="112">
        <v>1275.5</v>
      </c>
      <c r="BW75" s="112">
        <v>17.670000000000002</v>
      </c>
      <c r="BX75" s="112">
        <v>1.2191000000000001</v>
      </c>
      <c r="BY75" s="112">
        <v>1.1958</v>
      </c>
      <c r="BZ75" s="112">
        <v>8.0935000000000006</v>
      </c>
      <c r="CA75" s="112">
        <v>7.5871000000000004</v>
      </c>
      <c r="CB75" s="112">
        <v>6.4089</v>
      </c>
      <c r="CC75" s="112">
        <v>0.70298000000000005</v>
      </c>
      <c r="CD75" s="112">
        <v>1</v>
      </c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</row>
    <row r="76" spans="1:165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6"/>
      <c r="BL76" s="76"/>
      <c r="BM76" s="73"/>
      <c r="BN76" s="72"/>
      <c r="BO76" s="106"/>
      <c r="BP76" s="99">
        <v>12</v>
      </c>
      <c r="BQ76" s="97" t="s">
        <v>46</v>
      </c>
      <c r="BR76" s="112">
        <v>118.45</v>
      </c>
      <c r="BS76" s="112">
        <v>0.66020000000000001</v>
      </c>
      <c r="BT76" s="112">
        <v>0.87339999999999995</v>
      </c>
      <c r="BU76" s="112">
        <v>0.86129999999999995</v>
      </c>
      <c r="BV76" s="112">
        <v>1291.21</v>
      </c>
      <c r="BW76" s="112">
        <v>17.86</v>
      </c>
      <c r="BX76" s="112">
        <v>1.2184999999999999</v>
      </c>
      <c r="BY76" s="112">
        <v>1.1963999999999999</v>
      </c>
      <c r="BZ76" s="112">
        <v>8.1190999999999995</v>
      </c>
      <c r="CA76" s="112">
        <v>7.5979999999999999</v>
      </c>
      <c r="CB76" s="112">
        <v>6.4028</v>
      </c>
      <c r="CC76" s="112">
        <v>0.70298000000000005</v>
      </c>
      <c r="CD76" s="112">
        <v>1</v>
      </c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</row>
    <row r="77" spans="1:165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6"/>
      <c r="BL77" s="76"/>
      <c r="BM77" s="73"/>
      <c r="BN77" s="72"/>
      <c r="BO77" s="106"/>
      <c r="BP77" s="99">
        <v>13</v>
      </c>
      <c r="BQ77" s="97" t="s">
        <v>47</v>
      </c>
      <c r="BR77" s="112">
        <v>117.74</v>
      </c>
      <c r="BS77" s="112">
        <v>0.6623</v>
      </c>
      <c r="BT77" s="112">
        <v>0.86560000000000004</v>
      </c>
      <c r="BU77" s="112">
        <v>0.86450000000000005</v>
      </c>
      <c r="BV77" s="112">
        <v>1298.03</v>
      </c>
      <c r="BW77" s="112">
        <v>18.11</v>
      </c>
      <c r="BX77" s="112">
        <v>1.2198</v>
      </c>
      <c r="BY77" s="112">
        <v>1.2083999999999999</v>
      </c>
      <c r="BZ77" s="112">
        <v>8.1410999999999998</v>
      </c>
      <c r="CA77" s="112">
        <v>7.6239999999999997</v>
      </c>
      <c r="CB77" s="112">
        <v>6.4268000000000001</v>
      </c>
      <c r="CC77" s="112">
        <v>0.70423000000000002</v>
      </c>
      <c r="CD77" s="112">
        <v>1</v>
      </c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</row>
    <row r="78" spans="1:165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6"/>
      <c r="BL78" s="76"/>
      <c r="BM78" s="73"/>
      <c r="BN78" s="72"/>
      <c r="BO78" s="106"/>
      <c r="BP78" s="99">
        <v>14</v>
      </c>
      <c r="BQ78" s="97" t="s">
        <v>37</v>
      </c>
      <c r="BR78" s="112">
        <v>117.76</v>
      </c>
      <c r="BS78" s="112">
        <v>0.65949999999999998</v>
      </c>
      <c r="BT78" s="112">
        <v>0.85650000000000004</v>
      </c>
      <c r="BU78" s="112">
        <v>0.86119999999999997</v>
      </c>
      <c r="BV78" s="112">
        <v>1286.45</v>
      </c>
      <c r="BW78" s="112">
        <v>18.079999999999998</v>
      </c>
      <c r="BX78" s="112">
        <v>1.2349000000000001</v>
      </c>
      <c r="BY78" s="112">
        <v>1.2331000000000001</v>
      </c>
      <c r="BZ78" s="112">
        <v>8.1283999999999992</v>
      </c>
      <c r="CA78" s="112">
        <v>7.6094999999999997</v>
      </c>
      <c r="CB78" s="112">
        <v>6.4097</v>
      </c>
      <c r="CC78" s="112">
        <v>0.70399999999999996</v>
      </c>
      <c r="CD78" s="112">
        <v>1</v>
      </c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</row>
    <row r="79" spans="1:165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6"/>
      <c r="BL79" s="76"/>
      <c r="BM79" s="73"/>
      <c r="BN79" s="72"/>
      <c r="BO79" s="106"/>
      <c r="BP79" s="99">
        <v>15</v>
      </c>
      <c r="BQ79" s="97" t="s">
        <v>38</v>
      </c>
      <c r="BR79" s="112">
        <v>118.13</v>
      </c>
      <c r="BS79" s="112">
        <v>0.66769999999999996</v>
      </c>
      <c r="BT79" s="112">
        <v>0.87260000000000004</v>
      </c>
      <c r="BU79" s="112">
        <v>0.8901</v>
      </c>
      <c r="BV79" s="112">
        <v>1293.6600000000001</v>
      </c>
      <c r="BW79" s="112">
        <v>18.170000000000002</v>
      </c>
      <c r="BX79" s="112">
        <v>1.2548999999999999</v>
      </c>
      <c r="BY79" s="112">
        <v>1.24</v>
      </c>
      <c r="BZ79" s="112">
        <v>8.3089999999999993</v>
      </c>
      <c r="CA79" s="112">
        <v>7.7694000000000001</v>
      </c>
      <c r="CB79" s="112">
        <v>6.6223999999999998</v>
      </c>
      <c r="CC79" s="112">
        <v>0.70267000000000002</v>
      </c>
      <c r="CD79" s="112">
        <v>1</v>
      </c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</row>
    <row r="80" spans="1:165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6"/>
      <c r="BL80" s="76"/>
      <c r="BM80" s="73"/>
      <c r="BN80" s="72"/>
      <c r="BO80" s="72"/>
      <c r="BP80" s="99">
        <v>16</v>
      </c>
      <c r="BQ80" s="97" t="s">
        <v>39</v>
      </c>
      <c r="BR80" s="112">
        <v>118.08</v>
      </c>
      <c r="BS80" s="112">
        <v>0.6663</v>
      </c>
      <c r="BT80" s="112">
        <v>0.88890000000000002</v>
      </c>
      <c r="BU80" s="112">
        <v>0.89059999999999995</v>
      </c>
      <c r="BV80" s="112">
        <v>1282.8</v>
      </c>
      <c r="BW80" s="112">
        <v>17.940000000000001</v>
      </c>
      <c r="BX80" s="112">
        <v>1.2630999999999999</v>
      </c>
      <c r="BY80" s="112">
        <v>1.2456</v>
      </c>
      <c r="BZ80" s="112">
        <v>8.3209</v>
      </c>
      <c r="CA80" s="112">
        <v>7.7675999999999998</v>
      </c>
      <c r="CB80" s="112">
        <v>6.6298000000000004</v>
      </c>
      <c r="CC80" s="112">
        <v>0.71365000000000001</v>
      </c>
      <c r="CD80" s="112">
        <v>1</v>
      </c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</row>
    <row r="81" spans="1:165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6"/>
      <c r="BL81" s="76"/>
      <c r="BM81" s="73"/>
      <c r="BN81" s="72"/>
      <c r="BO81" s="72"/>
      <c r="BP81" s="99">
        <v>17</v>
      </c>
      <c r="BQ81" s="97" t="s">
        <v>48</v>
      </c>
      <c r="BR81" s="112">
        <v>118.1</v>
      </c>
      <c r="BS81" s="112">
        <v>0.66359999999999997</v>
      </c>
      <c r="BT81" s="112">
        <v>0.89470000000000005</v>
      </c>
      <c r="BU81" s="112">
        <v>0.88660000000000005</v>
      </c>
      <c r="BV81" s="112">
        <v>1280.1600000000001</v>
      </c>
      <c r="BW81" s="112">
        <v>17.87</v>
      </c>
      <c r="BX81" s="112">
        <v>1.2587999999999999</v>
      </c>
      <c r="BY81" s="112">
        <v>1.2476</v>
      </c>
      <c r="BZ81" s="112">
        <v>8.2637</v>
      </c>
      <c r="CA81" s="112">
        <v>7.7878999999999996</v>
      </c>
      <c r="CB81" s="112">
        <v>6.6010999999999997</v>
      </c>
      <c r="CC81" s="112">
        <v>0.71233999999999997</v>
      </c>
      <c r="CD81" s="112">
        <v>1</v>
      </c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</row>
    <row r="82" spans="1:165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6"/>
      <c r="BL82" s="76"/>
      <c r="BM82" s="73"/>
      <c r="BN82" s="72"/>
      <c r="BO82" s="72"/>
      <c r="BP82" s="99">
        <v>18</v>
      </c>
      <c r="BQ82" s="97" t="s">
        <v>49</v>
      </c>
      <c r="BR82" s="112">
        <v>117.65</v>
      </c>
      <c r="BS82" s="112">
        <v>0.65749999999999997</v>
      </c>
      <c r="BT82" s="112">
        <v>0.9012</v>
      </c>
      <c r="BU82" s="112">
        <v>0.88019999999999998</v>
      </c>
      <c r="BV82" s="112">
        <v>1286.05</v>
      </c>
      <c r="BW82" s="112">
        <v>17.95</v>
      </c>
      <c r="BX82" s="112">
        <v>1.2544</v>
      </c>
      <c r="BY82" s="112">
        <v>1.2447999999999999</v>
      </c>
      <c r="BZ82" s="112">
        <v>8.1654</v>
      </c>
      <c r="CA82" s="112">
        <v>7.7138999999999998</v>
      </c>
      <c r="CB82" s="112">
        <v>6.5515999999999996</v>
      </c>
      <c r="CC82" s="112">
        <v>0.71082999999999996</v>
      </c>
      <c r="CD82" s="112">
        <v>1</v>
      </c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</row>
    <row r="83" spans="1:165" s="67" customFormat="1" ht="15.95" customHeight="1" x14ac:dyDescent="0.25">
      <c r="A83" s="77"/>
      <c r="B83" s="78"/>
      <c r="BK83" s="79"/>
      <c r="BL83" s="79"/>
      <c r="BN83" s="66"/>
      <c r="BO83" s="66"/>
      <c r="BP83" s="99">
        <v>19</v>
      </c>
      <c r="BQ83" s="97" t="s">
        <v>40</v>
      </c>
      <c r="BR83" s="112">
        <v>117.84</v>
      </c>
      <c r="BS83" s="112">
        <v>0.66010000000000002</v>
      </c>
      <c r="BT83" s="112">
        <v>0.92120000000000002</v>
      </c>
      <c r="BU83" s="112">
        <v>0.88439999999999996</v>
      </c>
      <c r="BV83" s="112">
        <v>1275.8499999999999</v>
      </c>
      <c r="BW83" s="112">
        <v>17.600000000000001</v>
      </c>
      <c r="BX83" s="112">
        <v>1.2821</v>
      </c>
      <c r="BY83" s="112">
        <v>1.2538</v>
      </c>
      <c r="BZ83" s="112">
        <v>8.2406000000000006</v>
      </c>
      <c r="CA83" s="112">
        <v>7.7850999999999999</v>
      </c>
      <c r="CB83" s="112">
        <v>6.5810000000000004</v>
      </c>
      <c r="CC83" s="112">
        <v>0.70833000000000002</v>
      </c>
      <c r="CD83" s="112">
        <v>1</v>
      </c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</row>
    <row r="84" spans="1:165" s="67" customFormat="1" ht="15.95" customHeight="1" x14ac:dyDescent="0.25">
      <c r="A84" s="77"/>
      <c r="B84" s="78"/>
      <c r="BK84" s="79"/>
      <c r="BL84" s="79"/>
      <c r="BN84" s="66"/>
      <c r="BO84" s="66"/>
      <c r="BP84" s="99">
        <v>20</v>
      </c>
      <c r="BQ84" s="97" t="s">
        <v>41</v>
      </c>
      <c r="BR84" s="112">
        <v>117.6</v>
      </c>
      <c r="BS84" s="112">
        <v>0.66310000000000002</v>
      </c>
      <c r="BT84" s="112">
        <v>0.92210000000000003</v>
      </c>
      <c r="BU84" s="112">
        <v>0.88249999999999995</v>
      </c>
      <c r="BV84" s="112">
        <v>1263.8</v>
      </c>
      <c r="BW84" s="112">
        <v>16.989999999999998</v>
      </c>
      <c r="BX84" s="112">
        <v>1.292</v>
      </c>
      <c r="BY84" s="112">
        <v>1.2650999999999999</v>
      </c>
      <c r="BZ84" s="112">
        <v>8.2616999999999994</v>
      </c>
      <c r="CA84" s="112">
        <v>7.7835000000000001</v>
      </c>
      <c r="CB84" s="112">
        <v>6.5674999999999999</v>
      </c>
      <c r="CC84" s="112">
        <v>0.70974999999999999</v>
      </c>
      <c r="CD84" s="112">
        <v>1</v>
      </c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</row>
    <row r="85" spans="1:165" s="48" customFormat="1" ht="15.9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8"/>
      <c r="BA85" s="57"/>
      <c r="BB85" s="57"/>
      <c r="BC85" s="58"/>
      <c r="BD85" s="58"/>
      <c r="BE85" s="57"/>
      <c r="BF85" s="58"/>
      <c r="BG85" s="58"/>
      <c r="BH85" s="58"/>
      <c r="BI85" s="58"/>
      <c r="BJ85" s="58"/>
      <c r="BK85" s="53"/>
      <c r="BL85" s="53"/>
      <c r="BM85" s="54"/>
      <c r="BN85" s="54"/>
      <c r="BO85" s="54"/>
      <c r="BP85" s="93"/>
      <c r="BQ85" s="93"/>
      <c r="BR85" s="93">
        <f>AVERAGE(BR65:BR84)</f>
        <v>118.19800000000001</v>
      </c>
      <c r="BS85" s="93">
        <f t="shared" ref="BS85" si="4">AVERAGE(BS65:BS84)</f>
        <v>0.66081999999999996</v>
      </c>
      <c r="BT85" s="93">
        <f t="shared" ref="BT85" si="5">AVERAGE(BT65:BT84)</f>
        <v>0.93769999999999987</v>
      </c>
      <c r="BU85" s="93">
        <f t="shared" ref="BU85" si="6">AVERAGE(BU65:BU84)</f>
        <v>0.8622399999999999</v>
      </c>
      <c r="BV85" s="93">
        <f t="shared" ref="BV85" si="7">AVERAGE(BV65:BV84)</f>
        <v>1253.1354999999999</v>
      </c>
      <c r="BW85" s="93">
        <f t="shared" ref="BW85" si="8">AVERAGE(BW65:BW84)</f>
        <v>17.177500000000002</v>
      </c>
      <c r="BX85" s="93">
        <f t="shared" ref="BX85" si="9">AVERAGE(BX65:BX84)</f>
        <v>1.2397650000000002</v>
      </c>
      <c r="BY85" s="93">
        <f t="shared" ref="BY85" si="10">AVERAGE(BY65:BY84)</f>
        <v>1.2105849999999998</v>
      </c>
      <c r="BZ85" s="93">
        <f t="shared" ref="BZ85" si="11">AVERAGE(BZ65:BZ84)</f>
        <v>8.1148799999999994</v>
      </c>
      <c r="CA85" s="93">
        <f t="shared" ref="CA85" si="12">AVERAGE(CA65:CA84)</f>
        <v>7.7056500000000003</v>
      </c>
      <c r="CB85" s="93">
        <f t="shared" ref="CB85" si="13">AVERAGE(CB65:CB84)</f>
        <v>6.4142849999999996</v>
      </c>
      <c r="CC85" s="93">
        <f t="shared" ref="CC85" si="14">AVERAGE(CC65:CC84)</f>
        <v>0.70288799999999996</v>
      </c>
      <c r="CD85" s="93">
        <f t="shared" ref="CD85" si="15">AVERAGE(CD65:CD84)</f>
        <v>1</v>
      </c>
      <c r="CE85" s="54"/>
      <c r="CF85" s="54"/>
      <c r="CG85" s="54"/>
      <c r="CH85" s="54"/>
      <c r="CI85" s="54"/>
      <c r="CJ85" s="54"/>
      <c r="CK85" s="54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56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</row>
    <row r="86" spans="1:165" s="48" customFormat="1" ht="15.95" customHeight="1" x14ac:dyDescent="0.25">
      <c r="A86" s="46"/>
      <c r="B86" s="50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59"/>
      <c r="BA86" s="46"/>
      <c r="BB86" s="46"/>
      <c r="BC86" s="59"/>
      <c r="BD86" s="59"/>
      <c r="BE86" s="46"/>
      <c r="BF86" s="59"/>
      <c r="BG86" s="59"/>
      <c r="BH86" s="59"/>
      <c r="BI86" s="59"/>
      <c r="BJ86" s="59"/>
      <c r="BK86" s="59"/>
      <c r="BL86" s="59"/>
      <c r="BM86" s="46"/>
      <c r="BN86" s="46"/>
      <c r="BO86" s="50"/>
      <c r="BP86" s="93"/>
      <c r="BQ86" s="93"/>
      <c r="BR86" s="94">
        <v>118.19800000000001</v>
      </c>
      <c r="BS86" s="94">
        <v>0.66081999999999996</v>
      </c>
      <c r="BT86" s="94">
        <v>0.93769999999999987</v>
      </c>
      <c r="BU86" s="94">
        <v>0.8622399999999999</v>
      </c>
      <c r="BV86" s="94">
        <v>1253.1354999999999</v>
      </c>
      <c r="BW86" s="94">
        <v>17.177500000000002</v>
      </c>
      <c r="BX86" s="94">
        <v>1.2397650000000002</v>
      </c>
      <c r="BY86" s="94">
        <v>1.2105849999999998</v>
      </c>
      <c r="BZ86" s="94">
        <v>8.1148799999999994</v>
      </c>
      <c r="CA86" s="94">
        <v>7.7056500000000003</v>
      </c>
      <c r="CB86" s="94">
        <v>6.4142849999999996</v>
      </c>
      <c r="CC86" s="94">
        <v>0.70288799999999996</v>
      </c>
      <c r="CD86" s="94">
        <v>1</v>
      </c>
      <c r="CE86" s="54"/>
      <c r="CF86" s="54"/>
      <c r="CG86" s="54"/>
      <c r="CH86" s="54"/>
      <c r="CI86" s="54"/>
      <c r="CJ86" s="54"/>
      <c r="CK86" s="54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56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</row>
    <row r="87" spans="1:165" s="48" customFormat="1" ht="15.95" customHeight="1" x14ac:dyDescent="0.25">
      <c r="A87" s="46"/>
      <c r="B87" s="50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59"/>
      <c r="BA87" s="46"/>
      <c r="BB87" s="46"/>
      <c r="BC87" s="59"/>
      <c r="BD87" s="59"/>
      <c r="BE87" s="46"/>
      <c r="BF87" s="59"/>
      <c r="BG87" s="59"/>
      <c r="BH87" s="59"/>
      <c r="BI87" s="59"/>
      <c r="BJ87" s="59"/>
      <c r="BK87" s="59"/>
      <c r="BL87" s="59"/>
      <c r="BM87" s="46"/>
      <c r="BN87" s="46"/>
      <c r="BO87" s="50"/>
      <c r="BP87" s="93"/>
      <c r="BQ87" s="93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54"/>
      <c r="CF87" s="54"/>
      <c r="CG87" s="54"/>
      <c r="CH87" s="54"/>
      <c r="CI87" s="54"/>
      <c r="CJ87" s="54"/>
      <c r="CK87" s="54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56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</row>
    <row r="88" spans="1:165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59"/>
      <c r="BA88" s="46"/>
      <c r="BB88" s="46"/>
      <c r="BC88" s="59"/>
      <c r="BD88" s="59"/>
      <c r="BE88" s="46"/>
      <c r="BF88" s="59"/>
      <c r="BG88" s="59"/>
      <c r="BH88" s="59"/>
      <c r="BI88" s="59"/>
      <c r="BJ88" s="59"/>
      <c r="BK88" s="59"/>
      <c r="BL88" s="59"/>
      <c r="BM88" s="46"/>
      <c r="BN88" s="46"/>
      <c r="BO88" s="50"/>
      <c r="BP88" s="93"/>
      <c r="BQ88" s="94"/>
      <c r="BR88" s="94">
        <f>BR86-BR85</f>
        <v>0</v>
      </c>
      <c r="BS88" s="94">
        <f t="shared" ref="BS88:CD88" si="16">BS86-BS85</f>
        <v>0</v>
      </c>
      <c r="BT88" s="94">
        <f t="shared" si="16"/>
        <v>0</v>
      </c>
      <c r="BU88" s="94">
        <f t="shared" si="16"/>
        <v>0</v>
      </c>
      <c r="BV88" s="94">
        <f t="shared" si="16"/>
        <v>0</v>
      </c>
      <c r="BW88" s="94">
        <f t="shared" si="16"/>
        <v>0</v>
      </c>
      <c r="BX88" s="94">
        <f t="shared" si="16"/>
        <v>0</v>
      </c>
      <c r="BY88" s="94">
        <f t="shared" si="16"/>
        <v>0</v>
      </c>
      <c r="BZ88" s="94">
        <f t="shared" si="16"/>
        <v>0</v>
      </c>
      <c r="CA88" s="94">
        <f t="shared" si="16"/>
        <v>0</v>
      </c>
      <c r="CB88" s="94">
        <f t="shared" si="16"/>
        <v>0</v>
      </c>
      <c r="CC88" s="94">
        <f t="shared" si="16"/>
        <v>0</v>
      </c>
      <c r="CD88" s="94">
        <f t="shared" si="16"/>
        <v>0</v>
      </c>
      <c r="CE88" s="54"/>
      <c r="CF88" s="54"/>
      <c r="CG88" s="54"/>
      <c r="CH88" s="54"/>
      <c r="CI88" s="54"/>
      <c r="CJ88" s="54"/>
      <c r="CK88" s="54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56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</row>
    <row r="89" spans="1:165" s="73" customFormat="1" ht="15.95" customHeight="1" x14ac:dyDescent="0.25">
      <c r="A89" s="71"/>
      <c r="B89" s="75"/>
      <c r="BK89" s="76"/>
      <c r="BL89" s="76"/>
      <c r="BN89" s="72"/>
      <c r="BO89" s="72"/>
      <c r="BP89" s="100"/>
      <c r="BQ89" s="100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</row>
    <row r="90" spans="1:165" s="25" customFormat="1" ht="15.75" x14ac:dyDescent="0.25">
      <c r="A90" s="36"/>
      <c r="B90" s="107"/>
      <c r="BK90" s="108"/>
      <c r="BL90" s="108"/>
      <c r="BN90" s="18"/>
      <c r="BO90" s="18"/>
      <c r="BP90" s="82"/>
      <c r="BQ90" s="82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</row>
  </sheetData>
  <mergeCells count="21">
    <mergeCell ref="AP6:AQ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AJ6:AK6"/>
    <mergeCell ref="AM6:AN6"/>
    <mergeCell ref="BK6:BL6"/>
    <mergeCell ref="AS6:AT6"/>
    <mergeCell ref="AV6:AW6"/>
    <mergeCell ref="AY6:AZ6"/>
    <mergeCell ref="BB6:BC6"/>
    <mergeCell ref="BE6:BF6"/>
    <mergeCell ref="BH6:BI6"/>
  </mergeCells>
  <pageMargins left="0" right="0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1"/>
  <sheetViews>
    <sheetView zoomScale="85" zoomScaleNormal="85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R36" sqref="BR36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8.710937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9.28515625" style="20" customWidth="1"/>
    <col min="63" max="63" width="17.28515625" style="20" customWidth="1"/>
    <col min="64" max="64" width="21.7109375" style="20" customWidth="1"/>
    <col min="65" max="65" width="8.85546875" style="20" customWidth="1"/>
    <col min="66" max="66" width="21.140625" style="28" customWidth="1"/>
    <col min="67" max="68" width="20.28515625" style="28" customWidth="1"/>
    <col min="69" max="69" width="19" style="20" customWidth="1"/>
    <col min="70" max="70" width="14.7109375" style="84" customWidth="1"/>
    <col min="71" max="71" width="14.140625" style="84" customWidth="1"/>
    <col min="72" max="72" width="16.140625" style="84" customWidth="1"/>
    <col min="73" max="75" width="11.7109375" style="84" customWidth="1"/>
    <col min="76" max="76" width="11.7109375" style="83" customWidth="1"/>
    <col min="77" max="77" width="15.7109375" style="84" customWidth="1"/>
    <col min="78" max="78" width="13.85546875" style="84" customWidth="1"/>
    <col min="79" max="83" width="11.7109375" style="84" customWidth="1"/>
    <col min="84" max="84" width="12.5703125" style="152" customWidth="1"/>
    <col min="85" max="85" width="11.7109375" style="83" customWidth="1"/>
    <col min="86" max="86" width="13.28515625" style="84" customWidth="1"/>
    <col min="87" max="87" width="13.28515625" style="19" customWidth="1"/>
    <col min="88" max="92" width="13.28515625" style="84" customWidth="1"/>
    <col min="93" max="168" width="13.28515625" style="19" customWidth="1"/>
    <col min="169" max="16384" width="9.140625" style="20"/>
  </cols>
  <sheetData>
    <row r="1" spans="1:168" ht="16.5" customHeight="1" x14ac:dyDescent="0.2">
      <c r="B1" s="19"/>
    </row>
    <row r="2" spans="1:168" ht="16.5" customHeight="1" x14ac:dyDescent="0.2">
      <c r="B2" s="19"/>
    </row>
    <row r="3" spans="1:168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7"/>
      <c r="BQ3" s="18"/>
      <c r="BR3" s="82"/>
      <c r="BS3" s="82"/>
      <c r="BT3" s="82"/>
      <c r="BU3" s="82"/>
      <c r="BV3" s="82"/>
      <c r="BW3" s="82"/>
      <c r="BX3" s="82"/>
      <c r="BY3" s="83"/>
    </row>
    <row r="4" spans="1:168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7"/>
      <c r="BQ4" s="18"/>
      <c r="BR4" s="82"/>
      <c r="BS4" s="82"/>
      <c r="BT4" s="82"/>
      <c r="BU4" s="82"/>
      <c r="BV4" s="82"/>
      <c r="BW4" s="82"/>
      <c r="BX4" s="82"/>
      <c r="BY4" s="83"/>
    </row>
    <row r="5" spans="1:168" ht="15.95" customHeight="1" x14ac:dyDescent="0.25">
      <c r="A5" s="30"/>
      <c r="B5" s="2" t="s">
        <v>231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5"/>
      <c r="BQ5" s="101"/>
      <c r="BR5" s="85"/>
      <c r="BS5" s="86"/>
      <c r="BT5" s="86"/>
      <c r="BU5" s="86"/>
      <c r="BV5" s="86"/>
      <c r="BW5" s="82"/>
      <c r="BX5" s="82"/>
      <c r="BY5" s="83"/>
    </row>
    <row r="6" spans="1:168" s="21" customFormat="1" ht="15.95" customHeight="1" thickBot="1" x14ac:dyDescent="0.3">
      <c r="A6" s="31" t="s">
        <v>1</v>
      </c>
      <c r="B6" s="8"/>
      <c r="C6" s="191" t="s">
        <v>232</v>
      </c>
      <c r="D6" s="191"/>
      <c r="E6" s="177"/>
      <c r="F6" s="191" t="s">
        <v>233</v>
      </c>
      <c r="G6" s="191"/>
      <c r="H6" s="10"/>
      <c r="I6" s="191" t="s">
        <v>234</v>
      </c>
      <c r="J6" s="191"/>
      <c r="K6" s="10"/>
      <c r="L6" s="191" t="s">
        <v>235</v>
      </c>
      <c r="M6" s="191"/>
      <c r="N6" s="9"/>
      <c r="O6" s="191" t="s">
        <v>236</v>
      </c>
      <c r="P6" s="191"/>
      <c r="Q6" s="10"/>
      <c r="R6" s="191" t="s">
        <v>237</v>
      </c>
      <c r="S6" s="191"/>
      <c r="T6" s="10"/>
      <c r="U6" s="191" t="s">
        <v>238</v>
      </c>
      <c r="V6" s="191"/>
      <c r="W6" s="9"/>
      <c r="X6" s="191" t="s">
        <v>239</v>
      </c>
      <c r="Y6" s="191"/>
      <c r="Z6" s="9"/>
      <c r="AA6" s="191" t="s">
        <v>240</v>
      </c>
      <c r="AB6" s="191"/>
      <c r="AC6" s="10"/>
      <c r="AD6" s="191" t="s">
        <v>241</v>
      </c>
      <c r="AE6" s="191"/>
      <c r="AF6" s="10"/>
      <c r="AG6" s="191" t="s">
        <v>242</v>
      </c>
      <c r="AH6" s="191"/>
      <c r="AI6" s="10"/>
      <c r="AJ6" s="191" t="s">
        <v>243</v>
      </c>
      <c r="AK6" s="191"/>
      <c r="AL6" s="10"/>
      <c r="AM6" s="191" t="s">
        <v>244</v>
      </c>
      <c r="AN6" s="191"/>
      <c r="AO6" s="177"/>
      <c r="AP6" s="191" t="s">
        <v>245</v>
      </c>
      <c r="AQ6" s="191"/>
      <c r="AR6" s="10"/>
      <c r="AS6" s="191" t="s">
        <v>246</v>
      </c>
      <c r="AT6" s="191"/>
      <c r="AU6" s="10"/>
      <c r="AV6" s="191" t="s">
        <v>247</v>
      </c>
      <c r="AW6" s="191"/>
      <c r="AX6" s="10"/>
      <c r="AY6" s="191" t="s">
        <v>248</v>
      </c>
      <c r="AZ6" s="191"/>
      <c r="BA6" s="10"/>
      <c r="BB6" s="191" t="s">
        <v>249</v>
      </c>
      <c r="BC6" s="191"/>
      <c r="BD6" s="177"/>
      <c r="BE6" s="191" t="s">
        <v>250</v>
      </c>
      <c r="BF6" s="191"/>
      <c r="BG6" s="10"/>
      <c r="BH6" s="191" t="s">
        <v>251</v>
      </c>
      <c r="BI6" s="191"/>
      <c r="BJ6" s="177"/>
      <c r="BK6" s="191" t="s">
        <v>252</v>
      </c>
      <c r="BL6" s="191"/>
      <c r="BM6" s="9"/>
      <c r="BN6" s="191" t="s">
        <v>2</v>
      </c>
      <c r="BO6" s="191"/>
      <c r="BP6" s="182"/>
      <c r="BQ6" s="102"/>
      <c r="BR6" s="144"/>
      <c r="BS6" s="85"/>
      <c r="BT6" s="85"/>
      <c r="BU6" s="85"/>
      <c r="BV6" s="85"/>
      <c r="BW6" s="85"/>
      <c r="BX6" s="86"/>
      <c r="BY6" s="83"/>
      <c r="BZ6" s="84"/>
      <c r="CA6" s="84"/>
      <c r="CB6" s="84"/>
      <c r="CC6" s="84"/>
      <c r="CD6" s="84"/>
      <c r="CE6" s="84"/>
      <c r="CF6" s="152"/>
      <c r="CG6" s="83"/>
      <c r="CH6" s="84"/>
      <c r="CI6" s="19"/>
      <c r="CJ6" s="84"/>
      <c r="CK6" s="84"/>
      <c r="CL6" s="84"/>
      <c r="CM6" s="84"/>
      <c r="CN6" s="84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</row>
    <row r="7" spans="1:168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2"/>
      <c r="BQ7" s="103"/>
      <c r="BR7" s="87"/>
      <c r="BS7" s="86"/>
      <c r="BT7" s="86"/>
      <c r="BU7" s="86"/>
      <c r="BV7" s="86"/>
      <c r="BW7" s="86"/>
      <c r="BX7" s="86"/>
      <c r="BY7" s="83"/>
    </row>
    <row r="8" spans="1:168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2"/>
      <c r="BQ8" s="103"/>
      <c r="BR8" s="87"/>
      <c r="BS8" s="86"/>
      <c r="BT8" s="86"/>
      <c r="BU8" s="86"/>
      <c r="BV8" s="86"/>
      <c r="BW8" s="86"/>
      <c r="BX8" s="86"/>
      <c r="BY8" s="83"/>
    </row>
    <row r="9" spans="1:168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"/>
      <c r="BQ9" s="103"/>
      <c r="BR9" s="87"/>
      <c r="BS9" s="87"/>
      <c r="BT9" s="87"/>
      <c r="BU9" s="87"/>
      <c r="BV9" s="87"/>
      <c r="BW9" s="87"/>
      <c r="BX9" s="87"/>
      <c r="BY9" s="83"/>
    </row>
    <row r="10" spans="1:168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2"/>
      <c r="BQ10" s="103"/>
      <c r="BR10" s="87"/>
      <c r="BS10" s="87"/>
      <c r="BT10" s="87"/>
      <c r="BU10" s="87"/>
      <c r="BV10" s="87"/>
      <c r="BW10" s="87"/>
      <c r="BX10" s="87"/>
      <c r="BY10" s="83"/>
    </row>
    <row r="11" spans="1:168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2"/>
      <c r="BQ11" s="103"/>
      <c r="BR11" s="87"/>
      <c r="BS11" s="87"/>
      <c r="BT11" s="87"/>
      <c r="BU11" s="87"/>
      <c r="BV11" s="87"/>
      <c r="BW11" s="87"/>
      <c r="BX11" s="87"/>
      <c r="BY11" s="88"/>
      <c r="BZ11" s="89"/>
      <c r="CA11" s="89"/>
      <c r="CB11" s="89"/>
      <c r="CC11" s="89"/>
      <c r="CD11" s="89"/>
      <c r="CE11" s="89"/>
      <c r="CF11" s="153"/>
      <c r="CG11" s="88"/>
      <c r="CH11" s="89"/>
      <c r="CI11" s="45"/>
      <c r="CJ11" s="89"/>
      <c r="CK11" s="89"/>
      <c r="CL11" s="89"/>
      <c r="CM11" s="89"/>
      <c r="CN11" s="89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</row>
    <row r="12" spans="1:168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2"/>
      <c r="BQ12" s="103"/>
      <c r="BR12" s="87"/>
      <c r="BS12" s="86"/>
      <c r="BT12" s="87"/>
      <c r="BU12" s="87"/>
      <c r="BV12" s="87"/>
      <c r="BW12" s="87"/>
      <c r="BX12" s="87"/>
      <c r="BY12" s="90"/>
    </row>
    <row r="13" spans="1:168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40"/>
      <c r="BP13" s="12"/>
      <c r="BQ13" s="103"/>
      <c r="BR13" s="87"/>
      <c r="BS13" s="86"/>
      <c r="BT13" s="86"/>
      <c r="BU13" s="86"/>
      <c r="BV13" s="86"/>
      <c r="BW13" s="86"/>
      <c r="BX13" s="86"/>
      <c r="BY13" s="83"/>
      <c r="BZ13" s="84"/>
      <c r="CA13" s="84"/>
      <c r="CB13" s="84"/>
      <c r="CC13" s="84"/>
      <c r="CD13" s="84"/>
      <c r="CE13" s="84"/>
      <c r="CF13" s="152"/>
      <c r="CG13" s="83"/>
      <c r="CH13" s="84"/>
      <c r="CI13" s="19"/>
      <c r="CJ13" s="84"/>
      <c r="CK13" s="84"/>
      <c r="CL13" s="84"/>
      <c r="CM13" s="84"/>
      <c r="CN13" s="84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</row>
    <row r="14" spans="1:168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2"/>
      <c r="BP14" s="12"/>
      <c r="BQ14" s="103"/>
      <c r="BR14" s="87"/>
      <c r="BS14" s="86"/>
      <c r="BT14" s="86"/>
      <c r="BU14" s="86"/>
      <c r="BV14" s="86"/>
      <c r="BW14" s="86"/>
      <c r="BX14" s="86"/>
      <c r="BY14" s="83"/>
    </row>
    <row r="15" spans="1:168" ht="15.95" customHeight="1" x14ac:dyDescent="0.25">
      <c r="A15" s="32">
        <v>1</v>
      </c>
      <c r="B15" s="3" t="s">
        <v>5</v>
      </c>
      <c r="C15" s="38">
        <v>120.04</v>
      </c>
      <c r="D15" s="49">
        <v>104.14</v>
      </c>
      <c r="E15" s="49"/>
      <c r="F15" s="38">
        <v>120.13</v>
      </c>
      <c r="G15" s="49">
        <v>103.91</v>
      </c>
      <c r="H15" s="6"/>
      <c r="I15" s="38">
        <v>120.27</v>
      </c>
      <c r="J15" s="49">
        <v>102.87</v>
      </c>
      <c r="K15" s="6"/>
      <c r="L15" s="38">
        <v>120.34</v>
      </c>
      <c r="M15" s="49">
        <v>103.36</v>
      </c>
      <c r="N15" s="6"/>
      <c r="O15" s="38">
        <v>120.02</v>
      </c>
      <c r="P15" s="49">
        <v>103.37</v>
      </c>
      <c r="Q15" s="6"/>
      <c r="R15" s="38">
        <v>119.75</v>
      </c>
      <c r="S15" s="49">
        <v>103.05</v>
      </c>
      <c r="T15" s="6"/>
      <c r="U15" s="38">
        <v>120.13</v>
      </c>
      <c r="V15" s="49">
        <v>102.56</v>
      </c>
      <c r="W15" s="6"/>
      <c r="X15" s="38">
        <v>120.14</v>
      </c>
      <c r="Y15" s="49">
        <v>102.13</v>
      </c>
      <c r="Z15" s="6"/>
      <c r="AA15" s="38">
        <v>119.71</v>
      </c>
      <c r="AB15" s="49">
        <v>102.64</v>
      </c>
      <c r="AC15" s="6"/>
      <c r="AD15" s="38">
        <v>119.45</v>
      </c>
      <c r="AE15" s="49">
        <v>102.74</v>
      </c>
      <c r="AF15" s="6"/>
      <c r="AG15" s="38">
        <v>118.38</v>
      </c>
      <c r="AH15" s="49">
        <v>103.41</v>
      </c>
      <c r="AI15" s="6"/>
      <c r="AJ15" s="38">
        <v>119.11</v>
      </c>
      <c r="AK15" s="49">
        <v>103.41</v>
      </c>
      <c r="AL15" s="6"/>
      <c r="AM15" s="38">
        <v>119.49</v>
      </c>
      <c r="AN15" s="49">
        <v>102.96</v>
      </c>
      <c r="AO15" s="49"/>
      <c r="AP15" s="38">
        <v>120.01</v>
      </c>
      <c r="AQ15" s="49">
        <v>102.57</v>
      </c>
      <c r="AR15" s="6"/>
      <c r="AS15" s="38">
        <v>119.73</v>
      </c>
      <c r="AT15" s="49">
        <v>103.05</v>
      </c>
      <c r="AU15" s="6"/>
      <c r="AV15" s="38">
        <v>120.41</v>
      </c>
      <c r="AW15" s="49">
        <v>103.95</v>
      </c>
      <c r="AX15" s="6"/>
      <c r="AY15" s="38">
        <v>121.03</v>
      </c>
      <c r="AZ15" s="49">
        <v>104.18</v>
      </c>
      <c r="BA15" s="6"/>
      <c r="BB15" s="38">
        <v>120.37</v>
      </c>
      <c r="BC15" s="49">
        <v>104.59</v>
      </c>
      <c r="BD15" s="49"/>
      <c r="BE15" s="38">
        <v>120.29</v>
      </c>
      <c r="BF15" s="49">
        <v>104.62</v>
      </c>
      <c r="BG15" s="6"/>
      <c r="BH15" s="38">
        <v>120.84</v>
      </c>
      <c r="BI15" s="49">
        <v>105.04</v>
      </c>
      <c r="BJ15" s="60"/>
      <c r="BK15" s="38">
        <v>120.4</v>
      </c>
      <c r="BL15" s="60">
        <v>105.01</v>
      </c>
      <c r="BM15" s="60"/>
      <c r="BN15" s="38">
        <f>(C15+F15+I15+L15+O15+R15+U15+X15+AA15+AD15+AG15+AJ15+AM15+AS15+AV15+AY15+BB15+BH15+BK15+BE15+AP15)/21</f>
        <v>120.00190476190478</v>
      </c>
      <c r="BO15" s="60">
        <f>(D15+G15+J15+M15+P15+S15+V15+Y15+AB15+AE15+AH15+AK15+AN15+AT15+AW15+AZ15+BC15+BI15+BL15+BF15+AQ15)/21</f>
        <v>103.50285714285717</v>
      </c>
      <c r="BP15" s="60"/>
      <c r="BQ15" s="54"/>
      <c r="BR15" s="123"/>
      <c r="BS15" s="123"/>
      <c r="BT15" s="86"/>
      <c r="BU15" s="86"/>
      <c r="BV15" s="91"/>
      <c r="BW15" s="91"/>
      <c r="BX15" s="86"/>
      <c r="BY15" s="83"/>
    </row>
    <row r="16" spans="1:168" s="23" customFormat="1" ht="15.95" customHeight="1" x14ac:dyDescent="0.25">
      <c r="A16" s="32">
        <v>2</v>
      </c>
      <c r="B16" s="3" t="s">
        <v>6</v>
      </c>
      <c r="C16" s="38">
        <v>0.66020000000000001</v>
      </c>
      <c r="D16" s="49">
        <v>189.34</v>
      </c>
      <c r="E16" s="49"/>
      <c r="F16" s="38">
        <v>0.66010000000000002</v>
      </c>
      <c r="G16" s="49">
        <v>189.11</v>
      </c>
      <c r="H16" s="6"/>
      <c r="I16" s="38">
        <v>0.65759999999999996</v>
      </c>
      <c r="J16" s="49">
        <v>188.14</v>
      </c>
      <c r="K16" s="6"/>
      <c r="L16" s="38">
        <v>0.65900000000000003</v>
      </c>
      <c r="M16" s="49">
        <v>188.74</v>
      </c>
      <c r="N16" s="6"/>
      <c r="O16" s="38">
        <v>0.65410000000000001</v>
      </c>
      <c r="P16" s="49">
        <v>189.67</v>
      </c>
      <c r="Q16" s="6"/>
      <c r="R16" s="38">
        <v>0.65159999999999996</v>
      </c>
      <c r="S16" s="49">
        <v>189.39</v>
      </c>
      <c r="T16" s="6"/>
      <c r="U16" s="38">
        <v>0.65049999999999997</v>
      </c>
      <c r="V16" s="49">
        <v>189.39</v>
      </c>
      <c r="W16" s="6"/>
      <c r="X16" s="38">
        <v>0.65149999999999997</v>
      </c>
      <c r="Y16" s="49">
        <v>188.33</v>
      </c>
      <c r="Z16" s="6"/>
      <c r="AA16" s="38">
        <v>0.65569999999999995</v>
      </c>
      <c r="AB16" s="49">
        <v>187.37</v>
      </c>
      <c r="AC16" s="6"/>
      <c r="AD16" s="38">
        <v>0.65149999999999997</v>
      </c>
      <c r="AE16" s="49">
        <v>188.36</v>
      </c>
      <c r="AF16" s="6"/>
      <c r="AG16" s="38">
        <v>0.64570000000000005</v>
      </c>
      <c r="AH16" s="49">
        <v>189.59</v>
      </c>
      <c r="AI16" s="6"/>
      <c r="AJ16" s="38">
        <v>0.64700000000000002</v>
      </c>
      <c r="AK16" s="49">
        <v>190.36</v>
      </c>
      <c r="AL16" s="6"/>
      <c r="AM16" s="38">
        <v>0.64559999999999995</v>
      </c>
      <c r="AN16" s="49">
        <v>190.58</v>
      </c>
      <c r="AO16" s="49"/>
      <c r="AP16" s="38">
        <v>0.64710000000000001</v>
      </c>
      <c r="AQ16" s="49">
        <v>190.22</v>
      </c>
      <c r="AR16" s="6"/>
      <c r="AS16" s="38">
        <v>0.64680000000000004</v>
      </c>
      <c r="AT16" s="49">
        <v>190.77</v>
      </c>
      <c r="AU16" s="6"/>
      <c r="AV16" s="38">
        <v>0.64939999999999998</v>
      </c>
      <c r="AW16" s="49">
        <v>192.75</v>
      </c>
      <c r="AX16" s="6"/>
      <c r="AY16" s="38">
        <v>0.6522</v>
      </c>
      <c r="AZ16" s="49">
        <v>193.33</v>
      </c>
      <c r="BA16" s="6"/>
      <c r="BB16" s="38">
        <v>0.65159999999999996</v>
      </c>
      <c r="BC16" s="49">
        <v>193.2</v>
      </c>
      <c r="BD16" s="49"/>
      <c r="BE16" s="38">
        <v>0.65369999999999995</v>
      </c>
      <c r="BF16" s="49">
        <v>192.53</v>
      </c>
      <c r="BG16" s="6"/>
      <c r="BH16" s="38">
        <v>0.65500000000000003</v>
      </c>
      <c r="BI16" s="49">
        <v>193.79</v>
      </c>
      <c r="BJ16" s="60"/>
      <c r="BK16" s="38">
        <v>0.65159999999999996</v>
      </c>
      <c r="BL16" s="60">
        <v>194.03</v>
      </c>
      <c r="BM16" s="60"/>
      <c r="BN16" s="38">
        <f t="shared" ref="BN16:BO27" si="0">(C16+F16+I16+L16+O16+R16+U16+X16+AA16+AD16+AG16+AJ16+AM16+AS16+AV16+AY16+BB16+BH16+BK16+BE16+AP16)/21</f>
        <v>0.65226190476190482</v>
      </c>
      <c r="BO16" s="60">
        <f t="shared" si="0"/>
        <v>190.42809523809524</v>
      </c>
      <c r="BP16" s="60"/>
      <c r="BQ16" s="54"/>
      <c r="BR16" s="123"/>
      <c r="BS16" s="123"/>
      <c r="BT16" s="86"/>
      <c r="BU16" s="86"/>
      <c r="BV16" s="91"/>
      <c r="BW16" s="91"/>
      <c r="BX16" s="86"/>
      <c r="BY16" s="83"/>
      <c r="BZ16" s="84"/>
      <c r="CA16" s="84"/>
      <c r="CB16" s="84"/>
      <c r="CC16" s="84"/>
      <c r="CD16" s="84"/>
      <c r="CE16" s="84"/>
      <c r="CF16" s="152"/>
      <c r="CG16" s="83"/>
      <c r="CH16" s="84"/>
      <c r="CI16" s="19"/>
      <c r="CJ16" s="84"/>
      <c r="CK16" s="84"/>
      <c r="CL16" s="84"/>
      <c r="CM16" s="84"/>
      <c r="CN16" s="84"/>
      <c r="CO16" s="19"/>
      <c r="CP16" s="19"/>
      <c r="CQ16" s="19"/>
      <c r="CR16" s="19"/>
      <c r="CS16" s="19"/>
    </row>
    <row r="17" spans="1:168" ht="15.95" customHeight="1" x14ac:dyDescent="0.25">
      <c r="A17" s="32">
        <v>3</v>
      </c>
      <c r="B17" s="3" t="s">
        <v>7</v>
      </c>
      <c r="C17" s="38">
        <v>0.9778</v>
      </c>
      <c r="D17" s="49">
        <v>127.85</v>
      </c>
      <c r="E17" s="49"/>
      <c r="F17" s="38">
        <v>0.97840000000000005</v>
      </c>
      <c r="G17" s="49">
        <v>127.58</v>
      </c>
      <c r="H17" s="6"/>
      <c r="I17" s="38">
        <v>0.96950000000000003</v>
      </c>
      <c r="J17" s="49">
        <v>127.61</v>
      </c>
      <c r="K17" s="6"/>
      <c r="L17" s="38">
        <v>0.97499999999999998</v>
      </c>
      <c r="M17" s="49">
        <v>127.58</v>
      </c>
      <c r="N17" s="6"/>
      <c r="O17" s="38">
        <v>0.96779999999999999</v>
      </c>
      <c r="P17" s="49">
        <v>128.19</v>
      </c>
      <c r="Q17" s="6"/>
      <c r="R17" s="38">
        <v>0.96650000000000003</v>
      </c>
      <c r="S17" s="49">
        <v>127.68</v>
      </c>
      <c r="T17" s="6"/>
      <c r="U17" s="38">
        <v>0.96279999999999999</v>
      </c>
      <c r="V17" s="49">
        <v>127.97</v>
      </c>
      <c r="W17" s="6"/>
      <c r="X17" s="38">
        <v>0.9597</v>
      </c>
      <c r="Y17" s="49">
        <v>127.85</v>
      </c>
      <c r="Z17" s="6"/>
      <c r="AA17" s="38">
        <v>0.9597</v>
      </c>
      <c r="AB17" s="49">
        <v>128.02000000000001</v>
      </c>
      <c r="AC17" s="6"/>
      <c r="AD17" s="38">
        <v>0.95609999999999995</v>
      </c>
      <c r="AE17" s="49">
        <v>128.35</v>
      </c>
      <c r="AF17" s="6"/>
      <c r="AG17" s="38">
        <v>0.94869999999999999</v>
      </c>
      <c r="AH17" s="49">
        <v>129.03</v>
      </c>
      <c r="AI17" s="6"/>
      <c r="AJ17" s="38">
        <v>0.95330000000000004</v>
      </c>
      <c r="AK17" s="49">
        <v>129.19999999999999</v>
      </c>
      <c r="AL17" s="6"/>
      <c r="AM17" s="38">
        <v>0.95099999999999996</v>
      </c>
      <c r="AN17" s="49">
        <v>129.37</v>
      </c>
      <c r="AO17" s="49"/>
      <c r="AP17" s="38">
        <v>0.95779999999999998</v>
      </c>
      <c r="AQ17" s="49">
        <v>128.52000000000001</v>
      </c>
      <c r="AR17" s="6"/>
      <c r="AS17" s="38">
        <v>0.96250000000000002</v>
      </c>
      <c r="AT17" s="49">
        <v>128.19</v>
      </c>
      <c r="AU17" s="6"/>
      <c r="AV17" s="38">
        <v>0.9718</v>
      </c>
      <c r="AW17" s="49">
        <v>128.80000000000001</v>
      </c>
      <c r="AX17" s="6"/>
      <c r="AY17" s="38">
        <v>0.97929999999999995</v>
      </c>
      <c r="AZ17" s="49">
        <v>128.75</v>
      </c>
      <c r="BA17" s="6"/>
      <c r="BB17" s="38">
        <v>0.98329999999999995</v>
      </c>
      <c r="BC17" s="49">
        <v>128.03</v>
      </c>
      <c r="BD17" s="49"/>
      <c r="BE17" s="38">
        <v>0.98319999999999996</v>
      </c>
      <c r="BF17" s="49">
        <v>128</v>
      </c>
      <c r="BG17" s="6"/>
      <c r="BH17" s="38">
        <v>0.98960000000000004</v>
      </c>
      <c r="BI17" s="49">
        <v>128.27000000000001</v>
      </c>
      <c r="BJ17" s="60"/>
      <c r="BK17" s="38">
        <v>0.98709999999999998</v>
      </c>
      <c r="BL17" s="60">
        <v>128.09</v>
      </c>
      <c r="BM17" s="60"/>
      <c r="BN17" s="38">
        <f t="shared" si="0"/>
        <v>0.96861428571428576</v>
      </c>
      <c r="BO17" s="60">
        <f t="shared" si="0"/>
        <v>128.23476190476194</v>
      </c>
      <c r="BP17" s="60"/>
      <c r="BQ17" s="54"/>
      <c r="BR17" s="123"/>
      <c r="BS17" s="123"/>
      <c r="BT17" s="86"/>
      <c r="BU17" s="86"/>
      <c r="BV17" s="91"/>
      <c r="BW17" s="91"/>
      <c r="BX17" s="86"/>
      <c r="BY17" s="83"/>
    </row>
    <row r="18" spans="1:168" ht="15.95" customHeight="1" x14ac:dyDescent="0.25">
      <c r="A18" s="32">
        <v>4</v>
      </c>
      <c r="B18" s="3" t="s">
        <v>8</v>
      </c>
      <c r="C18" s="38">
        <v>0.89649999999999996</v>
      </c>
      <c r="D18" s="49">
        <v>139.44999999999999</v>
      </c>
      <c r="E18" s="49"/>
      <c r="F18" s="38">
        <v>0.89570000000000005</v>
      </c>
      <c r="G18" s="49">
        <v>139.41999999999999</v>
      </c>
      <c r="H18" s="6"/>
      <c r="I18" s="38">
        <v>0.88660000000000005</v>
      </c>
      <c r="J18" s="49">
        <v>139.43</v>
      </c>
      <c r="K18" s="6"/>
      <c r="L18" s="38">
        <v>0.89239999999999997</v>
      </c>
      <c r="M18" s="49">
        <v>139.41</v>
      </c>
      <c r="N18" s="6"/>
      <c r="O18" s="38">
        <v>0.88980000000000004</v>
      </c>
      <c r="P18" s="49">
        <v>139.41999999999999</v>
      </c>
      <c r="Q18" s="6"/>
      <c r="R18" s="38">
        <v>0.88439999999999996</v>
      </c>
      <c r="S18" s="49">
        <v>139.44999999999999</v>
      </c>
      <c r="T18" s="6"/>
      <c r="U18" s="38">
        <v>0.88290000000000002</v>
      </c>
      <c r="V18" s="49">
        <v>139.53</v>
      </c>
      <c r="W18" s="6"/>
      <c r="X18" s="38">
        <v>0.87780000000000002</v>
      </c>
      <c r="Y18" s="49">
        <v>139.69</v>
      </c>
      <c r="Z18" s="6"/>
      <c r="AA18" s="38">
        <v>0.87829999999999997</v>
      </c>
      <c r="AB18" s="49">
        <v>139.83000000000001</v>
      </c>
      <c r="AC18" s="6"/>
      <c r="AD18" s="38">
        <v>0.87629999999999997</v>
      </c>
      <c r="AE18" s="49">
        <v>139.96</v>
      </c>
      <c r="AF18" s="6"/>
      <c r="AG18" s="38">
        <v>0.87360000000000004</v>
      </c>
      <c r="AH18" s="49">
        <v>140.04</v>
      </c>
      <c r="AI18" s="6"/>
      <c r="AJ18" s="38">
        <v>0.87990000000000002</v>
      </c>
      <c r="AK18" s="49">
        <v>139.99</v>
      </c>
      <c r="AL18" s="6"/>
      <c r="AM18" s="38">
        <v>0.87970000000000004</v>
      </c>
      <c r="AN18" s="49">
        <v>139.81</v>
      </c>
      <c r="AO18" s="49"/>
      <c r="AP18" s="38">
        <v>0.88170000000000004</v>
      </c>
      <c r="AQ18" s="49">
        <v>139.68</v>
      </c>
      <c r="AR18" s="6"/>
      <c r="AS18" s="38">
        <v>0.8841</v>
      </c>
      <c r="AT18" s="49">
        <v>139.63</v>
      </c>
      <c r="AU18" s="6"/>
      <c r="AV18" s="38">
        <v>0.89829999999999999</v>
      </c>
      <c r="AW18" s="49">
        <v>139.44999999999999</v>
      </c>
      <c r="AX18" s="6"/>
      <c r="AY18" s="38">
        <v>0.90629999999999999</v>
      </c>
      <c r="AZ18" s="49">
        <v>139.24</v>
      </c>
      <c r="BA18" s="6"/>
      <c r="BB18" s="38">
        <v>0.90469999999999995</v>
      </c>
      <c r="BC18" s="49">
        <v>139.13</v>
      </c>
      <c r="BD18" s="49"/>
      <c r="BE18" s="38">
        <v>0.90400000000000003</v>
      </c>
      <c r="BF18" s="49">
        <v>139.16999999999999</v>
      </c>
      <c r="BG18" s="6"/>
      <c r="BH18" s="38">
        <v>0.91269999999999996</v>
      </c>
      <c r="BI18" s="49">
        <v>139.13999999999999</v>
      </c>
      <c r="BJ18" s="60"/>
      <c r="BK18" s="38">
        <v>0.90839999999999999</v>
      </c>
      <c r="BL18" s="60">
        <v>139.18</v>
      </c>
      <c r="BM18" s="60"/>
      <c r="BN18" s="38">
        <f t="shared" si="0"/>
        <v>0.89019523809523782</v>
      </c>
      <c r="BO18" s="60">
        <f t="shared" si="0"/>
        <v>139.52619047619046</v>
      </c>
      <c r="BP18" s="60"/>
      <c r="BQ18" s="54"/>
      <c r="BR18" s="123"/>
      <c r="BS18" s="123"/>
      <c r="BT18" s="86"/>
      <c r="BU18" s="86"/>
      <c r="BV18" s="91"/>
      <c r="BW18" s="91"/>
      <c r="BX18" s="86"/>
      <c r="BY18" s="83"/>
    </row>
    <row r="19" spans="1:168" ht="15.95" customHeight="1" x14ac:dyDescent="0.25">
      <c r="A19" s="32">
        <v>5</v>
      </c>
      <c r="B19" s="3" t="s">
        <v>9</v>
      </c>
      <c r="C19" s="38">
        <v>1113.5</v>
      </c>
      <c r="D19" s="80">
        <v>139200.72</v>
      </c>
      <c r="E19" s="80"/>
      <c r="F19" s="128">
        <v>1106.46</v>
      </c>
      <c r="G19" s="80">
        <v>138113.18</v>
      </c>
      <c r="H19" s="6"/>
      <c r="I19" s="38">
        <v>1132.5999999999999</v>
      </c>
      <c r="J19" s="80">
        <v>140126.69</v>
      </c>
      <c r="K19" s="6"/>
      <c r="L19" s="38">
        <v>1137.1600000000001</v>
      </c>
      <c r="M19" s="80">
        <v>141447.78</v>
      </c>
      <c r="N19" s="6"/>
      <c r="O19" s="38">
        <v>1147.26</v>
      </c>
      <c r="P19" s="80">
        <v>142334.81</v>
      </c>
      <c r="Q19" s="6"/>
      <c r="R19" s="38">
        <v>1143.47</v>
      </c>
      <c r="S19" s="80">
        <v>141102.04999999999</v>
      </c>
      <c r="T19" s="6"/>
      <c r="U19" s="38">
        <v>1151.9000000000001</v>
      </c>
      <c r="V19" s="80">
        <v>141920.56</v>
      </c>
      <c r="W19" s="6"/>
      <c r="X19" s="38">
        <v>1164.78</v>
      </c>
      <c r="Y19" s="80">
        <v>142919.23000000001</v>
      </c>
      <c r="Z19" s="6"/>
      <c r="AA19" s="38">
        <v>1154.56</v>
      </c>
      <c r="AB19" s="80">
        <v>141855.01</v>
      </c>
      <c r="AC19" s="6"/>
      <c r="AD19" s="38">
        <v>1174.3</v>
      </c>
      <c r="AE19" s="80">
        <v>144107.89000000001</v>
      </c>
      <c r="AF19" s="6"/>
      <c r="AG19" s="38">
        <v>1184.46</v>
      </c>
      <c r="AH19" s="80">
        <v>144994.19</v>
      </c>
      <c r="AI19" s="6"/>
      <c r="AJ19" s="38">
        <v>1176.0999999999999</v>
      </c>
      <c r="AK19" s="80">
        <v>144857.29999999999</v>
      </c>
      <c r="AL19" s="6"/>
      <c r="AM19" s="38">
        <v>1174.1099999999999</v>
      </c>
      <c r="AN19" s="80">
        <v>144452.95000000001</v>
      </c>
      <c r="AO19" s="80"/>
      <c r="AP19" s="128">
        <v>1174.6099999999999</v>
      </c>
      <c r="AQ19" s="80">
        <v>144587.88</v>
      </c>
      <c r="AR19" s="6"/>
      <c r="AS19" s="38">
        <v>1166.8599999999999</v>
      </c>
      <c r="AT19" s="80">
        <v>143973.75</v>
      </c>
      <c r="AU19" s="6"/>
      <c r="AV19" s="38">
        <v>1171.9100000000001</v>
      </c>
      <c r="AW19" s="80">
        <v>146689.44</v>
      </c>
      <c r="AX19" s="6"/>
      <c r="AY19" s="38">
        <v>1167.3599999999999</v>
      </c>
      <c r="AZ19" s="80">
        <v>147190.23000000001</v>
      </c>
      <c r="BA19" s="6"/>
      <c r="BB19" s="38">
        <v>1165.8599999999999</v>
      </c>
      <c r="BC19" s="80">
        <v>146777.4</v>
      </c>
      <c r="BD19" s="80"/>
      <c r="BE19" s="128">
        <v>1171.5999999999999</v>
      </c>
      <c r="BF19" s="80">
        <v>147448.79</v>
      </c>
      <c r="BG19" s="6"/>
      <c r="BH19" s="38">
        <v>1159.71</v>
      </c>
      <c r="BI19" s="80">
        <v>147207.79</v>
      </c>
      <c r="BJ19" s="60"/>
      <c r="BK19" s="38">
        <v>1148.08</v>
      </c>
      <c r="BL19" s="60">
        <v>145156.06</v>
      </c>
      <c r="BM19" s="60"/>
      <c r="BN19" s="38">
        <f t="shared" si="0"/>
        <v>1156.507142857143</v>
      </c>
      <c r="BO19" s="60">
        <f t="shared" si="0"/>
        <v>143641.12857142856</v>
      </c>
      <c r="BP19" s="60"/>
      <c r="BQ19" s="54"/>
      <c r="BR19" s="123"/>
      <c r="BS19" s="123"/>
      <c r="BT19" s="86"/>
      <c r="BU19" s="92"/>
      <c r="BV19" s="91"/>
      <c r="BW19" s="91"/>
      <c r="BX19" s="86"/>
      <c r="BY19" s="83"/>
    </row>
    <row r="20" spans="1:168" ht="15.95" customHeight="1" x14ac:dyDescent="0.25">
      <c r="A20" s="32">
        <v>6</v>
      </c>
      <c r="B20" s="3" t="s">
        <v>10</v>
      </c>
      <c r="C20" s="38">
        <v>14.53</v>
      </c>
      <c r="D20" s="49">
        <v>1816.42</v>
      </c>
      <c r="E20" s="49"/>
      <c r="F20" s="38">
        <v>14.43</v>
      </c>
      <c r="G20" s="49">
        <v>1801.22</v>
      </c>
      <c r="H20" s="6"/>
      <c r="I20" s="38">
        <v>15.27</v>
      </c>
      <c r="J20" s="49">
        <v>1889.22</v>
      </c>
      <c r="K20" s="6"/>
      <c r="L20" s="38">
        <v>15.68</v>
      </c>
      <c r="M20" s="49">
        <v>1950.39</v>
      </c>
      <c r="N20" s="6"/>
      <c r="O20" s="38">
        <v>15.88</v>
      </c>
      <c r="P20" s="49">
        <v>1970.15</v>
      </c>
      <c r="Q20" s="6"/>
      <c r="R20" s="38">
        <v>15.65</v>
      </c>
      <c r="S20" s="49">
        <v>1931.18</v>
      </c>
      <c r="T20" s="6"/>
      <c r="U20" s="38">
        <v>15.93</v>
      </c>
      <c r="V20" s="49">
        <v>1962.67</v>
      </c>
      <c r="W20" s="6"/>
      <c r="X20" s="38">
        <v>15.99</v>
      </c>
      <c r="Y20" s="49">
        <v>1961.98</v>
      </c>
      <c r="Z20" s="6"/>
      <c r="AA20" s="38">
        <v>15.66</v>
      </c>
      <c r="AB20" s="49">
        <v>1924.07</v>
      </c>
      <c r="AC20" s="6"/>
      <c r="AD20" s="38">
        <v>16.010000000000002</v>
      </c>
      <c r="AE20" s="49">
        <v>1964.72</v>
      </c>
      <c r="AF20" s="6"/>
      <c r="AG20" s="38">
        <v>16.079999999999998</v>
      </c>
      <c r="AH20" s="49">
        <v>1968.41</v>
      </c>
      <c r="AI20" s="6"/>
      <c r="AJ20" s="38">
        <v>15.93</v>
      </c>
      <c r="AK20" s="49">
        <v>1962.06</v>
      </c>
      <c r="AL20" s="6"/>
      <c r="AM20" s="38">
        <v>15.89</v>
      </c>
      <c r="AN20" s="49">
        <v>1954.98</v>
      </c>
      <c r="AO20" s="49"/>
      <c r="AP20" s="38">
        <v>15.78</v>
      </c>
      <c r="AQ20" s="49">
        <v>1942.43</v>
      </c>
      <c r="AR20" s="6"/>
      <c r="AS20" s="38">
        <v>15.74</v>
      </c>
      <c r="AT20" s="49">
        <v>1942.09</v>
      </c>
      <c r="AU20" s="6"/>
      <c r="AV20" s="38">
        <v>15.97</v>
      </c>
      <c r="AW20" s="49">
        <v>1998.98</v>
      </c>
      <c r="AX20" s="6"/>
      <c r="AY20" s="38">
        <v>15.9</v>
      </c>
      <c r="AZ20" s="49">
        <v>2004.8</v>
      </c>
      <c r="BA20" s="6"/>
      <c r="BB20" s="38">
        <v>15.91</v>
      </c>
      <c r="BC20" s="49">
        <v>2003.01</v>
      </c>
      <c r="BD20" s="49"/>
      <c r="BE20" s="38">
        <v>15.98</v>
      </c>
      <c r="BF20" s="49">
        <v>2011.12</v>
      </c>
      <c r="BG20" s="6"/>
      <c r="BH20" s="38">
        <v>15.91</v>
      </c>
      <c r="BI20" s="49">
        <v>2019.54</v>
      </c>
      <c r="BJ20" s="60"/>
      <c r="BK20" s="38">
        <v>15.56</v>
      </c>
      <c r="BL20" s="60">
        <v>1967.31</v>
      </c>
      <c r="BM20" s="60"/>
      <c r="BN20" s="38">
        <f t="shared" si="0"/>
        <v>15.699047619047622</v>
      </c>
      <c r="BO20" s="60">
        <f t="shared" si="0"/>
        <v>1949.8452380952385</v>
      </c>
      <c r="BP20" s="60"/>
      <c r="BQ20" s="54"/>
      <c r="BR20" s="123"/>
      <c r="BS20" s="123"/>
      <c r="BT20" s="86"/>
      <c r="BU20" s="86"/>
      <c r="BV20" s="91"/>
      <c r="BW20" s="91"/>
      <c r="BX20" s="86"/>
      <c r="BY20" s="83"/>
    </row>
    <row r="21" spans="1:168" ht="15.95" customHeight="1" x14ac:dyDescent="0.25">
      <c r="A21" s="32">
        <v>7</v>
      </c>
      <c r="B21" s="3" t="s">
        <v>27</v>
      </c>
      <c r="C21" s="38">
        <v>1.4128000000000001</v>
      </c>
      <c r="D21" s="49">
        <v>88.48</v>
      </c>
      <c r="E21" s="49"/>
      <c r="F21" s="38">
        <v>1.4238999999999999</v>
      </c>
      <c r="G21" s="49">
        <v>87.66</v>
      </c>
      <c r="H21" s="6"/>
      <c r="I21" s="38">
        <v>1.4075</v>
      </c>
      <c r="J21" s="49">
        <v>87.9</v>
      </c>
      <c r="K21" s="6"/>
      <c r="L21" s="38">
        <v>1.4049</v>
      </c>
      <c r="M21" s="49">
        <v>88.54</v>
      </c>
      <c r="N21" s="6"/>
      <c r="O21" s="38">
        <v>1.3898999999999999</v>
      </c>
      <c r="P21" s="49">
        <v>89.26</v>
      </c>
      <c r="Q21" s="6"/>
      <c r="R21" s="38">
        <v>1.391</v>
      </c>
      <c r="S21" s="49">
        <v>88.71</v>
      </c>
      <c r="T21" s="6"/>
      <c r="U21" s="38">
        <v>1.3648</v>
      </c>
      <c r="V21" s="49">
        <v>90.27</v>
      </c>
      <c r="W21" s="6"/>
      <c r="X21" s="38">
        <v>1.3587</v>
      </c>
      <c r="Y21" s="49">
        <v>90.31</v>
      </c>
      <c r="Z21" s="6"/>
      <c r="AA21" s="38">
        <v>1.3686</v>
      </c>
      <c r="AB21" s="49">
        <v>89.78</v>
      </c>
      <c r="AC21" s="6"/>
      <c r="AD21" s="38">
        <v>1.3791</v>
      </c>
      <c r="AE21" s="49">
        <v>88.98</v>
      </c>
      <c r="AF21" s="6"/>
      <c r="AG21" s="38">
        <v>1.3628</v>
      </c>
      <c r="AH21" s="49">
        <v>89.83</v>
      </c>
      <c r="AI21" s="6"/>
      <c r="AJ21" s="38">
        <v>1.3729</v>
      </c>
      <c r="AK21" s="49">
        <v>89.72</v>
      </c>
      <c r="AL21" s="6"/>
      <c r="AM21" s="38">
        <v>1.3749</v>
      </c>
      <c r="AN21" s="49">
        <v>89.48</v>
      </c>
      <c r="AO21" s="49"/>
      <c r="AP21" s="38">
        <v>1.3843000000000001</v>
      </c>
      <c r="AQ21" s="49">
        <v>88.92</v>
      </c>
      <c r="AR21" s="6"/>
      <c r="AS21" s="38">
        <v>1.3848</v>
      </c>
      <c r="AT21" s="49">
        <v>89.1</v>
      </c>
      <c r="AU21" s="6"/>
      <c r="AV21" s="38">
        <v>1.3765000000000001</v>
      </c>
      <c r="AW21" s="49">
        <v>90.94</v>
      </c>
      <c r="AX21" s="6"/>
      <c r="AY21" s="38">
        <v>1.3787</v>
      </c>
      <c r="AZ21" s="49">
        <v>91.45</v>
      </c>
      <c r="BA21" s="6"/>
      <c r="BB21" s="38">
        <v>1.3812</v>
      </c>
      <c r="BC21" s="49">
        <v>91.15</v>
      </c>
      <c r="BD21" s="49"/>
      <c r="BE21" s="38">
        <v>1.4013</v>
      </c>
      <c r="BF21" s="49">
        <v>89.81</v>
      </c>
      <c r="BG21" s="6"/>
      <c r="BH21" s="38">
        <v>1.4096</v>
      </c>
      <c r="BI21" s="49">
        <v>90.05</v>
      </c>
      <c r="BJ21" s="60"/>
      <c r="BK21" s="38">
        <v>1.4083000000000001</v>
      </c>
      <c r="BL21" s="60">
        <v>89.78</v>
      </c>
      <c r="BM21" s="60"/>
      <c r="BN21" s="38">
        <f t="shared" si="0"/>
        <v>1.3874523809523809</v>
      </c>
      <c r="BO21" s="60">
        <f t="shared" si="0"/>
        <v>89.529523809523809</v>
      </c>
      <c r="BP21" s="60"/>
      <c r="BQ21" s="54"/>
      <c r="BR21" s="123"/>
      <c r="BS21" s="123"/>
      <c r="BT21" s="86"/>
      <c r="BU21" s="86"/>
      <c r="BV21" s="91"/>
      <c r="BW21" s="91"/>
      <c r="BX21" s="86"/>
      <c r="BY21" s="83"/>
    </row>
    <row r="22" spans="1:168" ht="15.95" customHeight="1" x14ac:dyDescent="0.25">
      <c r="A22" s="32">
        <v>8</v>
      </c>
      <c r="B22" s="3" t="s">
        <v>28</v>
      </c>
      <c r="C22" s="38">
        <v>1.3255999999999999</v>
      </c>
      <c r="D22" s="49">
        <v>94.31</v>
      </c>
      <c r="E22" s="49"/>
      <c r="F22" s="38">
        <v>1.3237000000000001</v>
      </c>
      <c r="G22" s="49">
        <v>94.3</v>
      </c>
      <c r="H22" s="6"/>
      <c r="I22" s="38">
        <v>1.3067</v>
      </c>
      <c r="J22" s="49">
        <v>94.68</v>
      </c>
      <c r="K22" s="6"/>
      <c r="L22" s="38">
        <v>1.3079000000000001</v>
      </c>
      <c r="M22" s="49">
        <v>95.1</v>
      </c>
      <c r="N22" s="6"/>
      <c r="O22" s="38">
        <v>1.3015000000000001</v>
      </c>
      <c r="P22" s="49">
        <v>95.32</v>
      </c>
      <c r="Q22" s="6"/>
      <c r="R22" s="38">
        <v>1.3032999999999999</v>
      </c>
      <c r="S22" s="49">
        <v>94.68</v>
      </c>
      <c r="T22" s="6"/>
      <c r="U22" s="38">
        <v>1.2927999999999999</v>
      </c>
      <c r="V22" s="49">
        <v>95.3</v>
      </c>
      <c r="W22" s="6"/>
      <c r="X22" s="38">
        <v>1.2926</v>
      </c>
      <c r="Y22" s="49">
        <v>94.93</v>
      </c>
      <c r="Z22" s="6"/>
      <c r="AA22" s="38">
        <v>1.3052999999999999</v>
      </c>
      <c r="AB22" s="49">
        <v>94.13</v>
      </c>
      <c r="AC22" s="6"/>
      <c r="AD22" s="38">
        <v>1.2989999999999999</v>
      </c>
      <c r="AE22" s="49">
        <v>94.47</v>
      </c>
      <c r="AF22" s="6"/>
      <c r="AG22" s="38">
        <v>1.2885</v>
      </c>
      <c r="AH22" s="49">
        <v>95</v>
      </c>
      <c r="AI22" s="6"/>
      <c r="AJ22" s="38">
        <v>1.2889999999999999</v>
      </c>
      <c r="AK22" s="49">
        <v>95.55</v>
      </c>
      <c r="AL22" s="6"/>
      <c r="AM22" s="38">
        <v>1.3019000000000001</v>
      </c>
      <c r="AN22" s="49">
        <v>94.5</v>
      </c>
      <c r="AO22" s="49"/>
      <c r="AP22" s="38">
        <v>1.2992999999999999</v>
      </c>
      <c r="AQ22" s="49">
        <v>94.74</v>
      </c>
      <c r="AR22" s="6"/>
      <c r="AS22" s="38">
        <v>1.3111999999999999</v>
      </c>
      <c r="AT22" s="49">
        <v>94.1</v>
      </c>
      <c r="AU22" s="6"/>
      <c r="AV22" s="38">
        <v>1.3087</v>
      </c>
      <c r="AW22" s="49">
        <v>95.65</v>
      </c>
      <c r="AX22" s="6"/>
      <c r="AY22" s="38">
        <v>1.3142</v>
      </c>
      <c r="AZ22" s="49">
        <v>95.94</v>
      </c>
      <c r="BA22" s="6"/>
      <c r="BB22" s="38">
        <v>1.3189</v>
      </c>
      <c r="BC22" s="49">
        <v>95.46</v>
      </c>
      <c r="BD22" s="49"/>
      <c r="BE22" s="38">
        <v>1.3224</v>
      </c>
      <c r="BF22" s="49">
        <v>95.17</v>
      </c>
      <c r="BG22" s="6"/>
      <c r="BH22" s="38">
        <v>1.3210999999999999</v>
      </c>
      <c r="BI22" s="49">
        <v>96.08</v>
      </c>
      <c r="BJ22" s="60"/>
      <c r="BK22" s="38">
        <v>1.3141</v>
      </c>
      <c r="BL22" s="60">
        <v>96.21</v>
      </c>
      <c r="BM22" s="60"/>
      <c r="BN22" s="38">
        <f t="shared" si="0"/>
        <v>1.307033333333333</v>
      </c>
      <c r="BO22" s="60">
        <f t="shared" si="0"/>
        <v>95.029523809523809</v>
      </c>
      <c r="BP22" s="60"/>
      <c r="BQ22" s="54"/>
      <c r="BR22" s="123"/>
      <c r="BS22" s="123"/>
      <c r="BT22" s="86"/>
      <c r="BU22" s="86"/>
      <c r="BV22" s="91"/>
      <c r="BW22" s="91"/>
      <c r="BX22" s="86"/>
      <c r="BY22" s="83"/>
    </row>
    <row r="23" spans="1:168" ht="15.95" customHeight="1" x14ac:dyDescent="0.25">
      <c r="A23" s="32">
        <v>9</v>
      </c>
      <c r="B23" s="3" t="s">
        <v>13</v>
      </c>
      <c r="C23" s="38">
        <v>8.3879000000000001</v>
      </c>
      <c r="D23" s="49">
        <v>14.9</v>
      </c>
      <c r="E23" s="49"/>
      <c r="F23" s="38">
        <v>8.3846000000000007</v>
      </c>
      <c r="G23" s="49">
        <v>14.89</v>
      </c>
      <c r="H23" s="6"/>
      <c r="I23" s="38">
        <v>8.2969000000000008</v>
      </c>
      <c r="J23" s="49">
        <v>14.91</v>
      </c>
      <c r="K23" s="6"/>
      <c r="L23" s="38">
        <v>8.3057999999999996</v>
      </c>
      <c r="M23" s="49">
        <v>14.98</v>
      </c>
      <c r="N23" s="6"/>
      <c r="O23" s="38">
        <v>8.2469999999999999</v>
      </c>
      <c r="P23" s="49">
        <v>15.04</v>
      </c>
      <c r="Q23" s="6"/>
      <c r="R23" s="38">
        <v>8.2162000000000006</v>
      </c>
      <c r="S23" s="49">
        <v>15.02</v>
      </c>
      <c r="T23" s="6"/>
      <c r="U23" s="38">
        <v>8.1887000000000008</v>
      </c>
      <c r="V23" s="49">
        <v>15.05</v>
      </c>
      <c r="W23" s="6"/>
      <c r="X23" s="38">
        <v>8.1615000000000002</v>
      </c>
      <c r="Y23" s="49">
        <v>15.03</v>
      </c>
      <c r="Z23" s="6"/>
      <c r="AA23" s="38">
        <v>8.1227999999999998</v>
      </c>
      <c r="AB23" s="49">
        <v>15.13</v>
      </c>
      <c r="AC23" s="6"/>
      <c r="AD23" s="38">
        <v>8.1181000000000001</v>
      </c>
      <c r="AE23" s="49">
        <v>15.12</v>
      </c>
      <c r="AF23" s="6"/>
      <c r="AG23" s="38">
        <v>8.1158999999999999</v>
      </c>
      <c r="AH23" s="49">
        <v>15.08</v>
      </c>
      <c r="AI23" s="6"/>
      <c r="AJ23" s="38">
        <v>8.2317</v>
      </c>
      <c r="AK23" s="49">
        <v>14.96</v>
      </c>
      <c r="AL23" s="6"/>
      <c r="AM23" s="38">
        <v>8.2848000000000006</v>
      </c>
      <c r="AN23" s="49">
        <v>14.85</v>
      </c>
      <c r="AO23" s="49"/>
      <c r="AP23" s="38">
        <v>8.2978000000000005</v>
      </c>
      <c r="AQ23" s="49">
        <v>14.83</v>
      </c>
      <c r="AR23" s="6"/>
      <c r="AS23" s="38">
        <v>8.3307000000000002</v>
      </c>
      <c r="AT23" s="49">
        <v>14.81</v>
      </c>
      <c r="AU23" s="6"/>
      <c r="AV23" s="38">
        <v>8.4515999999999991</v>
      </c>
      <c r="AW23" s="49">
        <v>14.81</v>
      </c>
      <c r="AX23" s="6"/>
      <c r="AY23" s="38">
        <v>8.4804999999999993</v>
      </c>
      <c r="AZ23" s="49">
        <v>14.87</v>
      </c>
      <c r="BA23" s="6"/>
      <c r="BB23" s="38">
        <v>8.4934999999999992</v>
      </c>
      <c r="BC23" s="49">
        <v>14.82</v>
      </c>
      <c r="BD23" s="49"/>
      <c r="BE23" s="38">
        <v>8.4647000000000006</v>
      </c>
      <c r="BF23" s="49">
        <v>14.87</v>
      </c>
      <c r="BG23" s="6"/>
      <c r="BH23" s="38">
        <v>8.5150000000000006</v>
      </c>
      <c r="BI23" s="49">
        <v>14.91</v>
      </c>
      <c r="BJ23" s="60"/>
      <c r="BK23" s="38">
        <v>8.5126000000000008</v>
      </c>
      <c r="BL23" s="60">
        <v>14.85</v>
      </c>
      <c r="BM23" s="60"/>
      <c r="BN23" s="38">
        <f t="shared" si="0"/>
        <v>8.3146809523809537</v>
      </c>
      <c r="BO23" s="60">
        <f t="shared" si="0"/>
        <v>14.939523809523811</v>
      </c>
      <c r="BP23" s="60"/>
      <c r="BQ23" s="54"/>
      <c r="BR23" s="123"/>
      <c r="BS23" s="123"/>
      <c r="BT23" s="86"/>
      <c r="BU23" s="86"/>
      <c r="BV23" s="91"/>
      <c r="BW23" s="91"/>
      <c r="BX23" s="86"/>
      <c r="BY23" s="83"/>
    </row>
    <row r="24" spans="1:168" ht="15.95" customHeight="1" x14ac:dyDescent="0.25">
      <c r="A24" s="32">
        <v>10</v>
      </c>
      <c r="B24" s="3" t="s">
        <v>14</v>
      </c>
      <c r="C24" s="38">
        <v>8.4738000000000007</v>
      </c>
      <c r="D24" s="49">
        <v>14.75</v>
      </c>
      <c r="E24" s="49"/>
      <c r="F24" s="38">
        <v>8.4687999999999999</v>
      </c>
      <c r="G24" s="49">
        <v>14.74</v>
      </c>
      <c r="H24" s="6"/>
      <c r="I24" s="38">
        <v>8.3275000000000006</v>
      </c>
      <c r="J24" s="49">
        <v>14.86</v>
      </c>
      <c r="K24" s="6"/>
      <c r="L24" s="38">
        <v>8.3672000000000004</v>
      </c>
      <c r="M24" s="49">
        <v>14.87</v>
      </c>
      <c r="N24" s="6"/>
      <c r="O24" s="38">
        <v>8.2452000000000005</v>
      </c>
      <c r="P24" s="49">
        <v>15.05</v>
      </c>
      <c r="Q24" s="6"/>
      <c r="R24" s="38">
        <v>8.1593</v>
      </c>
      <c r="S24" s="49">
        <v>15.12</v>
      </c>
      <c r="T24" s="6"/>
      <c r="U24" s="38">
        <v>8.0951000000000004</v>
      </c>
      <c r="V24" s="49">
        <v>15.22</v>
      </c>
      <c r="W24" s="6"/>
      <c r="X24" s="38">
        <v>8.0632000000000001</v>
      </c>
      <c r="Y24" s="49">
        <v>15.22</v>
      </c>
      <c r="Z24" s="6"/>
      <c r="AA24" s="38">
        <v>8.1059999999999999</v>
      </c>
      <c r="AB24" s="49">
        <v>15.16</v>
      </c>
      <c r="AC24" s="6"/>
      <c r="AD24" s="38">
        <v>8.0808</v>
      </c>
      <c r="AE24" s="49">
        <v>15.19</v>
      </c>
      <c r="AF24" s="6"/>
      <c r="AG24" s="38">
        <v>8.0574999999999992</v>
      </c>
      <c r="AH24" s="49">
        <v>15.19</v>
      </c>
      <c r="AI24" s="6"/>
      <c r="AJ24" s="38">
        <v>8.0902999999999992</v>
      </c>
      <c r="AK24" s="49">
        <v>15.22</v>
      </c>
      <c r="AL24" s="6"/>
      <c r="AM24" s="38">
        <v>8.1217000000000006</v>
      </c>
      <c r="AN24" s="49">
        <v>15.15</v>
      </c>
      <c r="AO24" s="49"/>
      <c r="AP24" s="38">
        <v>8.1427999999999994</v>
      </c>
      <c r="AQ24" s="49">
        <v>15.12</v>
      </c>
      <c r="AR24" s="6"/>
      <c r="AS24" s="38">
        <v>8.1982999999999997</v>
      </c>
      <c r="AT24" s="49">
        <v>15.05</v>
      </c>
      <c r="AU24" s="6"/>
      <c r="AV24" s="38">
        <v>8.3148999999999997</v>
      </c>
      <c r="AW24" s="49">
        <v>15.05</v>
      </c>
      <c r="AX24" s="6"/>
      <c r="AY24" s="38">
        <v>8.3529</v>
      </c>
      <c r="AZ24" s="49">
        <v>15.1</v>
      </c>
      <c r="BA24" s="6"/>
      <c r="BB24" s="38">
        <v>8.3993000000000002</v>
      </c>
      <c r="BC24" s="49">
        <v>14.99</v>
      </c>
      <c r="BD24" s="49"/>
      <c r="BE24" s="38">
        <v>8.4995999999999992</v>
      </c>
      <c r="BF24" s="49">
        <v>14.81</v>
      </c>
      <c r="BG24" s="6"/>
      <c r="BH24" s="38">
        <v>8.5455000000000005</v>
      </c>
      <c r="BI24" s="49">
        <v>14.85</v>
      </c>
      <c r="BJ24" s="60"/>
      <c r="BK24" s="38">
        <v>8.5594000000000001</v>
      </c>
      <c r="BL24" s="60">
        <v>14.77</v>
      </c>
      <c r="BM24" s="60"/>
      <c r="BN24" s="38">
        <f t="shared" si="0"/>
        <v>8.2699571428571428</v>
      </c>
      <c r="BO24" s="60">
        <f t="shared" si="0"/>
        <v>15.022857142857143</v>
      </c>
      <c r="BP24" s="60"/>
      <c r="BQ24" s="54"/>
      <c r="BR24" s="123"/>
      <c r="BS24" s="123"/>
      <c r="BT24" s="86"/>
      <c r="BU24" s="86"/>
      <c r="BV24" s="91"/>
      <c r="BW24" s="91"/>
      <c r="BX24" s="86"/>
      <c r="BY24" s="83"/>
    </row>
    <row r="25" spans="1:168" ht="15.95" customHeight="1" x14ac:dyDescent="0.25">
      <c r="A25" s="32">
        <v>11</v>
      </c>
      <c r="B25" s="3" t="s">
        <v>15</v>
      </c>
      <c r="C25" s="38">
        <v>6.6878000000000002</v>
      </c>
      <c r="D25" s="49">
        <v>18.690000000000001</v>
      </c>
      <c r="E25" s="49"/>
      <c r="F25" s="38">
        <v>6.6803999999999997</v>
      </c>
      <c r="G25" s="49">
        <v>18.690000000000001</v>
      </c>
      <c r="H25" s="6"/>
      <c r="I25" s="38">
        <v>6.6121999999999996</v>
      </c>
      <c r="J25" s="49">
        <v>18.71</v>
      </c>
      <c r="K25" s="6"/>
      <c r="L25" s="38">
        <v>6.6569000000000003</v>
      </c>
      <c r="M25" s="49">
        <v>18.690000000000001</v>
      </c>
      <c r="N25" s="6"/>
      <c r="O25" s="38">
        <v>6.6386000000000003</v>
      </c>
      <c r="P25" s="49">
        <v>18.690000000000001</v>
      </c>
      <c r="Q25" s="6"/>
      <c r="R25" s="38">
        <v>6.5975999999999999</v>
      </c>
      <c r="S25" s="49">
        <v>18.7</v>
      </c>
      <c r="T25" s="6"/>
      <c r="U25" s="38">
        <v>6.5864000000000003</v>
      </c>
      <c r="V25" s="49">
        <v>18.71</v>
      </c>
      <c r="W25" s="6"/>
      <c r="X25" s="38">
        <v>6.5472999999999999</v>
      </c>
      <c r="Y25" s="49">
        <v>18.739999999999998</v>
      </c>
      <c r="Z25" s="6"/>
      <c r="AA25" s="38">
        <v>6.5523999999999996</v>
      </c>
      <c r="AB25" s="49">
        <v>18.75</v>
      </c>
      <c r="AC25" s="6"/>
      <c r="AD25" s="38">
        <v>6.5374999999999996</v>
      </c>
      <c r="AE25" s="49">
        <v>18.77</v>
      </c>
      <c r="AF25" s="6"/>
      <c r="AG25" s="38">
        <v>6.5170000000000003</v>
      </c>
      <c r="AH25" s="49">
        <v>18.78</v>
      </c>
      <c r="AI25" s="6"/>
      <c r="AJ25" s="38">
        <v>6.5636999999999999</v>
      </c>
      <c r="AK25" s="49">
        <v>18.760000000000002</v>
      </c>
      <c r="AL25" s="6"/>
      <c r="AM25" s="38">
        <v>6.5610999999999997</v>
      </c>
      <c r="AN25" s="49">
        <v>18.75</v>
      </c>
      <c r="AO25" s="49"/>
      <c r="AP25" s="38">
        <v>6.5766999999999998</v>
      </c>
      <c r="AQ25" s="49">
        <v>18.72</v>
      </c>
      <c r="AR25" s="6"/>
      <c r="AS25" s="38">
        <v>6.593</v>
      </c>
      <c r="AT25" s="49">
        <v>18.71</v>
      </c>
      <c r="AU25" s="6"/>
      <c r="AV25" s="38">
        <v>6.6982999999999997</v>
      </c>
      <c r="AW25" s="49">
        <v>18.690000000000001</v>
      </c>
      <c r="AX25" s="6"/>
      <c r="AY25" s="38">
        <v>6.7602000000000002</v>
      </c>
      <c r="AZ25" s="49">
        <v>18.649999999999999</v>
      </c>
      <c r="BA25" s="6"/>
      <c r="BB25" s="38">
        <v>6.7478999999999996</v>
      </c>
      <c r="BC25" s="49">
        <v>18.66</v>
      </c>
      <c r="BD25" s="49"/>
      <c r="BE25" s="38">
        <v>6.7434000000000003</v>
      </c>
      <c r="BF25" s="49">
        <v>18.66</v>
      </c>
      <c r="BG25" s="6"/>
      <c r="BH25" s="38">
        <v>6.8047000000000004</v>
      </c>
      <c r="BI25" s="49">
        <v>18.649999999999999</v>
      </c>
      <c r="BJ25" s="60"/>
      <c r="BK25" s="38">
        <v>6.7739000000000003</v>
      </c>
      <c r="BL25" s="60">
        <v>18.66</v>
      </c>
      <c r="BM25" s="60"/>
      <c r="BN25" s="38">
        <f t="shared" si="0"/>
        <v>6.6398571428571422</v>
      </c>
      <c r="BO25" s="60">
        <f t="shared" si="0"/>
        <v>18.706190476190478</v>
      </c>
      <c r="BP25" s="60"/>
      <c r="BQ25" s="54"/>
      <c r="BR25" s="123"/>
      <c r="BS25" s="123"/>
      <c r="BT25" s="86"/>
      <c r="BU25" s="86"/>
      <c r="BV25" s="91"/>
      <c r="BW25" s="91"/>
      <c r="BX25" s="86"/>
      <c r="BY25" s="83"/>
    </row>
    <row r="26" spans="1:168" ht="15.95" customHeight="1" x14ac:dyDescent="0.25">
      <c r="A26" s="32">
        <v>12</v>
      </c>
      <c r="B26" s="3" t="s">
        <v>29</v>
      </c>
      <c r="C26" s="38">
        <v>0.71238000000000001</v>
      </c>
      <c r="D26" s="49">
        <v>175.48</v>
      </c>
      <c r="E26" s="49"/>
      <c r="F26" s="38">
        <v>0.71413000000000004</v>
      </c>
      <c r="G26" s="49">
        <v>174.79</v>
      </c>
      <c r="H26" s="49"/>
      <c r="I26" s="38">
        <v>0.71379999999999999</v>
      </c>
      <c r="J26" s="49">
        <v>173.33</v>
      </c>
      <c r="K26" s="49"/>
      <c r="L26" s="38">
        <v>0.71181000000000005</v>
      </c>
      <c r="M26" s="49">
        <v>174.75</v>
      </c>
      <c r="N26" s="49"/>
      <c r="O26" s="38">
        <v>0.71262000000000003</v>
      </c>
      <c r="P26" s="49">
        <v>174.1</v>
      </c>
      <c r="Q26" s="49"/>
      <c r="R26" s="38">
        <v>0.71079000000000003</v>
      </c>
      <c r="S26" s="49">
        <v>173.61</v>
      </c>
      <c r="T26" s="49"/>
      <c r="U26" s="38">
        <v>0.70970999999999995</v>
      </c>
      <c r="V26" s="49">
        <v>173.6</v>
      </c>
      <c r="W26" s="49"/>
      <c r="X26" s="38">
        <v>0.70848</v>
      </c>
      <c r="Y26" s="49">
        <v>173.19</v>
      </c>
      <c r="Z26" s="49"/>
      <c r="AA26" s="38">
        <v>0.70848</v>
      </c>
      <c r="AB26" s="49">
        <v>173.42</v>
      </c>
      <c r="AC26" s="49"/>
      <c r="AD26" s="38">
        <v>0.70840999999999998</v>
      </c>
      <c r="AE26" s="49">
        <v>173.23</v>
      </c>
      <c r="AF26" s="49"/>
      <c r="AG26" s="38">
        <v>0.70711999999999997</v>
      </c>
      <c r="AH26" s="49">
        <v>173.12</v>
      </c>
      <c r="AI26" s="49"/>
      <c r="AJ26" s="38">
        <v>0.70526</v>
      </c>
      <c r="AK26" s="49">
        <v>174.64</v>
      </c>
      <c r="AL26" s="49"/>
      <c r="AM26" s="38">
        <v>0.70813000000000004</v>
      </c>
      <c r="AN26" s="49">
        <v>173.74</v>
      </c>
      <c r="AO26" s="49"/>
      <c r="AP26" s="38">
        <v>0.70699999999999996</v>
      </c>
      <c r="AQ26" s="49">
        <v>174.11</v>
      </c>
      <c r="AR26" s="49"/>
      <c r="AS26" s="38">
        <v>0.70779999999999998</v>
      </c>
      <c r="AT26" s="49">
        <v>174.32</v>
      </c>
      <c r="AU26" s="49"/>
      <c r="AV26" s="38">
        <v>0.70847000000000004</v>
      </c>
      <c r="AW26" s="49">
        <v>176.68</v>
      </c>
      <c r="AX26" s="49"/>
      <c r="AY26" s="38">
        <v>0.71408000000000005</v>
      </c>
      <c r="AZ26" s="49">
        <v>176.57</v>
      </c>
      <c r="BA26" s="49"/>
      <c r="BB26" s="38">
        <v>0.71604999999999996</v>
      </c>
      <c r="BC26" s="49">
        <v>175.82</v>
      </c>
      <c r="BD26" s="49"/>
      <c r="BE26" s="38">
        <v>0.71491000000000005</v>
      </c>
      <c r="BF26" s="49">
        <v>176.04</v>
      </c>
      <c r="BG26" s="49"/>
      <c r="BH26" s="38">
        <v>0.71508000000000005</v>
      </c>
      <c r="BI26" s="49">
        <v>177.51</v>
      </c>
      <c r="BJ26" s="49"/>
      <c r="BK26" s="38">
        <v>0.71779999999999999</v>
      </c>
      <c r="BL26" s="60">
        <v>176.14</v>
      </c>
      <c r="BM26" s="60"/>
      <c r="BN26" s="38">
        <f t="shared" si="0"/>
        <v>0.71106238095238106</v>
      </c>
      <c r="BO26" s="60">
        <f t="shared" si="0"/>
        <v>174.67571428571432</v>
      </c>
      <c r="BP26" s="60"/>
      <c r="BQ26" s="54"/>
      <c r="BR26" s="123"/>
      <c r="BS26" s="123"/>
      <c r="BT26" s="86"/>
      <c r="BU26" s="86"/>
      <c r="BV26" s="91"/>
      <c r="BW26" s="91"/>
      <c r="BX26" s="86"/>
      <c r="BY26" s="83"/>
    </row>
    <row r="27" spans="1:168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125.01</v>
      </c>
      <c r="E27" s="81"/>
      <c r="F27" s="39">
        <v>1</v>
      </c>
      <c r="G27" s="81">
        <v>124.82</v>
      </c>
      <c r="H27" s="81"/>
      <c r="I27" s="39">
        <v>1</v>
      </c>
      <c r="J27" s="81">
        <v>123.72</v>
      </c>
      <c r="K27" s="8"/>
      <c r="L27" s="39">
        <v>1</v>
      </c>
      <c r="M27" s="81">
        <v>124.39</v>
      </c>
      <c r="N27" s="8"/>
      <c r="O27" s="39">
        <v>1</v>
      </c>
      <c r="P27" s="81">
        <v>124.07</v>
      </c>
      <c r="Q27" s="8"/>
      <c r="R27" s="39">
        <v>1</v>
      </c>
      <c r="S27" s="81">
        <v>123.4</v>
      </c>
      <c r="T27" s="8"/>
      <c r="U27" s="39">
        <v>1</v>
      </c>
      <c r="V27" s="81">
        <v>123.21</v>
      </c>
      <c r="W27" s="81"/>
      <c r="X27" s="39">
        <v>1</v>
      </c>
      <c r="Y27" s="81">
        <v>122.7</v>
      </c>
      <c r="Z27" s="8"/>
      <c r="AA27" s="39">
        <v>1</v>
      </c>
      <c r="AB27" s="81">
        <v>122.87</v>
      </c>
      <c r="AC27" s="8"/>
      <c r="AD27" s="39">
        <v>1</v>
      </c>
      <c r="AE27" s="81">
        <v>122.72</v>
      </c>
      <c r="AF27" s="8"/>
      <c r="AG27" s="39">
        <v>1</v>
      </c>
      <c r="AH27" s="81">
        <v>122.41</v>
      </c>
      <c r="AI27" s="8"/>
      <c r="AJ27" s="39">
        <v>1</v>
      </c>
      <c r="AK27" s="81">
        <v>123.17</v>
      </c>
      <c r="AL27" s="8"/>
      <c r="AM27" s="39">
        <v>1</v>
      </c>
      <c r="AN27" s="81">
        <v>123.03</v>
      </c>
      <c r="AO27" s="81"/>
      <c r="AP27" s="39">
        <v>1</v>
      </c>
      <c r="AQ27" s="81">
        <v>123.09</v>
      </c>
      <c r="AR27" s="8"/>
      <c r="AS27" s="39">
        <v>1</v>
      </c>
      <c r="AT27" s="81">
        <v>123.39</v>
      </c>
      <c r="AU27" s="8"/>
      <c r="AV27" s="39">
        <v>1</v>
      </c>
      <c r="AW27" s="81">
        <v>125.17</v>
      </c>
      <c r="AX27" s="8"/>
      <c r="AY27" s="39">
        <v>1</v>
      </c>
      <c r="AZ27" s="81">
        <v>126.09</v>
      </c>
      <c r="BA27" s="8"/>
      <c r="BB27" s="39">
        <v>1</v>
      </c>
      <c r="BC27" s="81">
        <v>125.9</v>
      </c>
      <c r="BD27" s="81"/>
      <c r="BE27" s="39">
        <v>1</v>
      </c>
      <c r="BF27" s="81">
        <v>125.85</v>
      </c>
      <c r="BG27" s="8"/>
      <c r="BH27" s="39">
        <v>1</v>
      </c>
      <c r="BI27" s="81">
        <v>126.94</v>
      </c>
      <c r="BJ27" s="61"/>
      <c r="BK27" s="39">
        <v>1</v>
      </c>
      <c r="BL27" s="61">
        <v>126.43</v>
      </c>
      <c r="BM27" s="61"/>
      <c r="BN27" s="39">
        <f t="shared" si="0"/>
        <v>1</v>
      </c>
      <c r="BO27" s="61">
        <f t="shared" si="0"/>
        <v>124.20857142857143</v>
      </c>
      <c r="BP27" s="60"/>
      <c r="BQ27" s="54"/>
      <c r="BR27" s="123"/>
      <c r="BS27" s="123"/>
      <c r="BT27" s="86"/>
      <c r="BU27" s="86"/>
      <c r="BV27" s="91"/>
      <c r="BW27" s="91"/>
      <c r="BX27" s="86"/>
      <c r="BY27" s="83"/>
      <c r="BZ27" s="84"/>
      <c r="CA27" s="84"/>
      <c r="CB27" s="84"/>
      <c r="CC27" s="84"/>
      <c r="CD27" s="84"/>
      <c r="CE27" s="84"/>
      <c r="CF27" s="152"/>
      <c r="CG27" s="83"/>
      <c r="CH27" s="84"/>
      <c r="CI27" s="19"/>
      <c r="CJ27" s="84"/>
      <c r="CK27" s="84"/>
      <c r="CL27" s="84"/>
      <c r="CM27" s="84"/>
      <c r="CN27" s="84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</row>
    <row r="28" spans="1:168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53"/>
      <c r="BK28" s="53"/>
      <c r="BL28" s="53"/>
      <c r="BM28" s="53"/>
      <c r="BN28" s="38"/>
      <c r="BO28" s="6"/>
      <c r="BP28" s="6"/>
      <c r="BQ28" s="44"/>
      <c r="BR28" s="86"/>
      <c r="BS28" s="86"/>
      <c r="BT28" s="86"/>
      <c r="BU28" s="86"/>
      <c r="BV28" s="91"/>
      <c r="BW28" s="91"/>
      <c r="BX28" s="86"/>
      <c r="BY28" s="83"/>
    </row>
    <row r="29" spans="1:168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53"/>
      <c r="BK29" s="53"/>
      <c r="BL29" s="53"/>
      <c r="BM29" s="53"/>
      <c r="BN29" s="16"/>
      <c r="BO29" s="16"/>
      <c r="BP29" s="16"/>
      <c r="BQ29" s="44"/>
      <c r="BR29" s="86"/>
      <c r="BS29" s="86"/>
      <c r="BT29" s="86"/>
      <c r="BU29" s="86"/>
      <c r="BV29" s="91"/>
      <c r="BW29" s="91"/>
      <c r="BX29" s="86"/>
      <c r="BY29" s="83"/>
    </row>
    <row r="30" spans="1:168" ht="15.9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R30" s="142"/>
      <c r="BS30" s="176" t="s">
        <v>206</v>
      </c>
      <c r="BT30" s="170"/>
      <c r="BU30" s="170"/>
      <c r="BV30" s="170"/>
      <c r="BW30" s="170"/>
      <c r="BX30" s="170"/>
      <c r="BY30" s="170"/>
      <c r="BZ30" s="98"/>
      <c r="CA30" s="98"/>
      <c r="CB30" s="98"/>
      <c r="CC30" s="98"/>
      <c r="CD30" s="98"/>
      <c r="CE30" s="98"/>
      <c r="CF30" s="155"/>
      <c r="CG30" s="156"/>
      <c r="CH30" s="86"/>
      <c r="CI30" s="44"/>
      <c r="CJ30" s="86"/>
      <c r="CK30" s="86"/>
      <c r="CL30" s="86"/>
      <c r="CM30" s="86"/>
      <c r="CN30" s="86"/>
      <c r="CO30" s="44"/>
      <c r="CP30" s="44"/>
      <c r="CQ30" s="44"/>
      <c r="CR30" s="44"/>
      <c r="CS30" s="44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12"/>
    </row>
    <row r="31" spans="1:168" ht="15.9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 s="178"/>
      <c r="BL31"/>
      <c r="BM31"/>
      <c r="BR31" s="142"/>
      <c r="BS31" s="170"/>
      <c r="BT31" s="170"/>
      <c r="BU31" s="170"/>
      <c r="BV31" s="170"/>
      <c r="BW31" s="170"/>
      <c r="BX31" s="170"/>
      <c r="BY31" s="170"/>
      <c r="BZ31" s="98"/>
      <c r="CA31" s="98"/>
      <c r="CB31" s="98"/>
      <c r="CC31" s="98"/>
      <c r="CD31" s="98"/>
      <c r="CE31" s="98"/>
      <c r="CF31" s="155"/>
      <c r="CG31" s="156"/>
      <c r="CH31" s="86"/>
      <c r="CI31" s="44"/>
      <c r="CJ31" s="86"/>
      <c r="CK31" s="86"/>
      <c r="CL31" s="86"/>
      <c r="CM31" s="86"/>
      <c r="CN31" s="86"/>
      <c r="CO31" s="44"/>
      <c r="CP31" s="44"/>
      <c r="CQ31" s="44"/>
      <c r="CR31" s="44"/>
      <c r="CS31" s="44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12"/>
    </row>
    <row r="32" spans="1:168" ht="15.9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175"/>
      <c r="BB32"/>
      <c r="BC32"/>
      <c r="BD32"/>
      <c r="BE32"/>
      <c r="BF32"/>
      <c r="BG32"/>
      <c r="BH32"/>
      <c r="BI32"/>
      <c r="BJ32"/>
      <c r="BK32" s="178"/>
      <c r="BL32"/>
      <c r="BM32"/>
      <c r="BN32" s="104"/>
      <c r="BO32" s="104"/>
      <c r="BP32" s="104"/>
      <c r="BQ32" s="105"/>
      <c r="BR32" s="97"/>
      <c r="BS32" s="170"/>
      <c r="BT32" s="170"/>
      <c r="BU32" s="86" t="s">
        <v>5</v>
      </c>
      <c r="BV32" s="86" t="s">
        <v>6</v>
      </c>
      <c r="BW32" s="86" t="s">
        <v>7</v>
      </c>
      <c r="BX32" s="86" t="s">
        <v>8</v>
      </c>
      <c r="BY32" s="83" t="s">
        <v>9</v>
      </c>
      <c r="BZ32" s="84" t="s">
        <v>10</v>
      </c>
      <c r="CA32" s="84" t="s">
        <v>11</v>
      </c>
      <c r="CB32" s="84" t="s">
        <v>12</v>
      </c>
      <c r="CC32" s="84" t="s">
        <v>13</v>
      </c>
      <c r="CD32" s="84" t="s">
        <v>14</v>
      </c>
      <c r="CE32" s="84" t="s">
        <v>15</v>
      </c>
      <c r="CF32" s="152" t="s">
        <v>16</v>
      </c>
      <c r="CG32" s="83" t="s">
        <v>17</v>
      </c>
      <c r="CH32" s="86"/>
      <c r="CI32" s="44"/>
      <c r="CJ32" s="86"/>
      <c r="CK32" s="86"/>
      <c r="CL32" s="86"/>
      <c r="CM32" s="86"/>
      <c r="CN32" s="86"/>
      <c r="CO32" s="44"/>
      <c r="CP32" s="44"/>
      <c r="CQ32" s="44"/>
      <c r="CR32" s="44"/>
      <c r="CS32" s="44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12"/>
    </row>
    <row r="33" spans="1:168" s="67" customFormat="1" ht="15.95" customHeight="1" x14ac:dyDescent="0.25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175"/>
      <c r="BB33" s="64"/>
      <c r="BC33" s="64"/>
      <c r="BD33" s="64"/>
      <c r="BE33" s="64"/>
      <c r="BF33" s="64"/>
      <c r="BG33" s="64"/>
      <c r="BH33" s="64"/>
      <c r="BI33" s="65"/>
      <c r="BJ33" s="65"/>
      <c r="BK33" s="64"/>
      <c r="BL33" s="65"/>
      <c r="BM33" s="65"/>
      <c r="BN33" s="65"/>
      <c r="BO33" s="65"/>
      <c r="BP33" s="65"/>
      <c r="BQ33" s="106"/>
      <c r="BR33" s="148"/>
      <c r="BS33" s="99">
        <v>1</v>
      </c>
      <c r="BT33" s="97" t="s">
        <v>232</v>
      </c>
      <c r="BU33" s="135">
        <v>104.14</v>
      </c>
      <c r="BV33" s="135">
        <v>189.34</v>
      </c>
      <c r="BW33" s="135">
        <v>127.85</v>
      </c>
      <c r="BX33" s="135">
        <v>139.44999999999999</v>
      </c>
      <c r="BY33" s="135">
        <v>139200.72</v>
      </c>
      <c r="BZ33" s="135">
        <v>1816.42</v>
      </c>
      <c r="CA33" s="135">
        <v>88.48</v>
      </c>
      <c r="CB33" s="135">
        <v>94.31</v>
      </c>
      <c r="CC33" s="135">
        <v>14.9</v>
      </c>
      <c r="CD33" s="135">
        <v>14.75</v>
      </c>
      <c r="CE33" s="135">
        <v>18.690000000000001</v>
      </c>
      <c r="CF33" s="135">
        <v>175.48</v>
      </c>
      <c r="CG33" s="135">
        <v>125.01</v>
      </c>
      <c r="CH33" s="136"/>
      <c r="CI33" s="66"/>
      <c r="CJ33" s="136"/>
      <c r="CK33" s="136"/>
      <c r="CL33" s="136"/>
      <c r="CM33" s="136"/>
      <c r="CN33" s="13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</row>
    <row r="34" spans="1:168" s="67" customFormat="1" ht="15.9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75"/>
      <c r="BB34" s="69"/>
      <c r="BC34" s="69"/>
      <c r="BD34" s="69"/>
      <c r="BE34" s="69"/>
      <c r="BF34" s="69"/>
      <c r="BG34" s="69"/>
      <c r="BH34" s="69"/>
      <c r="BI34" s="70"/>
      <c r="BJ34" s="70"/>
      <c r="BK34" s="69"/>
      <c r="BL34" s="70"/>
      <c r="BM34" s="70"/>
      <c r="BN34" s="65"/>
      <c r="BO34" s="65"/>
      <c r="BP34" s="65"/>
      <c r="BQ34" s="106"/>
      <c r="BR34" s="148"/>
      <c r="BS34" s="99">
        <v>2</v>
      </c>
      <c r="BT34" s="97" t="s">
        <v>233</v>
      </c>
      <c r="BU34" s="135">
        <v>103.91</v>
      </c>
      <c r="BV34" s="135">
        <v>189.11</v>
      </c>
      <c r="BW34" s="135">
        <v>127.58</v>
      </c>
      <c r="BX34" s="135">
        <v>139.41999999999999</v>
      </c>
      <c r="BY34" s="135">
        <v>138113.18</v>
      </c>
      <c r="BZ34" s="135">
        <v>1801.22</v>
      </c>
      <c r="CA34" s="135">
        <v>87.66</v>
      </c>
      <c r="CB34" s="135">
        <v>94.3</v>
      </c>
      <c r="CC34" s="135">
        <v>14.89</v>
      </c>
      <c r="CD34" s="135">
        <v>14.74</v>
      </c>
      <c r="CE34" s="135">
        <v>18.690000000000001</v>
      </c>
      <c r="CF34" s="135">
        <v>174.79</v>
      </c>
      <c r="CG34" s="135">
        <v>124.82</v>
      </c>
      <c r="CH34" s="136"/>
      <c r="CI34" s="66"/>
      <c r="CJ34" s="136"/>
      <c r="CK34" s="136"/>
      <c r="CL34" s="136"/>
      <c r="CM34" s="136"/>
      <c r="CN34" s="13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</row>
    <row r="35" spans="1:168" s="67" customFormat="1" ht="15.95" customHeight="1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175"/>
      <c r="BB35" s="73"/>
      <c r="BC35" s="73"/>
      <c r="BD35" s="73"/>
      <c r="BE35" s="73"/>
      <c r="BF35" s="73"/>
      <c r="BG35" s="73"/>
      <c r="BH35" s="73"/>
      <c r="BI35" s="74"/>
      <c r="BJ35" s="74"/>
      <c r="BK35" s="73"/>
      <c r="BL35" s="74"/>
      <c r="BM35" s="74"/>
      <c r="BN35" s="74"/>
      <c r="BO35" s="74"/>
      <c r="BP35" s="74"/>
      <c r="BQ35" s="73"/>
      <c r="BR35" s="100"/>
      <c r="BS35" s="99">
        <v>3</v>
      </c>
      <c r="BT35" s="97" t="s">
        <v>234</v>
      </c>
      <c r="BU35" s="135">
        <v>102.87</v>
      </c>
      <c r="BV35" s="135">
        <v>188.14</v>
      </c>
      <c r="BW35" s="135">
        <v>127.61</v>
      </c>
      <c r="BX35" s="135">
        <v>139.43</v>
      </c>
      <c r="BY35" s="135">
        <v>140126.69</v>
      </c>
      <c r="BZ35" s="135">
        <v>1889.22</v>
      </c>
      <c r="CA35" s="135">
        <v>87.9</v>
      </c>
      <c r="CB35" s="135">
        <v>94.68</v>
      </c>
      <c r="CC35" s="135">
        <v>14.91</v>
      </c>
      <c r="CD35" s="135">
        <v>14.86</v>
      </c>
      <c r="CE35" s="135">
        <v>18.71</v>
      </c>
      <c r="CF35" s="135">
        <v>173.33</v>
      </c>
      <c r="CG35" s="135">
        <v>123.72</v>
      </c>
      <c r="CH35" s="136"/>
      <c r="CI35" s="66"/>
      <c r="CJ35" s="136"/>
      <c r="CK35" s="136"/>
      <c r="CL35" s="136"/>
      <c r="CM35" s="136"/>
      <c r="CN35" s="13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</row>
    <row r="36" spans="1:168" s="67" customFormat="1" ht="15.95" customHeight="1" x14ac:dyDescent="0.25">
      <c r="A36" s="71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75"/>
      <c r="BB36" s="73"/>
      <c r="BC36" s="73"/>
      <c r="BD36" s="73"/>
      <c r="BE36" s="73"/>
      <c r="BF36" s="73"/>
      <c r="BG36" s="73"/>
      <c r="BH36" s="73"/>
      <c r="BI36" s="74"/>
      <c r="BJ36" s="74"/>
      <c r="BK36" s="73"/>
      <c r="BL36" s="74"/>
      <c r="BM36" s="74"/>
      <c r="BN36" s="74"/>
      <c r="BO36" s="74"/>
      <c r="BP36" s="74"/>
      <c r="BQ36" s="73"/>
      <c r="BR36" s="100"/>
      <c r="BS36" s="99">
        <v>4</v>
      </c>
      <c r="BT36" s="97" t="s">
        <v>235</v>
      </c>
      <c r="BU36" s="135">
        <v>103.36</v>
      </c>
      <c r="BV36" s="135">
        <v>188.74</v>
      </c>
      <c r="BW36" s="135">
        <v>127.58</v>
      </c>
      <c r="BX36" s="135">
        <v>139.41</v>
      </c>
      <c r="BY36" s="135">
        <v>141447.78</v>
      </c>
      <c r="BZ36" s="135">
        <v>1950.39</v>
      </c>
      <c r="CA36" s="135">
        <v>88.54</v>
      </c>
      <c r="CB36" s="135">
        <v>95.1</v>
      </c>
      <c r="CC36" s="135">
        <v>14.98</v>
      </c>
      <c r="CD36" s="135">
        <v>14.87</v>
      </c>
      <c r="CE36" s="135">
        <v>18.690000000000001</v>
      </c>
      <c r="CF36" s="135">
        <v>174.75</v>
      </c>
      <c r="CG36" s="135">
        <v>124.39</v>
      </c>
      <c r="CH36" s="136"/>
      <c r="CI36" s="66"/>
      <c r="CJ36" s="136"/>
      <c r="CK36" s="136"/>
      <c r="CL36" s="136"/>
      <c r="CM36" s="136"/>
      <c r="CN36" s="13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</row>
    <row r="37" spans="1:168" s="67" customFormat="1" ht="15.95" customHeight="1" x14ac:dyDescent="0.25">
      <c r="A37" s="71"/>
      <c r="B37" s="72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75"/>
      <c r="BB37" s="73"/>
      <c r="BC37" s="73"/>
      <c r="BD37" s="73"/>
      <c r="BE37" s="73"/>
      <c r="BF37" s="73"/>
      <c r="BG37" s="73"/>
      <c r="BH37" s="73"/>
      <c r="BI37" s="74"/>
      <c r="BJ37" s="74"/>
      <c r="BK37" s="73"/>
      <c r="BL37" s="74"/>
      <c r="BM37" s="74"/>
      <c r="BN37" s="74"/>
      <c r="BO37" s="74"/>
      <c r="BP37" s="74"/>
      <c r="BQ37" s="73"/>
      <c r="BR37" s="100"/>
      <c r="BS37" s="99">
        <v>5</v>
      </c>
      <c r="BT37" s="97" t="s">
        <v>236</v>
      </c>
      <c r="BU37" s="135">
        <v>103.37</v>
      </c>
      <c r="BV37" s="135">
        <v>189.67</v>
      </c>
      <c r="BW37" s="135">
        <v>128.19</v>
      </c>
      <c r="BX37" s="135">
        <v>139.41999999999999</v>
      </c>
      <c r="BY37" s="135">
        <v>142334.81</v>
      </c>
      <c r="BZ37" s="135">
        <v>1970.15</v>
      </c>
      <c r="CA37" s="135">
        <v>89.26</v>
      </c>
      <c r="CB37" s="135">
        <v>95.32</v>
      </c>
      <c r="CC37" s="135">
        <v>15.04</v>
      </c>
      <c r="CD37" s="135">
        <v>15.05</v>
      </c>
      <c r="CE37" s="135">
        <v>18.690000000000001</v>
      </c>
      <c r="CF37" s="135">
        <v>174.1</v>
      </c>
      <c r="CG37" s="135">
        <v>124.07</v>
      </c>
      <c r="CH37" s="136"/>
      <c r="CI37" s="66"/>
      <c r="CJ37" s="136"/>
      <c r="CK37" s="136"/>
      <c r="CL37" s="136"/>
      <c r="CM37" s="136"/>
      <c r="CN37" s="13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</row>
    <row r="38" spans="1:168" s="67" customFormat="1" ht="15.95" customHeight="1" x14ac:dyDescent="0.25">
      <c r="A38" s="71"/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75"/>
      <c r="BB38" s="73"/>
      <c r="BC38" s="73"/>
      <c r="BD38" s="73"/>
      <c r="BE38" s="73"/>
      <c r="BF38" s="73"/>
      <c r="BG38" s="73"/>
      <c r="BH38" s="73"/>
      <c r="BI38" s="74"/>
      <c r="BJ38" s="74"/>
      <c r="BK38" s="73"/>
      <c r="BL38" s="74"/>
      <c r="BM38" s="74"/>
      <c r="BN38" s="74"/>
      <c r="BO38" s="74"/>
      <c r="BP38" s="74"/>
      <c r="BQ38" s="73"/>
      <c r="BR38" s="100"/>
      <c r="BS38" s="99">
        <v>6</v>
      </c>
      <c r="BT38" s="97" t="s">
        <v>237</v>
      </c>
      <c r="BU38" s="135">
        <v>103.05</v>
      </c>
      <c r="BV38" s="135">
        <v>189.39</v>
      </c>
      <c r="BW38" s="135">
        <v>127.68</v>
      </c>
      <c r="BX38" s="135">
        <v>139.44999999999999</v>
      </c>
      <c r="BY38" s="135">
        <v>141102.04999999999</v>
      </c>
      <c r="BZ38" s="135">
        <v>1931.18</v>
      </c>
      <c r="CA38" s="135">
        <v>88.71</v>
      </c>
      <c r="CB38" s="135">
        <v>94.68</v>
      </c>
      <c r="CC38" s="135">
        <v>15.02</v>
      </c>
      <c r="CD38" s="135">
        <v>15.12</v>
      </c>
      <c r="CE38" s="135">
        <v>18.7</v>
      </c>
      <c r="CF38" s="135">
        <v>173.61</v>
      </c>
      <c r="CG38" s="135">
        <v>123.4</v>
      </c>
      <c r="CH38" s="136"/>
      <c r="CI38" s="66"/>
      <c r="CJ38" s="136"/>
      <c r="CK38" s="136"/>
      <c r="CL38" s="136"/>
      <c r="CM38" s="136"/>
      <c r="CN38" s="13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</row>
    <row r="39" spans="1:168" s="67" customFormat="1" ht="15.95" customHeight="1" x14ac:dyDescent="0.25">
      <c r="A39" s="71"/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75"/>
      <c r="BB39" s="73"/>
      <c r="BC39" s="73"/>
      <c r="BD39" s="73"/>
      <c r="BE39" s="73"/>
      <c r="BF39" s="73"/>
      <c r="BG39" s="73"/>
      <c r="BH39" s="73"/>
      <c r="BI39" s="74"/>
      <c r="BJ39" s="74"/>
      <c r="BK39" s="73"/>
      <c r="BL39" s="74"/>
      <c r="BM39" s="74"/>
      <c r="BN39" s="74"/>
      <c r="BO39" s="74"/>
      <c r="BP39" s="74"/>
      <c r="BQ39" s="73"/>
      <c r="BR39" s="100"/>
      <c r="BS39" s="99">
        <v>7</v>
      </c>
      <c r="BT39" s="97" t="s">
        <v>238</v>
      </c>
      <c r="BU39" s="135">
        <v>102.56</v>
      </c>
      <c r="BV39" s="135">
        <v>189.39</v>
      </c>
      <c r="BW39" s="135">
        <v>127.97</v>
      </c>
      <c r="BX39" s="135">
        <v>139.53</v>
      </c>
      <c r="BY39" s="135">
        <v>141920.56</v>
      </c>
      <c r="BZ39" s="135">
        <v>1962.67</v>
      </c>
      <c r="CA39" s="135">
        <v>90.27</v>
      </c>
      <c r="CB39" s="135">
        <v>95.3</v>
      </c>
      <c r="CC39" s="135">
        <v>15.05</v>
      </c>
      <c r="CD39" s="135">
        <v>15.22</v>
      </c>
      <c r="CE39" s="135">
        <v>18.71</v>
      </c>
      <c r="CF39" s="135">
        <v>173.6</v>
      </c>
      <c r="CG39" s="135">
        <v>123.21</v>
      </c>
      <c r="CH39" s="136"/>
      <c r="CI39" s="66"/>
      <c r="CJ39" s="136"/>
      <c r="CK39" s="136"/>
      <c r="CL39" s="136"/>
      <c r="CM39" s="136"/>
      <c r="CN39" s="13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</row>
    <row r="40" spans="1:168" s="67" customFormat="1" ht="15.95" customHeight="1" x14ac:dyDescent="0.25">
      <c r="A40" s="71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75"/>
      <c r="BB40" s="73"/>
      <c r="BC40" s="73"/>
      <c r="BD40" s="73"/>
      <c r="BE40" s="73"/>
      <c r="BF40" s="73"/>
      <c r="BG40" s="73"/>
      <c r="BH40" s="73"/>
      <c r="BI40" s="74"/>
      <c r="BJ40" s="74"/>
      <c r="BK40" s="73"/>
      <c r="BL40" s="74"/>
      <c r="BM40" s="74"/>
      <c r="BN40" s="74"/>
      <c r="BO40" s="74"/>
      <c r="BP40" s="74"/>
      <c r="BQ40" s="73"/>
      <c r="BR40" s="100"/>
      <c r="BS40" s="99">
        <v>8</v>
      </c>
      <c r="BT40" s="97" t="s">
        <v>239</v>
      </c>
      <c r="BU40" s="135">
        <v>102.13</v>
      </c>
      <c r="BV40" s="135">
        <v>188.33</v>
      </c>
      <c r="BW40" s="135">
        <v>127.85</v>
      </c>
      <c r="BX40" s="135">
        <v>139.69</v>
      </c>
      <c r="BY40" s="135">
        <v>142919.23000000001</v>
      </c>
      <c r="BZ40" s="135">
        <v>1961.98</v>
      </c>
      <c r="CA40" s="135">
        <v>90.31</v>
      </c>
      <c r="CB40" s="135">
        <v>94.93</v>
      </c>
      <c r="CC40" s="135">
        <v>15.03</v>
      </c>
      <c r="CD40" s="135">
        <v>15.22</v>
      </c>
      <c r="CE40" s="135">
        <v>18.739999999999998</v>
      </c>
      <c r="CF40" s="135">
        <v>173.19</v>
      </c>
      <c r="CG40" s="135">
        <v>122.7</v>
      </c>
      <c r="CH40" s="136"/>
      <c r="CI40" s="66"/>
      <c r="CJ40" s="136"/>
      <c r="CK40" s="136"/>
      <c r="CL40" s="136"/>
      <c r="CM40" s="136"/>
      <c r="CN40" s="13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</row>
    <row r="41" spans="1:168" s="67" customFormat="1" ht="15.95" customHeight="1" x14ac:dyDescent="0.25">
      <c r="A41" s="71"/>
      <c r="B41" s="7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75"/>
      <c r="BB41" s="73"/>
      <c r="BC41" s="73"/>
      <c r="BD41" s="73"/>
      <c r="BE41" s="73"/>
      <c r="BF41" s="73"/>
      <c r="BG41" s="73"/>
      <c r="BH41" s="73"/>
      <c r="BI41" s="74"/>
      <c r="BJ41" s="74"/>
      <c r="BK41" s="73"/>
      <c r="BL41" s="74"/>
      <c r="BM41" s="74"/>
      <c r="BN41" s="74"/>
      <c r="BO41" s="74"/>
      <c r="BP41" s="74"/>
      <c r="BQ41" s="73"/>
      <c r="BR41" s="100"/>
      <c r="BS41" s="99">
        <v>9</v>
      </c>
      <c r="BT41" s="97" t="s">
        <v>240</v>
      </c>
      <c r="BU41" s="135">
        <v>102.64</v>
      </c>
      <c r="BV41" s="135">
        <v>187.37</v>
      </c>
      <c r="BW41" s="135">
        <v>128.02000000000001</v>
      </c>
      <c r="BX41" s="135">
        <v>139.83000000000001</v>
      </c>
      <c r="BY41" s="135">
        <v>141855.01</v>
      </c>
      <c r="BZ41" s="135">
        <v>1924.07</v>
      </c>
      <c r="CA41" s="135">
        <v>89.78</v>
      </c>
      <c r="CB41" s="135">
        <v>94.13</v>
      </c>
      <c r="CC41" s="135">
        <v>15.13</v>
      </c>
      <c r="CD41" s="135">
        <v>15.16</v>
      </c>
      <c r="CE41" s="135">
        <v>18.75</v>
      </c>
      <c r="CF41" s="135">
        <v>173.42</v>
      </c>
      <c r="CG41" s="135">
        <v>122.87</v>
      </c>
      <c r="CH41" s="136"/>
      <c r="CI41" s="66"/>
      <c r="CJ41" s="136"/>
      <c r="CK41" s="136"/>
      <c r="CL41" s="136"/>
      <c r="CM41" s="136"/>
      <c r="CN41" s="13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</row>
    <row r="42" spans="1:168" s="67" customFormat="1" ht="15.95" customHeight="1" x14ac:dyDescent="0.25">
      <c r="A42" s="71"/>
      <c r="B42" s="75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75"/>
      <c r="BB42" s="73"/>
      <c r="BC42" s="73"/>
      <c r="BD42" s="73"/>
      <c r="BE42" s="73"/>
      <c r="BF42" s="73"/>
      <c r="BG42" s="73"/>
      <c r="BH42" s="73"/>
      <c r="BI42" s="74"/>
      <c r="BJ42" s="74"/>
      <c r="BK42" s="73"/>
      <c r="BL42" s="74"/>
      <c r="BM42" s="74"/>
      <c r="BN42" s="74"/>
      <c r="BO42" s="74"/>
      <c r="BP42" s="74"/>
      <c r="BQ42" s="73"/>
      <c r="BR42" s="100"/>
      <c r="BS42" s="99">
        <v>10</v>
      </c>
      <c r="BT42" s="97" t="s">
        <v>241</v>
      </c>
      <c r="BU42" s="135">
        <v>102.74</v>
      </c>
      <c r="BV42" s="135">
        <v>188.36</v>
      </c>
      <c r="BW42" s="135">
        <v>128.35</v>
      </c>
      <c r="BX42" s="135">
        <v>139.96</v>
      </c>
      <c r="BY42" s="135">
        <v>144107.89000000001</v>
      </c>
      <c r="BZ42" s="135">
        <v>1964.72</v>
      </c>
      <c r="CA42" s="135">
        <v>88.98</v>
      </c>
      <c r="CB42" s="135">
        <v>94.47</v>
      </c>
      <c r="CC42" s="135">
        <v>15.12</v>
      </c>
      <c r="CD42" s="135">
        <v>15.19</v>
      </c>
      <c r="CE42" s="135">
        <v>18.77</v>
      </c>
      <c r="CF42" s="135">
        <v>173.23</v>
      </c>
      <c r="CG42" s="135">
        <v>122.72</v>
      </c>
      <c r="CH42" s="136"/>
      <c r="CI42" s="66"/>
      <c r="CJ42" s="136"/>
      <c r="CK42" s="136"/>
      <c r="CL42" s="136"/>
      <c r="CM42" s="136"/>
      <c r="CN42" s="13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</row>
    <row r="43" spans="1:168" s="67" customFormat="1" ht="15.95" customHeight="1" x14ac:dyDescent="0.25">
      <c r="A43" s="71"/>
      <c r="B43" s="7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75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  <c r="BO43" s="76"/>
      <c r="BP43" s="76"/>
      <c r="BQ43" s="73"/>
      <c r="BR43" s="100"/>
      <c r="BS43" s="99">
        <v>11</v>
      </c>
      <c r="BT43" s="97" t="s">
        <v>242</v>
      </c>
      <c r="BU43" s="135">
        <v>103.41</v>
      </c>
      <c r="BV43" s="135">
        <v>189.59</v>
      </c>
      <c r="BW43" s="135">
        <v>129.03</v>
      </c>
      <c r="BX43" s="135">
        <v>140.04</v>
      </c>
      <c r="BY43" s="135">
        <v>144994.19</v>
      </c>
      <c r="BZ43" s="135">
        <v>1968.41</v>
      </c>
      <c r="CA43" s="135">
        <v>89.83</v>
      </c>
      <c r="CB43" s="135">
        <v>95</v>
      </c>
      <c r="CC43" s="135">
        <v>15.08</v>
      </c>
      <c r="CD43" s="135">
        <v>15.19</v>
      </c>
      <c r="CE43" s="135">
        <v>18.78</v>
      </c>
      <c r="CF43" s="135">
        <v>173.12</v>
      </c>
      <c r="CG43" s="135">
        <v>122.41</v>
      </c>
      <c r="CH43" s="136"/>
      <c r="CI43" s="66"/>
      <c r="CJ43" s="136"/>
      <c r="CK43" s="136"/>
      <c r="CL43" s="136"/>
      <c r="CM43" s="136"/>
      <c r="CN43" s="13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</row>
    <row r="44" spans="1:168" s="67" customFormat="1" ht="15.95" customHeight="1" x14ac:dyDescent="0.25">
      <c r="A44" s="71"/>
      <c r="B44" s="75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5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  <c r="BO44" s="76"/>
      <c r="BP44" s="76"/>
      <c r="BQ44" s="73"/>
      <c r="BR44" s="100"/>
      <c r="BS44" s="99">
        <v>12</v>
      </c>
      <c r="BT44" s="97" t="s">
        <v>243</v>
      </c>
      <c r="BU44" s="135">
        <v>103.41</v>
      </c>
      <c r="BV44" s="135">
        <v>190.36</v>
      </c>
      <c r="BW44" s="135">
        <v>129.19999999999999</v>
      </c>
      <c r="BX44" s="135">
        <v>139.99</v>
      </c>
      <c r="BY44" s="135">
        <v>144857.29999999999</v>
      </c>
      <c r="BZ44" s="135">
        <v>1962.06</v>
      </c>
      <c r="CA44" s="135">
        <v>89.72</v>
      </c>
      <c r="CB44" s="135">
        <v>95.55</v>
      </c>
      <c r="CC44" s="135">
        <v>14.96</v>
      </c>
      <c r="CD44" s="135">
        <v>15.22</v>
      </c>
      <c r="CE44" s="135">
        <v>18.760000000000002</v>
      </c>
      <c r="CF44" s="135">
        <v>174.64</v>
      </c>
      <c r="CG44" s="135">
        <v>123.17</v>
      </c>
      <c r="CH44" s="136"/>
      <c r="CI44" s="66"/>
      <c r="CJ44" s="136"/>
      <c r="CK44" s="136"/>
      <c r="CL44" s="136"/>
      <c r="CM44" s="136"/>
      <c r="CN44" s="13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</row>
    <row r="45" spans="1:168" s="67" customFormat="1" ht="15.95" customHeight="1" x14ac:dyDescent="0.25">
      <c r="A45" s="71"/>
      <c r="B45" s="7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  <c r="BO45" s="76"/>
      <c r="BP45" s="76"/>
      <c r="BQ45" s="73"/>
      <c r="BR45" s="100"/>
      <c r="BS45" s="99">
        <v>13</v>
      </c>
      <c r="BT45" s="97" t="s">
        <v>244</v>
      </c>
      <c r="BU45" s="135">
        <v>102.96</v>
      </c>
      <c r="BV45" s="135">
        <v>190.58</v>
      </c>
      <c r="BW45" s="135">
        <v>129.37</v>
      </c>
      <c r="BX45" s="135">
        <v>139.81</v>
      </c>
      <c r="BY45" s="135">
        <v>144452.95000000001</v>
      </c>
      <c r="BZ45" s="135">
        <v>1954.98</v>
      </c>
      <c r="CA45" s="135">
        <v>89.48</v>
      </c>
      <c r="CB45" s="135">
        <v>94.5</v>
      </c>
      <c r="CC45" s="135">
        <v>14.85</v>
      </c>
      <c r="CD45" s="135">
        <v>15.15</v>
      </c>
      <c r="CE45" s="135">
        <v>18.75</v>
      </c>
      <c r="CF45" s="135">
        <v>173.74</v>
      </c>
      <c r="CG45" s="135">
        <v>123.03</v>
      </c>
      <c r="CH45" s="136"/>
      <c r="CI45" s="66"/>
      <c r="CJ45" s="136"/>
      <c r="CK45" s="136"/>
      <c r="CL45" s="136"/>
      <c r="CM45" s="136"/>
      <c r="CN45" s="13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</row>
    <row r="46" spans="1:168" s="67" customFormat="1" ht="15.95" customHeight="1" x14ac:dyDescent="0.25">
      <c r="A46" s="71"/>
      <c r="B46" s="75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  <c r="BO46" s="76"/>
      <c r="BP46" s="76"/>
      <c r="BQ46" s="73"/>
      <c r="BR46" s="100"/>
      <c r="BS46" s="99">
        <v>14</v>
      </c>
      <c r="BT46" s="97" t="s">
        <v>245</v>
      </c>
      <c r="BU46" s="135">
        <v>102.57</v>
      </c>
      <c r="BV46" s="135">
        <v>190.22</v>
      </c>
      <c r="BW46" s="135">
        <v>128.52000000000001</v>
      </c>
      <c r="BX46" s="135">
        <v>139.68</v>
      </c>
      <c r="BY46" s="135">
        <v>144587.88</v>
      </c>
      <c r="BZ46" s="135">
        <v>1942.43</v>
      </c>
      <c r="CA46" s="135">
        <v>88.92</v>
      </c>
      <c r="CB46" s="135">
        <v>94.74</v>
      </c>
      <c r="CC46" s="135">
        <v>14.83</v>
      </c>
      <c r="CD46" s="135">
        <v>15.12</v>
      </c>
      <c r="CE46" s="135">
        <v>18.72</v>
      </c>
      <c r="CF46" s="135">
        <v>174.11</v>
      </c>
      <c r="CG46" s="135">
        <v>123.09</v>
      </c>
      <c r="CH46" s="136"/>
      <c r="CI46" s="66"/>
      <c r="CJ46" s="136"/>
      <c r="CK46" s="136"/>
      <c r="CL46" s="136"/>
      <c r="CM46" s="136"/>
      <c r="CN46" s="13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</row>
    <row r="47" spans="1:168" s="67" customFormat="1" ht="15.95" customHeight="1" x14ac:dyDescent="0.25">
      <c r="A47" s="71"/>
      <c r="B47" s="75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  <c r="BO47" s="76"/>
      <c r="BP47" s="76"/>
      <c r="BQ47" s="73"/>
      <c r="BR47" s="100"/>
      <c r="BS47" s="99">
        <v>15</v>
      </c>
      <c r="BT47" s="97" t="s">
        <v>246</v>
      </c>
      <c r="BU47" s="135">
        <v>103.05</v>
      </c>
      <c r="BV47" s="135">
        <v>190.77</v>
      </c>
      <c r="BW47" s="135">
        <v>128.19</v>
      </c>
      <c r="BX47" s="135">
        <v>139.63</v>
      </c>
      <c r="BY47" s="135">
        <v>143973.75</v>
      </c>
      <c r="BZ47" s="135">
        <v>1942.09</v>
      </c>
      <c r="CA47" s="135">
        <v>89.1</v>
      </c>
      <c r="CB47" s="135">
        <v>94.1</v>
      </c>
      <c r="CC47" s="135">
        <v>14.81</v>
      </c>
      <c r="CD47" s="135">
        <v>15.05</v>
      </c>
      <c r="CE47" s="135">
        <v>18.71</v>
      </c>
      <c r="CF47" s="135">
        <v>174.32</v>
      </c>
      <c r="CG47" s="135">
        <v>123.39</v>
      </c>
      <c r="CH47" s="136"/>
      <c r="CI47" s="66"/>
      <c r="CJ47" s="136"/>
      <c r="CK47" s="136"/>
      <c r="CL47" s="136"/>
      <c r="CM47" s="136"/>
      <c r="CN47" s="13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</row>
    <row r="48" spans="1:168" s="67" customFormat="1" ht="15.95" customHeight="1" x14ac:dyDescent="0.25">
      <c r="A48" s="71"/>
      <c r="B48" s="7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  <c r="BO48" s="76"/>
      <c r="BP48" s="76"/>
      <c r="BQ48" s="73"/>
      <c r="BR48" s="100"/>
      <c r="BS48" s="99">
        <v>16</v>
      </c>
      <c r="BT48" s="97" t="s">
        <v>247</v>
      </c>
      <c r="BU48" s="135">
        <v>103.95</v>
      </c>
      <c r="BV48" s="135">
        <v>192.75</v>
      </c>
      <c r="BW48" s="135">
        <v>128.80000000000001</v>
      </c>
      <c r="BX48" s="135">
        <v>139.44999999999999</v>
      </c>
      <c r="BY48" s="135">
        <v>146689.44</v>
      </c>
      <c r="BZ48" s="135">
        <v>1998.98</v>
      </c>
      <c r="CA48" s="135">
        <v>90.94</v>
      </c>
      <c r="CB48" s="135">
        <v>95.65</v>
      </c>
      <c r="CC48" s="135">
        <v>14.81</v>
      </c>
      <c r="CD48" s="135">
        <v>15.05</v>
      </c>
      <c r="CE48" s="135">
        <v>18.690000000000001</v>
      </c>
      <c r="CF48" s="135">
        <v>176.68</v>
      </c>
      <c r="CG48" s="135">
        <v>125.17</v>
      </c>
      <c r="CH48" s="136"/>
      <c r="CI48" s="66"/>
      <c r="CJ48" s="136"/>
      <c r="CK48" s="136"/>
      <c r="CL48" s="136"/>
      <c r="CM48" s="136"/>
      <c r="CN48" s="13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</row>
    <row r="49" spans="1:168" s="67" customFormat="1" ht="15.95" customHeight="1" x14ac:dyDescent="0.25">
      <c r="A49" s="71"/>
      <c r="B49" s="75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  <c r="BO49" s="76"/>
      <c r="BP49" s="76"/>
      <c r="BQ49" s="73"/>
      <c r="BR49" s="100"/>
      <c r="BS49" s="99">
        <v>17</v>
      </c>
      <c r="BT49" s="97" t="s">
        <v>248</v>
      </c>
      <c r="BU49" s="135">
        <v>104.18</v>
      </c>
      <c r="BV49" s="135">
        <v>193.33</v>
      </c>
      <c r="BW49" s="135">
        <v>128.75</v>
      </c>
      <c r="BX49" s="135">
        <v>139.24</v>
      </c>
      <c r="BY49" s="135">
        <v>147190.23000000001</v>
      </c>
      <c r="BZ49" s="135">
        <v>2004.8</v>
      </c>
      <c r="CA49" s="135">
        <v>91.45</v>
      </c>
      <c r="CB49" s="135">
        <v>95.94</v>
      </c>
      <c r="CC49" s="135">
        <v>14.87</v>
      </c>
      <c r="CD49" s="135">
        <v>15.1</v>
      </c>
      <c r="CE49" s="135">
        <v>18.649999999999999</v>
      </c>
      <c r="CF49" s="135">
        <v>176.57</v>
      </c>
      <c r="CG49" s="135">
        <v>126.09</v>
      </c>
      <c r="CH49" s="136"/>
      <c r="CI49" s="66"/>
      <c r="CJ49" s="136"/>
      <c r="CK49" s="136"/>
      <c r="CL49" s="136"/>
      <c r="CM49" s="136"/>
      <c r="CN49" s="13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</row>
    <row r="50" spans="1:168" s="67" customFormat="1" ht="15.95" customHeight="1" x14ac:dyDescent="0.25">
      <c r="A50" s="71"/>
      <c r="B50" s="7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  <c r="BO50" s="76"/>
      <c r="BP50" s="76"/>
      <c r="BQ50" s="73"/>
      <c r="BR50" s="100"/>
      <c r="BS50" s="99">
        <v>18</v>
      </c>
      <c r="BT50" s="97" t="s">
        <v>249</v>
      </c>
      <c r="BU50" s="135">
        <v>104.59</v>
      </c>
      <c r="BV50" s="135">
        <v>193.2</v>
      </c>
      <c r="BW50" s="135">
        <v>128.03</v>
      </c>
      <c r="BX50" s="135">
        <v>139.13</v>
      </c>
      <c r="BY50" s="135">
        <v>146777.4</v>
      </c>
      <c r="BZ50" s="135">
        <v>2003.01</v>
      </c>
      <c r="CA50" s="135">
        <v>91.15</v>
      </c>
      <c r="CB50" s="135">
        <v>95.46</v>
      </c>
      <c r="CC50" s="135">
        <v>14.82</v>
      </c>
      <c r="CD50" s="135">
        <v>14.99</v>
      </c>
      <c r="CE50" s="135">
        <v>18.66</v>
      </c>
      <c r="CF50" s="135">
        <v>175.82</v>
      </c>
      <c r="CG50" s="135">
        <v>125.9</v>
      </c>
      <c r="CH50" s="136"/>
      <c r="CI50" s="66"/>
      <c r="CJ50" s="136"/>
      <c r="CK50" s="136"/>
      <c r="CL50" s="136"/>
      <c r="CM50" s="136"/>
      <c r="CN50" s="13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</row>
    <row r="51" spans="1:168" s="67" customFormat="1" ht="15.95" customHeight="1" x14ac:dyDescent="0.25">
      <c r="A51" s="77"/>
      <c r="B51" s="78"/>
      <c r="BN51" s="79"/>
      <c r="BO51" s="79"/>
      <c r="BP51" s="79"/>
      <c r="BR51" s="136"/>
      <c r="BS51" s="99">
        <v>19</v>
      </c>
      <c r="BT51" s="97" t="s">
        <v>250</v>
      </c>
      <c r="BU51" s="135">
        <v>104.62</v>
      </c>
      <c r="BV51" s="135">
        <v>192.53</v>
      </c>
      <c r="BW51" s="135">
        <v>128</v>
      </c>
      <c r="BX51" s="135">
        <v>139.16999999999999</v>
      </c>
      <c r="BY51" s="135">
        <v>147448.79</v>
      </c>
      <c r="BZ51" s="135">
        <v>2011.12</v>
      </c>
      <c r="CA51" s="135">
        <v>89.81</v>
      </c>
      <c r="CB51" s="135">
        <v>95.17</v>
      </c>
      <c r="CC51" s="135">
        <v>14.87</v>
      </c>
      <c r="CD51" s="135">
        <v>14.81</v>
      </c>
      <c r="CE51" s="135">
        <v>18.66</v>
      </c>
      <c r="CF51" s="135">
        <v>176.04</v>
      </c>
      <c r="CG51" s="135">
        <v>125.85</v>
      </c>
      <c r="CH51" s="136"/>
      <c r="CI51" s="66"/>
      <c r="CJ51" s="136"/>
      <c r="CK51" s="136"/>
      <c r="CL51" s="136"/>
      <c r="CM51" s="136"/>
      <c r="CN51" s="13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</row>
    <row r="52" spans="1:168" s="67" customFormat="1" ht="15.95" customHeight="1" x14ac:dyDescent="0.25">
      <c r="A52" s="77"/>
      <c r="B52" s="78"/>
      <c r="BN52" s="79"/>
      <c r="BO52" s="79"/>
      <c r="BP52" s="79"/>
      <c r="BR52" s="136"/>
      <c r="BS52" s="99">
        <v>20</v>
      </c>
      <c r="BT52" s="97" t="s">
        <v>251</v>
      </c>
      <c r="BU52" s="135">
        <v>105.04</v>
      </c>
      <c r="BV52" s="135">
        <v>193.79</v>
      </c>
      <c r="BW52" s="135">
        <v>128.27000000000001</v>
      </c>
      <c r="BX52" s="135">
        <v>139.13999999999999</v>
      </c>
      <c r="BY52" s="135">
        <v>147207.79</v>
      </c>
      <c r="BZ52" s="135">
        <v>2019.54</v>
      </c>
      <c r="CA52" s="135">
        <v>90.05</v>
      </c>
      <c r="CB52" s="135">
        <v>96.08</v>
      </c>
      <c r="CC52" s="135">
        <v>14.91</v>
      </c>
      <c r="CD52" s="135">
        <v>14.85</v>
      </c>
      <c r="CE52" s="135">
        <v>18.649999999999999</v>
      </c>
      <c r="CF52" s="135">
        <v>177.51</v>
      </c>
      <c r="CG52" s="135">
        <v>126.94</v>
      </c>
      <c r="CH52" s="136"/>
      <c r="CI52" s="66"/>
      <c r="CJ52" s="136"/>
      <c r="CK52" s="136"/>
      <c r="CL52" s="136"/>
      <c r="CM52" s="136"/>
      <c r="CN52" s="13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</row>
    <row r="53" spans="1:168" s="67" customFormat="1" ht="15.95" customHeight="1" x14ac:dyDescent="0.25">
      <c r="A53" s="77"/>
      <c r="B53" s="78"/>
      <c r="BN53" s="79"/>
      <c r="BO53" s="79"/>
      <c r="BP53" s="79"/>
      <c r="BR53" s="136"/>
      <c r="BS53" s="99">
        <v>21</v>
      </c>
      <c r="BT53" s="97" t="s">
        <v>252</v>
      </c>
      <c r="BU53" s="135">
        <v>105.01</v>
      </c>
      <c r="BV53" s="135">
        <v>194.03</v>
      </c>
      <c r="BW53" s="135">
        <v>128.09</v>
      </c>
      <c r="BX53" s="135">
        <v>139.18</v>
      </c>
      <c r="BY53" s="135">
        <v>145156.06</v>
      </c>
      <c r="BZ53" s="135">
        <v>1967.31</v>
      </c>
      <c r="CA53" s="135">
        <v>89.78</v>
      </c>
      <c r="CB53" s="135">
        <v>96.21</v>
      </c>
      <c r="CC53" s="135">
        <v>14.85</v>
      </c>
      <c r="CD53" s="135">
        <v>14.77</v>
      </c>
      <c r="CE53" s="135">
        <v>18.66</v>
      </c>
      <c r="CF53" s="135">
        <v>176.14</v>
      </c>
      <c r="CG53" s="135">
        <v>126.43</v>
      </c>
      <c r="CH53" s="136"/>
      <c r="CI53" s="66"/>
      <c r="CJ53" s="136"/>
      <c r="CK53" s="136"/>
      <c r="CL53" s="136"/>
      <c r="CM53" s="136"/>
      <c r="CN53" s="13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</row>
    <row r="54" spans="1:168" s="166" customFormat="1" ht="15.95" customHeight="1" x14ac:dyDescent="0.25">
      <c r="A54" s="167"/>
      <c r="B54" s="160"/>
      <c r="C54" s="1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8"/>
      <c r="BJ54" s="168"/>
      <c r="BK54" s="167"/>
      <c r="BL54" s="168"/>
      <c r="BM54" s="168"/>
      <c r="BN54" s="168"/>
      <c r="BO54" s="168"/>
      <c r="BP54" s="168"/>
      <c r="BQ54" s="167"/>
      <c r="BR54" s="181"/>
      <c r="BS54" s="112"/>
      <c r="BT54" s="152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12"/>
      <c r="CI54" s="161"/>
      <c r="CJ54" s="112"/>
      <c r="CK54" s="112"/>
      <c r="CL54" s="112"/>
      <c r="CM54" s="112"/>
      <c r="CN54" s="112"/>
      <c r="CO54" s="161"/>
      <c r="CP54" s="161"/>
      <c r="CQ54" s="161"/>
      <c r="CR54" s="161"/>
      <c r="CS54" s="161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165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</row>
    <row r="55" spans="1:168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9"/>
      <c r="BJ55" s="59"/>
      <c r="BK55" s="46"/>
      <c r="BL55" s="59"/>
      <c r="BM55" s="59"/>
      <c r="BN55" s="59"/>
      <c r="BO55" s="59"/>
      <c r="BP55" s="59"/>
      <c r="BQ55" s="46"/>
      <c r="BR55" s="145"/>
      <c r="BS55" s="93"/>
      <c r="BT55" s="93"/>
      <c r="BU55" s="93">
        <f>AVERAGE(BU33:BU53)</f>
        <v>103.50285714285717</v>
      </c>
      <c r="BV55" s="93">
        <f t="shared" ref="BV55:CG55" si="1">AVERAGE(BV33:BV53)</f>
        <v>190.42809523809524</v>
      </c>
      <c r="BW55" s="93">
        <f t="shared" si="1"/>
        <v>128.23476190476194</v>
      </c>
      <c r="BX55" s="93">
        <f t="shared" si="1"/>
        <v>139.52619047619044</v>
      </c>
      <c r="BY55" s="93">
        <f t="shared" si="1"/>
        <v>143641.12857142856</v>
      </c>
      <c r="BZ55" s="93">
        <f t="shared" si="1"/>
        <v>1949.8452380952385</v>
      </c>
      <c r="CA55" s="93">
        <f t="shared" si="1"/>
        <v>89.529523809523809</v>
      </c>
      <c r="CB55" s="93">
        <f t="shared" si="1"/>
        <v>95.029523809523809</v>
      </c>
      <c r="CC55" s="93">
        <f t="shared" si="1"/>
        <v>14.939523809523813</v>
      </c>
      <c r="CD55" s="93">
        <f t="shared" si="1"/>
        <v>15.022857142857147</v>
      </c>
      <c r="CE55" s="93">
        <f t="shared" si="1"/>
        <v>18.706190476190475</v>
      </c>
      <c r="CF55" s="93">
        <f t="shared" si="1"/>
        <v>174.67571428571429</v>
      </c>
      <c r="CG55" s="93">
        <f t="shared" si="1"/>
        <v>124.20857142857143</v>
      </c>
      <c r="CH55" s="93"/>
      <c r="CI55" s="54"/>
      <c r="CJ55" s="93"/>
      <c r="CK55" s="93"/>
      <c r="CL55" s="93"/>
      <c r="CM55" s="93"/>
      <c r="CN55" s="93"/>
      <c r="CO55" s="54"/>
      <c r="CP55" s="54"/>
      <c r="CQ55" s="54"/>
      <c r="CR55" s="54"/>
      <c r="CS55" s="54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56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</row>
    <row r="56" spans="1:168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59"/>
      <c r="BK56" s="46"/>
      <c r="BL56" s="59"/>
      <c r="BM56" s="59"/>
      <c r="BN56" s="59"/>
      <c r="BO56" s="59"/>
      <c r="BP56" s="59"/>
      <c r="BQ56" s="46"/>
      <c r="BR56" s="145"/>
      <c r="BS56" s="93"/>
      <c r="BT56" s="93"/>
      <c r="BU56" s="93">
        <v>103.50285714285717</v>
      </c>
      <c r="BV56" s="93">
        <v>190.42809523809524</v>
      </c>
      <c r="BW56" s="93">
        <v>128.23476190476194</v>
      </c>
      <c r="BX56" s="93">
        <v>139.52619047619046</v>
      </c>
      <c r="BY56" s="93">
        <v>143641.12857142856</v>
      </c>
      <c r="BZ56" s="93">
        <v>1949.8452380952385</v>
      </c>
      <c r="CA56" s="93">
        <v>89.529523809523809</v>
      </c>
      <c r="CB56" s="93">
        <v>95.029523809523809</v>
      </c>
      <c r="CC56" s="93">
        <v>14.939523809523811</v>
      </c>
      <c r="CD56" s="93">
        <v>15.022857142857143</v>
      </c>
      <c r="CE56" s="93">
        <v>18.706190476190478</v>
      </c>
      <c r="CF56" s="93">
        <v>174.67571428571432</v>
      </c>
      <c r="CG56" s="93">
        <v>124.20857142857143</v>
      </c>
      <c r="CH56" s="93"/>
      <c r="CI56" s="54"/>
      <c r="CJ56" s="93"/>
      <c r="CK56" s="93"/>
      <c r="CL56" s="93"/>
      <c r="CM56" s="93"/>
      <c r="CN56" s="93"/>
      <c r="CO56" s="54"/>
      <c r="CP56" s="54"/>
      <c r="CQ56" s="54"/>
      <c r="CR56" s="54"/>
      <c r="CS56" s="54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56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</row>
    <row r="57" spans="1:168" s="122" customFormat="1" ht="15.95" customHeight="1" x14ac:dyDescent="0.25">
      <c r="A57" s="115"/>
      <c r="B57" s="116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7"/>
      <c r="BJ57" s="117"/>
      <c r="BK57" s="115"/>
      <c r="BL57" s="117"/>
      <c r="BM57" s="117"/>
      <c r="BN57" s="117"/>
      <c r="BO57" s="117"/>
      <c r="BP57" s="117"/>
      <c r="BQ57" s="115"/>
      <c r="BR57" s="146"/>
      <c r="BS57" s="123"/>
      <c r="BT57" s="124"/>
      <c r="BU57" s="124">
        <f>BU56-BU55</f>
        <v>0</v>
      </c>
      <c r="BV57" s="124">
        <f t="shared" ref="BV57:CG57" si="2">BV56-BV55</f>
        <v>0</v>
      </c>
      <c r="BW57" s="124">
        <f t="shared" si="2"/>
        <v>0</v>
      </c>
      <c r="BX57" s="124">
        <f t="shared" si="2"/>
        <v>0</v>
      </c>
      <c r="BY57" s="124">
        <f t="shared" si="2"/>
        <v>0</v>
      </c>
      <c r="BZ57" s="124">
        <f t="shared" si="2"/>
        <v>0</v>
      </c>
      <c r="CA57" s="124">
        <f t="shared" si="2"/>
        <v>0</v>
      </c>
      <c r="CB57" s="124">
        <f t="shared" si="2"/>
        <v>0</v>
      </c>
      <c r="CC57" s="124">
        <f t="shared" si="2"/>
        <v>0</v>
      </c>
      <c r="CD57" s="124">
        <f t="shared" si="2"/>
        <v>0</v>
      </c>
      <c r="CE57" s="124">
        <f t="shared" si="2"/>
        <v>0</v>
      </c>
      <c r="CF57" s="124">
        <f t="shared" si="2"/>
        <v>0</v>
      </c>
      <c r="CG57" s="124">
        <f t="shared" si="2"/>
        <v>0</v>
      </c>
      <c r="CH57" s="123"/>
      <c r="CI57" s="118"/>
      <c r="CJ57" s="123"/>
      <c r="CK57" s="123"/>
      <c r="CL57" s="123"/>
      <c r="CM57" s="123"/>
      <c r="CN57" s="123"/>
      <c r="CO57" s="118"/>
      <c r="CP57" s="118"/>
      <c r="CQ57" s="118"/>
      <c r="CR57" s="118"/>
      <c r="CS57" s="118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20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</row>
    <row r="58" spans="1:168" s="46" customFormat="1" ht="15" customHeight="1" x14ac:dyDescent="0.25">
      <c r="B58" s="179"/>
      <c r="BN58" s="180"/>
      <c r="BO58" s="180"/>
      <c r="BP58" s="180"/>
      <c r="BR58" s="94"/>
      <c r="BS58" s="83" t="s">
        <v>229</v>
      </c>
      <c r="BT58" s="94"/>
      <c r="BU58" s="94">
        <f>MAX(BU33:BU53)</f>
        <v>105.04</v>
      </c>
      <c r="BV58" s="94">
        <f t="shared" ref="BV58:CG58" si="3">MAX(BV33:BV53)</f>
        <v>194.03</v>
      </c>
      <c r="BW58" s="94">
        <f t="shared" si="3"/>
        <v>129.37</v>
      </c>
      <c r="BX58" s="94">
        <f t="shared" si="3"/>
        <v>140.04</v>
      </c>
      <c r="BY58" s="94">
        <f t="shared" si="3"/>
        <v>147448.79</v>
      </c>
      <c r="BZ58" s="94">
        <f t="shared" si="3"/>
        <v>2019.54</v>
      </c>
      <c r="CA58" s="94">
        <f t="shared" si="3"/>
        <v>91.45</v>
      </c>
      <c r="CB58" s="94">
        <f t="shared" si="3"/>
        <v>96.21</v>
      </c>
      <c r="CC58" s="94">
        <f t="shared" si="3"/>
        <v>15.13</v>
      </c>
      <c r="CD58" s="94">
        <f t="shared" si="3"/>
        <v>15.22</v>
      </c>
      <c r="CE58" s="94">
        <f t="shared" si="3"/>
        <v>18.78</v>
      </c>
      <c r="CF58" s="94">
        <f t="shared" si="3"/>
        <v>177.51</v>
      </c>
      <c r="CG58" s="94">
        <f t="shared" si="3"/>
        <v>126.94</v>
      </c>
      <c r="CH58" s="94"/>
      <c r="CI58" s="50"/>
      <c r="CJ58" s="94"/>
      <c r="CK58" s="94"/>
      <c r="CL58" s="94"/>
      <c r="CM58" s="94"/>
      <c r="CN58" s="94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</row>
    <row r="59" spans="1:168" s="46" customFormat="1" ht="15" customHeight="1" x14ac:dyDescent="0.25">
      <c r="B59" s="179"/>
      <c r="BN59" s="180"/>
      <c r="BO59" s="180"/>
      <c r="BP59" s="180"/>
      <c r="BR59" s="94"/>
      <c r="BS59" s="83" t="s">
        <v>230</v>
      </c>
      <c r="BT59" s="94"/>
      <c r="BU59" s="94">
        <f>MIN(BU33:BU52)</f>
        <v>102.13</v>
      </c>
      <c r="BV59" s="94">
        <f t="shared" ref="BV59:CG59" si="4">MIN(BV33:BV52)</f>
        <v>187.37</v>
      </c>
      <c r="BW59" s="94">
        <f t="shared" si="4"/>
        <v>127.58</v>
      </c>
      <c r="BX59" s="94">
        <f t="shared" si="4"/>
        <v>139.13</v>
      </c>
      <c r="BY59" s="94">
        <f t="shared" si="4"/>
        <v>138113.18</v>
      </c>
      <c r="BZ59" s="94">
        <f t="shared" si="4"/>
        <v>1801.22</v>
      </c>
      <c r="CA59" s="94">
        <f t="shared" si="4"/>
        <v>87.66</v>
      </c>
      <c r="CB59" s="94">
        <f t="shared" si="4"/>
        <v>94.1</v>
      </c>
      <c r="CC59" s="94">
        <f t="shared" si="4"/>
        <v>14.81</v>
      </c>
      <c r="CD59" s="94">
        <f t="shared" si="4"/>
        <v>14.74</v>
      </c>
      <c r="CE59" s="94">
        <f t="shared" si="4"/>
        <v>18.649999999999999</v>
      </c>
      <c r="CF59" s="94">
        <f t="shared" si="4"/>
        <v>173.12</v>
      </c>
      <c r="CG59" s="94">
        <f t="shared" si="4"/>
        <v>122.41</v>
      </c>
      <c r="CH59" s="94"/>
      <c r="CI59" s="50"/>
      <c r="CJ59" s="94"/>
      <c r="CK59" s="94"/>
      <c r="CL59" s="94"/>
      <c r="CM59" s="94"/>
      <c r="CN59" s="94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</row>
    <row r="60" spans="1:168" s="46" customFormat="1" ht="15" customHeight="1" x14ac:dyDescent="0.25">
      <c r="B60" s="179"/>
      <c r="BN60" s="180"/>
      <c r="BO60" s="180"/>
      <c r="BP60" s="180"/>
      <c r="BR60" s="94"/>
      <c r="BS60" s="83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50"/>
      <c r="CJ60" s="94"/>
      <c r="CK60" s="94"/>
      <c r="CL60" s="94"/>
      <c r="CM60" s="94"/>
      <c r="CN60" s="94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</row>
    <row r="61" spans="1:168" s="46" customFormat="1" ht="15" customHeight="1" x14ac:dyDescent="0.25">
      <c r="B61" s="179"/>
      <c r="BN61" s="180"/>
      <c r="BO61" s="180"/>
      <c r="BP61" s="180"/>
      <c r="BR61" s="94"/>
      <c r="BS61" s="83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50"/>
      <c r="CJ61" s="94"/>
      <c r="CK61" s="94"/>
      <c r="CL61" s="94"/>
      <c r="CM61" s="94"/>
      <c r="CN61" s="94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</row>
    <row r="62" spans="1:168" s="46" customFormat="1" ht="15" customHeight="1" x14ac:dyDescent="0.25">
      <c r="B62" s="179"/>
      <c r="BN62" s="180"/>
      <c r="BO62" s="180"/>
      <c r="BP62" s="180"/>
      <c r="BR62" s="94"/>
      <c r="BS62" s="83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50"/>
      <c r="CJ62" s="94"/>
      <c r="CK62" s="94"/>
      <c r="CL62" s="94"/>
      <c r="CM62" s="94"/>
      <c r="CN62" s="94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</row>
    <row r="63" spans="1:168" x14ac:dyDescent="0.2">
      <c r="BX63" s="84"/>
      <c r="CF63" s="84"/>
      <c r="CG63" s="84"/>
    </row>
    <row r="64" spans="1:168" s="25" customFormat="1" ht="15.75" x14ac:dyDescent="0.25">
      <c r="A64" s="36"/>
      <c r="B64" s="107"/>
      <c r="BN64" s="108"/>
      <c r="BO64" s="108"/>
      <c r="BP64" s="108"/>
      <c r="BR64" s="82"/>
      <c r="BS64" s="176" t="s">
        <v>18</v>
      </c>
      <c r="BT64" s="176"/>
      <c r="BU64" s="86" t="s">
        <v>5</v>
      </c>
      <c r="BV64" s="86" t="s">
        <v>6</v>
      </c>
      <c r="BW64" s="86" t="s">
        <v>7</v>
      </c>
      <c r="BX64" s="86" t="s">
        <v>8</v>
      </c>
      <c r="BY64" s="94" t="s">
        <v>9</v>
      </c>
      <c r="BZ64" s="82" t="s">
        <v>10</v>
      </c>
      <c r="CA64" s="82" t="s">
        <v>11</v>
      </c>
      <c r="CB64" s="82" t="s">
        <v>12</v>
      </c>
      <c r="CC64" s="82" t="s">
        <v>13</v>
      </c>
      <c r="CD64" s="82" t="s">
        <v>14</v>
      </c>
      <c r="CE64" s="82" t="s">
        <v>15</v>
      </c>
      <c r="CF64" s="154" t="s">
        <v>16</v>
      </c>
      <c r="CG64" s="94" t="s">
        <v>17</v>
      </c>
      <c r="CH64" s="86"/>
      <c r="CI64" s="18"/>
      <c r="CJ64" s="82"/>
      <c r="CK64" s="82"/>
      <c r="CL64" s="82"/>
      <c r="CM64" s="82"/>
      <c r="CN64" s="82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</row>
    <row r="65" spans="1:168" ht="15.75" x14ac:dyDescent="0.25">
      <c r="BS65" s="99">
        <v>1</v>
      </c>
      <c r="BT65" s="97" t="s">
        <v>232</v>
      </c>
      <c r="BU65" s="135">
        <v>120.04</v>
      </c>
      <c r="BV65" s="135">
        <v>0.66020000000000001</v>
      </c>
      <c r="BW65" s="135">
        <v>0.9778</v>
      </c>
      <c r="BX65" s="135">
        <v>0.89649999999999996</v>
      </c>
      <c r="BY65" s="135">
        <v>1113.5</v>
      </c>
      <c r="BZ65" s="135">
        <v>14.53</v>
      </c>
      <c r="CA65" s="135">
        <v>1.4128000000000001</v>
      </c>
      <c r="CB65" s="135">
        <v>1.3255999999999999</v>
      </c>
      <c r="CC65" s="135">
        <v>8.3879000000000001</v>
      </c>
      <c r="CD65" s="135">
        <v>8.4738000000000007</v>
      </c>
      <c r="CE65" s="135">
        <v>6.6878000000000002</v>
      </c>
      <c r="CF65" s="112">
        <v>0.71238000000000001</v>
      </c>
      <c r="CG65" s="93">
        <v>1</v>
      </c>
      <c r="CH65" s="136"/>
    </row>
    <row r="66" spans="1:168" ht="15.75" x14ac:dyDescent="0.25">
      <c r="BS66" s="99">
        <v>2</v>
      </c>
      <c r="BT66" s="97" t="s">
        <v>233</v>
      </c>
      <c r="BU66" s="135">
        <v>120.13</v>
      </c>
      <c r="BV66" s="135">
        <v>0.66010000000000002</v>
      </c>
      <c r="BW66" s="135">
        <v>0.97840000000000005</v>
      </c>
      <c r="BX66" s="135">
        <v>0.89570000000000005</v>
      </c>
      <c r="BY66" s="135">
        <v>1106.46</v>
      </c>
      <c r="BZ66" s="135">
        <v>14.43</v>
      </c>
      <c r="CA66" s="135">
        <v>1.4238999999999999</v>
      </c>
      <c r="CB66" s="135">
        <v>1.3237000000000001</v>
      </c>
      <c r="CC66" s="135">
        <v>8.3846000000000007</v>
      </c>
      <c r="CD66" s="135">
        <v>8.4687999999999999</v>
      </c>
      <c r="CE66" s="135">
        <v>6.6803999999999997</v>
      </c>
      <c r="CF66" s="112">
        <v>0.71413000000000004</v>
      </c>
      <c r="CG66" s="93">
        <v>1</v>
      </c>
      <c r="CH66" s="136"/>
    </row>
    <row r="67" spans="1:168" ht="15.75" x14ac:dyDescent="0.25">
      <c r="BS67" s="99">
        <v>3</v>
      </c>
      <c r="BT67" s="97" t="s">
        <v>234</v>
      </c>
      <c r="BU67" s="135">
        <v>120.27</v>
      </c>
      <c r="BV67" s="135">
        <v>0.65759999999999996</v>
      </c>
      <c r="BW67" s="135">
        <v>0.96950000000000003</v>
      </c>
      <c r="BX67" s="135">
        <v>0.88660000000000005</v>
      </c>
      <c r="BY67" s="135">
        <v>1132.5999999999999</v>
      </c>
      <c r="BZ67" s="135">
        <v>15.27</v>
      </c>
      <c r="CA67" s="135">
        <v>1.4075</v>
      </c>
      <c r="CB67" s="135">
        <v>1.3067</v>
      </c>
      <c r="CC67" s="135">
        <v>8.2969000000000008</v>
      </c>
      <c r="CD67" s="135">
        <v>8.3275000000000006</v>
      </c>
      <c r="CE67" s="135">
        <v>6.6121999999999996</v>
      </c>
      <c r="CF67" s="112">
        <v>0.71379999999999999</v>
      </c>
      <c r="CG67" s="93">
        <v>1</v>
      </c>
      <c r="CH67" s="136"/>
    </row>
    <row r="68" spans="1:168" ht="15.75" x14ac:dyDescent="0.25">
      <c r="BS68" s="99">
        <v>4</v>
      </c>
      <c r="BT68" s="97" t="s">
        <v>235</v>
      </c>
      <c r="BU68" s="135">
        <v>120.34</v>
      </c>
      <c r="BV68" s="135">
        <v>0.65900000000000003</v>
      </c>
      <c r="BW68" s="135">
        <v>0.97499999999999998</v>
      </c>
      <c r="BX68" s="135">
        <v>0.89239999999999997</v>
      </c>
      <c r="BY68" s="135">
        <v>1137.1600000000001</v>
      </c>
      <c r="BZ68" s="135">
        <v>15.68</v>
      </c>
      <c r="CA68" s="135">
        <v>1.4049</v>
      </c>
      <c r="CB68" s="135">
        <v>1.3079000000000001</v>
      </c>
      <c r="CC68" s="135">
        <v>8.3057999999999996</v>
      </c>
      <c r="CD68" s="135">
        <v>8.3672000000000004</v>
      </c>
      <c r="CE68" s="135">
        <v>6.6569000000000003</v>
      </c>
      <c r="CF68" s="112">
        <v>0.71181000000000005</v>
      </c>
      <c r="CG68" s="93">
        <v>1</v>
      </c>
      <c r="CH68" s="136"/>
    </row>
    <row r="69" spans="1:168" ht="15.75" x14ac:dyDescent="0.25">
      <c r="BS69" s="99">
        <v>5</v>
      </c>
      <c r="BT69" s="97" t="s">
        <v>236</v>
      </c>
      <c r="BU69" s="135">
        <v>120.02</v>
      </c>
      <c r="BV69" s="135">
        <v>0.65410000000000001</v>
      </c>
      <c r="BW69" s="135">
        <v>0.96779999999999999</v>
      </c>
      <c r="BX69" s="135">
        <v>0.88980000000000004</v>
      </c>
      <c r="BY69" s="135">
        <v>1147.26</v>
      </c>
      <c r="BZ69" s="135">
        <v>15.88</v>
      </c>
      <c r="CA69" s="135">
        <v>1.3898999999999999</v>
      </c>
      <c r="CB69" s="135">
        <v>1.3015000000000001</v>
      </c>
      <c r="CC69" s="135">
        <v>8.2469999999999999</v>
      </c>
      <c r="CD69" s="135">
        <v>8.2452000000000005</v>
      </c>
      <c r="CE69" s="135">
        <v>6.6386000000000003</v>
      </c>
      <c r="CF69" s="112">
        <v>0.71262000000000003</v>
      </c>
      <c r="CG69" s="93">
        <v>1</v>
      </c>
      <c r="CH69" s="136"/>
      <c r="CI69" s="50"/>
      <c r="CJ69" s="94"/>
    </row>
    <row r="70" spans="1:168" ht="15.75" x14ac:dyDescent="0.25">
      <c r="B70" s="20"/>
      <c r="BS70" s="99">
        <v>6</v>
      </c>
      <c r="BT70" s="97" t="s">
        <v>237</v>
      </c>
      <c r="BU70" s="135">
        <v>119.75</v>
      </c>
      <c r="BV70" s="135">
        <v>0.65159999999999996</v>
      </c>
      <c r="BW70" s="135">
        <v>0.96650000000000003</v>
      </c>
      <c r="BX70" s="135">
        <v>0.88439999999999996</v>
      </c>
      <c r="BY70" s="135">
        <v>1143.47</v>
      </c>
      <c r="BZ70" s="135">
        <v>15.65</v>
      </c>
      <c r="CA70" s="135">
        <v>1.391</v>
      </c>
      <c r="CB70" s="135">
        <v>1.3032999999999999</v>
      </c>
      <c r="CC70" s="135">
        <v>8.2162000000000006</v>
      </c>
      <c r="CD70" s="135">
        <v>8.1593</v>
      </c>
      <c r="CE70" s="135">
        <v>6.5975999999999999</v>
      </c>
      <c r="CF70" s="112">
        <v>0.71079000000000003</v>
      </c>
      <c r="CG70" s="93">
        <v>1</v>
      </c>
      <c r="CH70" s="136"/>
      <c r="CI70" s="47"/>
      <c r="CJ70" s="83"/>
    </row>
    <row r="71" spans="1:168" ht="15.75" x14ac:dyDescent="0.25">
      <c r="B71" s="20"/>
      <c r="BS71" s="99">
        <v>7</v>
      </c>
      <c r="BT71" s="97" t="s">
        <v>238</v>
      </c>
      <c r="BU71" s="135">
        <v>120.13</v>
      </c>
      <c r="BV71" s="135">
        <v>0.65049999999999997</v>
      </c>
      <c r="BW71" s="135">
        <v>0.96279999999999999</v>
      </c>
      <c r="BX71" s="135">
        <v>0.88290000000000002</v>
      </c>
      <c r="BY71" s="135">
        <v>1151.9000000000001</v>
      </c>
      <c r="BZ71" s="135">
        <v>15.93</v>
      </c>
      <c r="CA71" s="135">
        <v>1.3648</v>
      </c>
      <c r="CB71" s="135">
        <v>1.2927999999999999</v>
      </c>
      <c r="CC71" s="135">
        <v>8.1887000000000008</v>
      </c>
      <c r="CD71" s="135">
        <v>8.0951000000000004</v>
      </c>
      <c r="CE71" s="135">
        <v>6.5864000000000003</v>
      </c>
      <c r="CF71" s="112">
        <v>0.70970999999999995</v>
      </c>
      <c r="CG71" s="93">
        <v>1</v>
      </c>
      <c r="CH71" s="136"/>
      <c r="CI71" s="47"/>
      <c r="CJ71" s="83"/>
    </row>
    <row r="72" spans="1:168" ht="15.75" x14ac:dyDescent="0.25">
      <c r="B72" s="20"/>
      <c r="BS72" s="99">
        <v>8</v>
      </c>
      <c r="BT72" s="97" t="s">
        <v>239</v>
      </c>
      <c r="BU72" s="135">
        <v>120.14</v>
      </c>
      <c r="BV72" s="135">
        <v>0.65149999999999997</v>
      </c>
      <c r="BW72" s="135">
        <v>0.9597</v>
      </c>
      <c r="BX72" s="135">
        <v>0.87780000000000002</v>
      </c>
      <c r="BY72" s="135">
        <v>1164.78</v>
      </c>
      <c r="BZ72" s="135">
        <v>15.99</v>
      </c>
      <c r="CA72" s="135">
        <v>1.3587</v>
      </c>
      <c r="CB72" s="135">
        <v>1.2926</v>
      </c>
      <c r="CC72" s="135">
        <v>8.1615000000000002</v>
      </c>
      <c r="CD72" s="135">
        <v>8.0632000000000001</v>
      </c>
      <c r="CE72" s="135">
        <v>6.5472999999999999</v>
      </c>
      <c r="CF72" s="112">
        <v>0.70848</v>
      </c>
      <c r="CG72" s="93">
        <v>1</v>
      </c>
      <c r="CH72" s="136"/>
      <c r="CI72" s="54"/>
      <c r="CJ72" s="93"/>
    </row>
    <row r="73" spans="1:168" ht="15.75" x14ac:dyDescent="0.25">
      <c r="B73" s="20"/>
      <c r="BS73" s="99">
        <v>9</v>
      </c>
      <c r="BT73" s="97" t="s">
        <v>240</v>
      </c>
      <c r="BU73" s="137">
        <v>119.71</v>
      </c>
      <c r="BV73" s="135">
        <v>0.65569999999999995</v>
      </c>
      <c r="BW73" s="135">
        <v>0.9597</v>
      </c>
      <c r="BX73" s="135">
        <v>0.87829999999999997</v>
      </c>
      <c r="BY73" s="135">
        <v>1154.56</v>
      </c>
      <c r="BZ73" s="135">
        <v>15.66</v>
      </c>
      <c r="CA73" s="135">
        <v>1.3686</v>
      </c>
      <c r="CB73" s="135">
        <v>1.3052999999999999</v>
      </c>
      <c r="CC73" s="135">
        <v>8.1227999999999998</v>
      </c>
      <c r="CD73" s="135">
        <v>8.1059999999999999</v>
      </c>
      <c r="CE73" s="135">
        <v>6.5523999999999996</v>
      </c>
      <c r="CF73" s="112">
        <v>0.70848</v>
      </c>
      <c r="CG73" s="93">
        <v>1</v>
      </c>
      <c r="CH73" s="136"/>
      <c r="CI73" s="54"/>
      <c r="CJ73" s="93"/>
    </row>
    <row r="74" spans="1:168" ht="15.75" x14ac:dyDescent="0.25">
      <c r="B74" s="20"/>
      <c r="BS74" s="99">
        <v>10</v>
      </c>
      <c r="BT74" s="97" t="s">
        <v>241</v>
      </c>
      <c r="BU74" s="137">
        <v>119.45</v>
      </c>
      <c r="BV74" s="135">
        <v>0.65149999999999997</v>
      </c>
      <c r="BW74" s="135">
        <v>0.95609999999999995</v>
      </c>
      <c r="BX74" s="135">
        <v>0.87629999999999997</v>
      </c>
      <c r="BY74" s="135">
        <v>1174.3</v>
      </c>
      <c r="BZ74" s="135">
        <v>16.010000000000002</v>
      </c>
      <c r="CA74" s="135">
        <v>1.3791</v>
      </c>
      <c r="CB74" s="135">
        <v>1.2989999999999999</v>
      </c>
      <c r="CC74" s="135">
        <v>8.1181000000000001</v>
      </c>
      <c r="CD74" s="135">
        <v>8.0808</v>
      </c>
      <c r="CE74" s="135">
        <v>6.5374999999999996</v>
      </c>
      <c r="CF74" s="112">
        <v>0.70840999999999998</v>
      </c>
      <c r="CG74" s="93">
        <v>1</v>
      </c>
      <c r="CH74" s="136"/>
      <c r="CI74" s="54"/>
      <c r="CJ74" s="93"/>
    </row>
    <row r="75" spans="1:168" ht="15.75" x14ac:dyDescent="0.25">
      <c r="B75" s="20"/>
      <c r="BS75" s="99">
        <v>11</v>
      </c>
      <c r="BT75" s="97" t="s">
        <v>242</v>
      </c>
      <c r="BU75" s="137">
        <v>118.38</v>
      </c>
      <c r="BV75" s="135">
        <v>0.64570000000000005</v>
      </c>
      <c r="BW75" s="135">
        <v>0.94869999999999999</v>
      </c>
      <c r="BX75" s="135">
        <v>0.87360000000000004</v>
      </c>
      <c r="BY75" s="135">
        <v>1184.46</v>
      </c>
      <c r="BZ75" s="135">
        <v>16.079999999999998</v>
      </c>
      <c r="CA75" s="135">
        <v>1.3628</v>
      </c>
      <c r="CB75" s="135">
        <v>1.2885</v>
      </c>
      <c r="CC75" s="135">
        <v>8.1158999999999999</v>
      </c>
      <c r="CD75" s="135">
        <v>8.0574999999999992</v>
      </c>
      <c r="CE75" s="135">
        <v>6.5170000000000003</v>
      </c>
      <c r="CF75" s="112">
        <v>0.70711999999999997</v>
      </c>
      <c r="CG75" s="93">
        <v>1</v>
      </c>
      <c r="CH75" s="136"/>
      <c r="CI75" s="54"/>
      <c r="CJ75" s="93"/>
    </row>
    <row r="76" spans="1:168" ht="15.75" x14ac:dyDescent="0.25">
      <c r="A76" s="20"/>
      <c r="B76" s="20"/>
      <c r="BK76" s="131"/>
      <c r="BL76" s="131"/>
      <c r="BM76" s="131"/>
      <c r="BN76" s="132"/>
      <c r="BO76" s="132"/>
      <c r="BP76" s="132"/>
      <c r="BR76" s="142"/>
      <c r="BS76" s="99">
        <v>12</v>
      </c>
      <c r="BT76" s="97" t="s">
        <v>243</v>
      </c>
      <c r="BU76" s="137">
        <v>119.11</v>
      </c>
      <c r="BV76" s="135">
        <v>0.64700000000000002</v>
      </c>
      <c r="BW76" s="135">
        <v>0.95330000000000004</v>
      </c>
      <c r="BX76" s="135">
        <v>0.87990000000000002</v>
      </c>
      <c r="BY76" s="135">
        <v>1176.0999999999999</v>
      </c>
      <c r="BZ76" s="135">
        <v>15.93</v>
      </c>
      <c r="CA76" s="135">
        <v>1.3729</v>
      </c>
      <c r="CB76" s="135">
        <v>1.2889999999999999</v>
      </c>
      <c r="CC76" s="135">
        <v>8.2317</v>
      </c>
      <c r="CD76" s="135">
        <v>8.0902999999999992</v>
      </c>
      <c r="CE76" s="135">
        <v>6.5636999999999999</v>
      </c>
      <c r="CF76" s="112">
        <v>0.70526</v>
      </c>
      <c r="CG76" s="93">
        <v>1</v>
      </c>
      <c r="CH76" s="136"/>
      <c r="CI76" s="134"/>
      <c r="CJ76" s="139"/>
      <c r="CK76" s="171"/>
      <c r="CL76" s="171"/>
      <c r="CM76" s="171"/>
      <c r="CN76" s="171"/>
      <c r="CO76" s="133"/>
      <c r="CP76" s="133"/>
      <c r="CQ76" s="133"/>
      <c r="CR76" s="133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</row>
    <row r="77" spans="1:168" ht="15.75" x14ac:dyDescent="0.25">
      <c r="B77" s="20"/>
      <c r="BS77" s="99">
        <v>13</v>
      </c>
      <c r="BT77" s="97" t="s">
        <v>244</v>
      </c>
      <c r="BU77" s="137">
        <v>119.49</v>
      </c>
      <c r="BV77" s="135">
        <v>0.64559999999999995</v>
      </c>
      <c r="BW77" s="135">
        <v>0.95099999999999996</v>
      </c>
      <c r="BX77" s="135">
        <v>0.87970000000000004</v>
      </c>
      <c r="BY77" s="135">
        <v>1174.1099999999999</v>
      </c>
      <c r="BZ77" s="135">
        <v>15.89</v>
      </c>
      <c r="CA77" s="135">
        <v>1.3749</v>
      </c>
      <c r="CB77" s="135">
        <v>1.3019000000000001</v>
      </c>
      <c r="CC77" s="135">
        <v>8.2848000000000006</v>
      </c>
      <c r="CD77" s="135">
        <v>8.1217000000000006</v>
      </c>
      <c r="CE77" s="135">
        <v>6.5610999999999997</v>
      </c>
      <c r="CF77" s="112">
        <v>0.70813000000000004</v>
      </c>
      <c r="CG77" s="93">
        <v>1</v>
      </c>
      <c r="CH77" s="136"/>
      <c r="CI77" s="44"/>
      <c r="CJ77" s="86"/>
    </row>
    <row r="78" spans="1:168" ht="15.75" x14ac:dyDescent="0.25">
      <c r="A78" s="20"/>
      <c r="B78" s="20"/>
      <c r="BN78" s="20"/>
      <c r="BO78" s="20"/>
      <c r="BP78" s="20"/>
      <c r="BR78" s="142"/>
      <c r="BS78" s="99">
        <v>14</v>
      </c>
      <c r="BT78" s="97" t="s">
        <v>245</v>
      </c>
      <c r="BU78" s="137">
        <v>120.01</v>
      </c>
      <c r="BV78" s="135">
        <v>0.64710000000000001</v>
      </c>
      <c r="BW78" s="135">
        <v>0.95779999999999998</v>
      </c>
      <c r="BX78" s="135">
        <v>0.88170000000000004</v>
      </c>
      <c r="BY78" s="135">
        <v>1174.6099999999999</v>
      </c>
      <c r="BZ78" s="135">
        <v>15.78</v>
      </c>
      <c r="CA78" s="135">
        <v>1.3843000000000001</v>
      </c>
      <c r="CB78" s="135">
        <v>1.2992999999999999</v>
      </c>
      <c r="CC78" s="135">
        <v>8.2978000000000005</v>
      </c>
      <c r="CD78" s="135">
        <v>8.1427999999999994</v>
      </c>
      <c r="CE78" s="135">
        <v>6.5766999999999998</v>
      </c>
      <c r="CF78" s="112">
        <v>0.70699999999999996</v>
      </c>
      <c r="CG78" s="93">
        <v>1</v>
      </c>
      <c r="CH78" s="136"/>
      <c r="CI78" s="44"/>
      <c r="CJ78" s="86"/>
      <c r="CK78" s="142"/>
      <c r="CL78" s="142"/>
      <c r="CM78" s="142"/>
      <c r="CN78" s="142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</row>
    <row r="79" spans="1:168" ht="15.75" x14ac:dyDescent="0.25">
      <c r="A79" s="20"/>
      <c r="B79" s="20"/>
      <c r="BN79" s="20"/>
      <c r="BO79" s="20"/>
      <c r="BP79" s="20"/>
      <c r="BR79" s="142"/>
      <c r="BS79" s="99">
        <v>15</v>
      </c>
      <c r="BT79" s="97" t="s">
        <v>246</v>
      </c>
      <c r="BU79" s="137">
        <v>119.73</v>
      </c>
      <c r="BV79" s="135">
        <v>0.64680000000000004</v>
      </c>
      <c r="BW79" s="135">
        <v>0.96250000000000002</v>
      </c>
      <c r="BX79" s="135">
        <v>0.8841</v>
      </c>
      <c r="BY79" s="135">
        <v>1166.8599999999999</v>
      </c>
      <c r="BZ79" s="135">
        <v>15.74</v>
      </c>
      <c r="CA79" s="135">
        <v>1.3848</v>
      </c>
      <c r="CB79" s="135">
        <v>1.3111999999999999</v>
      </c>
      <c r="CC79" s="135">
        <v>8.3307000000000002</v>
      </c>
      <c r="CD79" s="135">
        <v>8.1982999999999997</v>
      </c>
      <c r="CE79" s="135">
        <v>6.593</v>
      </c>
      <c r="CF79" s="112">
        <v>0.70779999999999998</v>
      </c>
      <c r="CG79" s="93">
        <v>1</v>
      </c>
      <c r="CH79" s="136"/>
      <c r="CI79" s="66"/>
      <c r="CJ79" s="136"/>
      <c r="CK79" s="142"/>
      <c r="CL79" s="142"/>
      <c r="CM79" s="142"/>
      <c r="CN79" s="142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</row>
    <row r="80" spans="1:168" ht="15.75" x14ac:dyDescent="0.25">
      <c r="A80" s="20"/>
      <c r="B80" s="20"/>
      <c r="BN80" s="20"/>
      <c r="BO80" s="20"/>
      <c r="BP80" s="20"/>
      <c r="BR80" s="142"/>
      <c r="BS80" s="99">
        <v>16</v>
      </c>
      <c r="BT80" s="97" t="s">
        <v>247</v>
      </c>
      <c r="BU80" s="135">
        <v>120.41</v>
      </c>
      <c r="BV80" s="135">
        <v>0.64939999999999998</v>
      </c>
      <c r="BW80" s="135">
        <v>0.9718</v>
      </c>
      <c r="BX80" s="135">
        <v>0.89829999999999999</v>
      </c>
      <c r="BY80" s="135">
        <v>1171.9100000000001</v>
      </c>
      <c r="BZ80" s="135">
        <v>15.97</v>
      </c>
      <c r="CA80" s="135">
        <v>1.3765000000000001</v>
      </c>
      <c r="CB80" s="135">
        <v>1.3087</v>
      </c>
      <c r="CC80" s="135">
        <v>8.4515999999999991</v>
      </c>
      <c r="CD80" s="135">
        <v>8.3148999999999997</v>
      </c>
      <c r="CE80" s="135">
        <v>6.6982999999999997</v>
      </c>
      <c r="CF80" s="112">
        <v>0.70847000000000004</v>
      </c>
      <c r="CG80" s="93">
        <v>1</v>
      </c>
      <c r="CH80" s="136"/>
      <c r="CI80" s="66"/>
      <c r="CJ80" s="136"/>
      <c r="CK80" s="142"/>
      <c r="CL80" s="142"/>
      <c r="CM80" s="142"/>
      <c r="CN80" s="142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</row>
    <row r="81" spans="1:168" ht="15.75" x14ac:dyDescent="0.25">
      <c r="A81" s="20"/>
      <c r="B81" s="20"/>
      <c r="BN81" s="20"/>
      <c r="BO81" s="20"/>
      <c r="BP81" s="20"/>
      <c r="BR81" s="142"/>
      <c r="BS81" s="99">
        <v>17</v>
      </c>
      <c r="BT81" s="97" t="s">
        <v>248</v>
      </c>
      <c r="BU81" s="135">
        <v>121.03</v>
      </c>
      <c r="BV81" s="135">
        <v>0.6522</v>
      </c>
      <c r="BW81" s="135">
        <v>0.97929999999999995</v>
      </c>
      <c r="BX81" s="135">
        <v>0.90629999999999999</v>
      </c>
      <c r="BY81" s="135">
        <v>1167.3599999999999</v>
      </c>
      <c r="BZ81" s="135">
        <v>15.9</v>
      </c>
      <c r="CA81" s="135">
        <v>1.3787</v>
      </c>
      <c r="CB81" s="135">
        <v>1.3142</v>
      </c>
      <c r="CC81" s="135">
        <v>8.4804999999999993</v>
      </c>
      <c r="CD81" s="135">
        <v>8.3529</v>
      </c>
      <c r="CE81" s="135">
        <v>6.7602000000000002</v>
      </c>
      <c r="CF81" s="112">
        <v>0.71408000000000005</v>
      </c>
      <c r="CG81" s="93">
        <v>1</v>
      </c>
      <c r="CH81" s="136"/>
      <c r="CI81" s="66"/>
      <c r="CJ81" s="136"/>
      <c r="CK81" s="142"/>
      <c r="CL81" s="142"/>
      <c r="CM81" s="142"/>
      <c r="CN81" s="142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</row>
    <row r="82" spans="1:168" ht="15.75" x14ac:dyDescent="0.25">
      <c r="A82" s="20"/>
      <c r="B82" s="20"/>
      <c r="BN82" s="20"/>
      <c r="BO82" s="20"/>
      <c r="BP82" s="20"/>
      <c r="BR82" s="142"/>
      <c r="BS82" s="99">
        <v>18</v>
      </c>
      <c r="BT82" s="97" t="s">
        <v>249</v>
      </c>
      <c r="BU82" s="135">
        <v>120.37</v>
      </c>
      <c r="BV82" s="135">
        <v>0.65159999999999996</v>
      </c>
      <c r="BW82" s="135">
        <v>0.98329999999999995</v>
      </c>
      <c r="BX82" s="135">
        <v>0.90469999999999995</v>
      </c>
      <c r="BY82" s="135">
        <v>1165.8599999999999</v>
      </c>
      <c r="BZ82" s="135">
        <v>15.91</v>
      </c>
      <c r="CA82" s="135">
        <v>1.3812</v>
      </c>
      <c r="CB82" s="135">
        <v>1.3189</v>
      </c>
      <c r="CC82" s="135">
        <v>8.4934999999999992</v>
      </c>
      <c r="CD82" s="135">
        <v>8.3993000000000002</v>
      </c>
      <c r="CE82" s="135">
        <v>6.7478999999999996</v>
      </c>
      <c r="CF82" s="112">
        <v>0.71604999999999996</v>
      </c>
      <c r="CG82" s="93">
        <v>1</v>
      </c>
      <c r="CH82" s="136"/>
      <c r="CI82" s="66"/>
      <c r="CJ82" s="136"/>
      <c r="CK82" s="142"/>
      <c r="CL82" s="142"/>
      <c r="CM82" s="142"/>
      <c r="CN82" s="142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</row>
    <row r="83" spans="1:168" ht="15.75" x14ac:dyDescent="0.25">
      <c r="A83" s="20"/>
      <c r="B83" s="20"/>
      <c r="BN83" s="20"/>
      <c r="BO83" s="20"/>
      <c r="BP83" s="20"/>
      <c r="BR83" s="142"/>
      <c r="BS83" s="99">
        <v>19</v>
      </c>
      <c r="BT83" s="97" t="s">
        <v>250</v>
      </c>
      <c r="BU83" s="135">
        <v>120.29</v>
      </c>
      <c r="BV83" s="135">
        <v>0.65369999999999995</v>
      </c>
      <c r="BW83" s="135">
        <v>0.98319999999999996</v>
      </c>
      <c r="BX83" s="135">
        <v>0.90400000000000003</v>
      </c>
      <c r="BY83" s="135">
        <v>1171.5999999999999</v>
      </c>
      <c r="BZ83" s="135">
        <v>15.98</v>
      </c>
      <c r="CA83" s="135">
        <v>1.4013</v>
      </c>
      <c r="CB83" s="135">
        <v>1.3224</v>
      </c>
      <c r="CC83" s="135">
        <v>8.4647000000000006</v>
      </c>
      <c r="CD83" s="135">
        <v>8.4995999999999992</v>
      </c>
      <c r="CE83" s="135">
        <v>6.7434000000000003</v>
      </c>
      <c r="CF83" s="112">
        <v>0.71491000000000005</v>
      </c>
      <c r="CG83" s="93">
        <v>1</v>
      </c>
      <c r="CH83" s="136"/>
      <c r="CI83" s="66"/>
      <c r="CJ83" s="136"/>
      <c r="CK83" s="142"/>
      <c r="CL83" s="142"/>
      <c r="CM83" s="142"/>
      <c r="CN83" s="142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</row>
    <row r="84" spans="1:168" ht="15.75" x14ac:dyDescent="0.25">
      <c r="A84" s="20"/>
      <c r="B84" s="20"/>
      <c r="BN84" s="20"/>
      <c r="BO84" s="20"/>
      <c r="BP84" s="20"/>
      <c r="BR84" s="142"/>
      <c r="BS84" s="99">
        <v>20</v>
      </c>
      <c r="BT84" s="97" t="s">
        <v>251</v>
      </c>
      <c r="BU84" s="112">
        <v>120.84</v>
      </c>
      <c r="BV84" s="112">
        <v>0.65500000000000003</v>
      </c>
      <c r="BW84" s="112">
        <v>0.98960000000000004</v>
      </c>
      <c r="BX84" s="112">
        <v>0.91269999999999996</v>
      </c>
      <c r="BY84" s="112">
        <v>1159.71</v>
      </c>
      <c r="BZ84" s="112">
        <v>15.91</v>
      </c>
      <c r="CA84" s="112">
        <v>1.4096</v>
      </c>
      <c r="CB84" s="112">
        <v>1.3210999999999999</v>
      </c>
      <c r="CC84" s="112">
        <v>8.5150000000000006</v>
      </c>
      <c r="CD84" s="112">
        <v>8.5455000000000005</v>
      </c>
      <c r="CE84" s="112">
        <v>6.8047000000000004</v>
      </c>
      <c r="CF84" s="112">
        <v>0.71508000000000005</v>
      </c>
      <c r="CG84" s="112">
        <v>1</v>
      </c>
      <c r="CH84" s="136"/>
      <c r="CI84" s="66"/>
      <c r="CJ84" s="136"/>
      <c r="CK84" s="142"/>
      <c r="CL84" s="142"/>
      <c r="CM84" s="142"/>
      <c r="CN84" s="142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</row>
    <row r="85" spans="1:168" ht="15.75" x14ac:dyDescent="0.25">
      <c r="A85" s="20"/>
      <c r="B85" s="20"/>
      <c r="BN85" s="20"/>
      <c r="BO85" s="20"/>
      <c r="BP85" s="20"/>
      <c r="BR85" s="142"/>
      <c r="BS85" s="112">
        <v>21</v>
      </c>
      <c r="BT85" s="97" t="s">
        <v>252</v>
      </c>
      <c r="BU85" s="135">
        <v>120.4</v>
      </c>
      <c r="BV85" s="135">
        <v>0.65159999999999996</v>
      </c>
      <c r="BW85" s="135">
        <v>0.98709999999999998</v>
      </c>
      <c r="BX85" s="135">
        <v>0.90839999999999999</v>
      </c>
      <c r="BY85" s="135">
        <v>1148.08</v>
      </c>
      <c r="BZ85" s="135">
        <v>15.56</v>
      </c>
      <c r="CA85" s="135">
        <v>1.4083000000000001</v>
      </c>
      <c r="CB85" s="135">
        <v>1.3141</v>
      </c>
      <c r="CC85" s="135">
        <v>8.5126000000000008</v>
      </c>
      <c r="CD85" s="135">
        <v>8.5594000000000001</v>
      </c>
      <c r="CE85" s="135">
        <v>6.7739000000000003</v>
      </c>
      <c r="CF85" s="135">
        <v>0.71779999999999999</v>
      </c>
      <c r="CG85" s="135">
        <v>1</v>
      </c>
      <c r="CH85" s="112"/>
      <c r="CI85" s="66"/>
      <c r="CJ85" s="136"/>
      <c r="CK85" s="142"/>
      <c r="CL85" s="142"/>
      <c r="CM85" s="142"/>
      <c r="CN85" s="142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</row>
    <row r="86" spans="1:168" ht="15.75" x14ac:dyDescent="0.25">
      <c r="A86" s="20"/>
      <c r="B86" s="20"/>
      <c r="BN86" s="20"/>
      <c r="BO86" s="20"/>
      <c r="BP86" s="20"/>
      <c r="BR86" s="142"/>
      <c r="BS86" s="112"/>
      <c r="BT86" s="152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93"/>
      <c r="CI86" s="54"/>
      <c r="CJ86" s="93"/>
      <c r="CK86" s="142"/>
      <c r="CL86" s="142"/>
      <c r="CM86" s="142"/>
      <c r="CN86" s="142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</row>
    <row r="87" spans="1:168" ht="15.75" x14ac:dyDescent="0.25">
      <c r="A87" s="20"/>
      <c r="B87" s="20"/>
      <c r="BN87" s="20"/>
      <c r="BO87" s="20"/>
      <c r="BP87" s="20"/>
      <c r="BR87" s="142"/>
      <c r="BS87" s="93"/>
      <c r="BT87" s="93"/>
      <c r="BU87" s="95">
        <f>AVERAGE(BU65:BU85)</f>
        <v>120.00190476190478</v>
      </c>
      <c r="BV87" s="95">
        <f t="shared" ref="BV87:CG87" si="5">AVERAGE(BV65:BV85)</f>
        <v>0.65226190476190482</v>
      </c>
      <c r="BW87" s="95">
        <f t="shared" si="5"/>
        <v>0.96861428571428576</v>
      </c>
      <c r="BX87" s="95">
        <f t="shared" si="5"/>
        <v>0.89019523809523826</v>
      </c>
      <c r="BY87" s="95">
        <f t="shared" si="5"/>
        <v>1156.507142857143</v>
      </c>
      <c r="BZ87" s="95">
        <f t="shared" si="5"/>
        <v>15.699047619047622</v>
      </c>
      <c r="CA87" s="95">
        <f t="shared" si="5"/>
        <v>1.3874523809523809</v>
      </c>
      <c r="CB87" s="95">
        <f t="shared" si="5"/>
        <v>1.3070333333333335</v>
      </c>
      <c r="CC87" s="95">
        <f t="shared" si="5"/>
        <v>8.3146809523809537</v>
      </c>
      <c r="CD87" s="95">
        <f t="shared" si="5"/>
        <v>8.2699571428571428</v>
      </c>
      <c r="CE87" s="95">
        <f t="shared" si="5"/>
        <v>6.6398571428571422</v>
      </c>
      <c r="CF87" s="95">
        <f t="shared" si="5"/>
        <v>0.71106238095238106</v>
      </c>
      <c r="CG87" s="95">
        <f t="shared" si="5"/>
        <v>1</v>
      </c>
      <c r="CH87" s="93"/>
      <c r="CI87" s="54"/>
      <c r="CJ87" s="93"/>
      <c r="CK87" s="142"/>
      <c r="CL87" s="142"/>
      <c r="CM87" s="142"/>
      <c r="CN87" s="142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</row>
    <row r="88" spans="1:168" ht="15.75" x14ac:dyDescent="0.25">
      <c r="B88" s="20"/>
      <c r="BS88" s="93"/>
      <c r="BT88" s="93"/>
      <c r="BU88" s="95">
        <v>120.00190476190478</v>
      </c>
      <c r="BV88" s="95">
        <v>0.65226190476190482</v>
      </c>
      <c r="BW88" s="95">
        <v>0.96861428571428576</v>
      </c>
      <c r="BX88" s="95">
        <v>0.89019523809523782</v>
      </c>
      <c r="BY88" s="95">
        <v>1156.507142857143</v>
      </c>
      <c r="BZ88" s="95">
        <v>15.699047619047622</v>
      </c>
      <c r="CA88" s="95">
        <v>1.3874523809523809</v>
      </c>
      <c r="CB88" s="95">
        <v>1.307033333333333</v>
      </c>
      <c r="CC88" s="95">
        <v>8.3146809523809537</v>
      </c>
      <c r="CD88" s="95">
        <v>8.2699571428571428</v>
      </c>
      <c r="CE88" s="95">
        <v>6.6398571428571422</v>
      </c>
      <c r="CF88" s="112">
        <v>0.71106238095238106</v>
      </c>
      <c r="CG88" s="93">
        <v>1</v>
      </c>
      <c r="CH88" s="123"/>
    </row>
    <row r="89" spans="1:168" ht="15.75" x14ac:dyDescent="0.25">
      <c r="B89" s="20"/>
      <c r="BS89" s="123"/>
      <c r="BT89" s="124"/>
      <c r="BU89" s="124">
        <f>BU88-BU87</f>
        <v>0</v>
      </c>
      <c r="BV89" s="124">
        <f t="shared" ref="BV89:CG89" si="6">BV88-BV87</f>
        <v>0</v>
      </c>
      <c r="BW89" s="124">
        <f t="shared" si="6"/>
        <v>0</v>
      </c>
      <c r="BX89" s="124">
        <f t="shared" si="6"/>
        <v>0</v>
      </c>
      <c r="BY89" s="124">
        <f t="shared" si="6"/>
        <v>0</v>
      </c>
      <c r="BZ89" s="124">
        <f t="shared" si="6"/>
        <v>0</v>
      </c>
      <c r="CA89" s="124">
        <f t="shared" si="6"/>
        <v>0</v>
      </c>
      <c r="CB89" s="124">
        <f t="shared" si="6"/>
        <v>0</v>
      </c>
      <c r="CC89" s="124">
        <f t="shared" si="6"/>
        <v>0</v>
      </c>
      <c r="CD89" s="124">
        <f t="shared" si="6"/>
        <v>0</v>
      </c>
      <c r="CE89" s="124">
        <f t="shared" si="6"/>
        <v>0</v>
      </c>
      <c r="CF89" s="124">
        <f t="shared" si="6"/>
        <v>0</v>
      </c>
      <c r="CG89" s="124">
        <f t="shared" si="6"/>
        <v>0</v>
      </c>
    </row>
    <row r="90" spans="1:168" s="46" customFormat="1" ht="15" customHeight="1" x14ac:dyDescent="0.25">
      <c r="B90" s="179"/>
      <c r="BN90" s="180"/>
      <c r="BO90" s="180"/>
      <c r="BP90" s="180"/>
      <c r="BR90" s="94"/>
      <c r="BS90" s="83" t="s">
        <v>229</v>
      </c>
      <c r="BT90" s="94"/>
      <c r="BU90" s="94">
        <f>MAX(BU65:BU85)</f>
        <v>121.03</v>
      </c>
      <c r="BV90" s="94">
        <f t="shared" ref="BV90:CG90" si="7">MAX(BV65:BV85)</f>
        <v>0.66020000000000001</v>
      </c>
      <c r="BW90" s="94">
        <f t="shared" si="7"/>
        <v>0.98960000000000004</v>
      </c>
      <c r="BX90" s="112">
        <f t="shared" si="7"/>
        <v>0.91269999999999996</v>
      </c>
      <c r="BY90" s="94">
        <f t="shared" si="7"/>
        <v>1184.46</v>
      </c>
      <c r="BZ90" s="94">
        <f t="shared" si="7"/>
        <v>16.079999999999998</v>
      </c>
      <c r="CA90" s="94">
        <f t="shared" si="7"/>
        <v>1.4238999999999999</v>
      </c>
      <c r="CB90" s="94">
        <f t="shared" si="7"/>
        <v>1.3255999999999999</v>
      </c>
      <c r="CC90" s="94">
        <f t="shared" si="7"/>
        <v>8.5150000000000006</v>
      </c>
      <c r="CD90" s="94">
        <f t="shared" si="7"/>
        <v>8.5594000000000001</v>
      </c>
      <c r="CE90" s="94">
        <f t="shared" si="7"/>
        <v>6.8047000000000004</v>
      </c>
      <c r="CF90" s="112">
        <f t="shared" si="7"/>
        <v>0.71779999999999999</v>
      </c>
      <c r="CG90" s="94">
        <f t="shared" si="7"/>
        <v>1</v>
      </c>
      <c r="CH90" s="94"/>
      <c r="CI90" s="50"/>
      <c r="CJ90" s="94"/>
      <c r="CK90" s="94"/>
      <c r="CL90" s="94"/>
      <c r="CM90" s="94"/>
      <c r="CN90" s="94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</row>
    <row r="91" spans="1:168" s="46" customFormat="1" ht="15" customHeight="1" x14ac:dyDescent="0.25">
      <c r="B91" s="179"/>
      <c r="BN91" s="180"/>
      <c r="BO91" s="180"/>
      <c r="BP91" s="180"/>
      <c r="BR91" s="94"/>
      <c r="BS91" s="83" t="s">
        <v>230</v>
      </c>
      <c r="BT91" s="94"/>
      <c r="BU91" s="94">
        <f>MIN(BU65:BU85)</f>
        <v>118.38</v>
      </c>
      <c r="BV91" s="94">
        <f t="shared" ref="BV91:CG91" si="8">MIN(BV65:BV85)</f>
        <v>0.64559999999999995</v>
      </c>
      <c r="BW91" s="94">
        <f t="shared" si="8"/>
        <v>0.94869999999999999</v>
      </c>
      <c r="BX91" s="112">
        <f t="shared" si="8"/>
        <v>0.87360000000000004</v>
      </c>
      <c r="BY91" s="94">
        <f t="shared" si="8"/>
        <v>1106.46</v>
      </c>
      <c r="BZ91" s="94">
        <f t="shared" si="8"/>
        <v>14.43</v>
      </c>
      <c r="CA91" s="94">
        <f t="shared" si="8"/>
        <v>1.3587</v>
      </c>
      <c r="CB91" s="94">
        <f t="shared" si="8"/>
        <v>1.2885</v>
      </c>
      <c r="CC91" s="94">
        <f t="shared" si="8"/>
        <v>8.1158999999999999</v>
      </c>
      <c r="CD91" s="94">
        <f t="shared" si="8"/>
        <v>8.0574999999999992</v>
      </c>
      <c r="CE91" s="94">
        <f t="shared" si="8"/>
        <v>6.5170000000000003</v>
      </c>
      <c r="CF91" s="112">
        <f t="shared" si="8"/>
        <v>0.70526</v>
      </c>
      <c r="CG91" s="94">
        <f t="shared" si="8"/>
        <v>1</v>
      </c>
      <c r="CH91" s="94"/>
      <c r="CI91" s="50"/>
      <c r="CJ91" s="94"/>
      <c r="CK91" s="94"/>
      <c r="CL91" s="94"/>
      <c r="CM91" s="94"/>
      <c r="CN91" s="94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8"/>
  <sheetViews>
    <sheetView zoomScale="85" zoomScaleNormal="85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N31" sqref="BN31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8.710937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9.28515625" style="20" customWidth="1"/>
    <col min="63" max="63" width="21.140625" style="28" customWidth="1"/>
    <col min="64" max="65" width="20.28515625" style="28" customWidth="1"/>
    <col min="66" max="66" width="20.28515625" style="20" customWidth="1"/>
    <col min="67" max="67" width="14.7109375" style="19" customWidth="1"/>
    <col min="68" max="68" width="14.140625" style="84" customWidth="1"/>
    <col min="69" max="69" width="16.140625" style="84" customWidth="1"/>
    <col min="70" max="72" width="11.7109375" style="84" customWidth="1"/>
    <col min="73" max="73" width="11.7109375" style="83" customWidth="1"/>
    <col min="74" max="74" width="19.5703125" style="84" customWidth="1"/>
    <col min="75" max="75" width="13.85546875" style="84" customWidth="1"/>
    <col min="76" max="80" width="11.7109375" style="84" customWidth="1"/>
    <col min="81" max="81" width="12.5703125" style="152" customWidth="1"/>
    <col min="82" max="82" width="11.7109375" style="83" customWidth="1"/>
    <col min="83" max="88" width="13.28515625" style="84" customWidth="1"/>
    <col min="89" max="164" width="13.28515625" style="19" customWidth="1"/>
    <col min="165" max="16384" width="9.140625" style="20"/>
  </cols>
  <sheetData>
    <row r="1" spans="1:167" x14ac:dyDescent="0.2">
      <c r="B1" s="19"/>
      <c r="BK1" s="20"/>
      <c r="BL1" s="20"/>
      <c r="BM1" s="20"/>
      <c r="BN1" s="28"/>
      <c r="BO1" s="28"/>
      <c r="BP1" s="20"/>
      <c r="BQ1" s="19"/>
      <c r="BU1" s="84"/>
      <c r="BW1" s="83"/>
      <c r="CC1" s="84"/>
      <c r="CD1" s="84"/>
      <c r="CE1" s="152"/>
      <c r="CF1" s="83"/>
      <c r="FI1" s="19"/>
      <c r="FJ1" s="19"/>
      <c r="FK1" s="19"/>
    </row>
    <row r="2" spans="1:167" x14ac:dyDescent="0.2">
      <c r="B2" s="19"/>
      <c r="BK2" s="20"/>
      <c r="BL2" s="20"/>
      <c r="BM2" s="20"/>
      <c r="BN2" s="28"/>
      <c r="BO2" s="28"/>
      <c r="BP2" s="20"/>
      <c r="BQ2" s="19"/>
      <c r="BU2" s="84"/>
      <c r="BW2" s="83"/>
      <c r="CC2" s="84"/>
      <c r="CD2" s="84"/>
      <c r="CE2" s="152"/>
      <c r="CF2" s="83"/>
      <c r="FI2" s="19"/>
      <c r="FJ2" s="19"/>
      <c r="FK2" s="19"/>
    </row>
    <row r="3" spans="1:167" ht="15.95" customHeight="1" x14ac:dyDescent="0.25">
      <c r="A3" s="29" t="s">
        <v>274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7"/>
      <c r="BL3" s="17"/>
      <c r="BM3" s="17"/>
      <c r="BN3" s="18"/>
      <c r="BO3" s="18"/>
      <c r="BP3" s="82"/>
      <c r="BQ3" s="82"/>
      <c r="BR3" s="82"/>
      <c r="BS3" s="82"/>
      <c r="BT3" s="82"/>
      <c r="BU3" s="82"/>
      <c r="BV3" s="83"/>
    </row>
    <row r="4" spans="1:167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7"/>
      <c r="BL4" s="17"/>
      <c r="BM4" s="17"/>
      <c r="BN4" s="18"/>
      <c r="BO4" s="18"/>
      <c r="BP4" s="82"/>
      <c r="BQ4" s="82"/>
      <c r="BR4" s="82"/>
      <c r="BS4" s="82"/>
      <c r="BT4" s="82"/>
      <c r="BU4" s="82"/>
      <c r="BV4" s="83"/>
    </row>
    <row r="5" spans="1:167" ht="15.95" customHeight="1" x14ac:dyDescent="0.25">
      <c r="A5" s="30"/>
      <c r="B5" s="2" t="s">
        <v>273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5"/>
      <c r="BN5" s="101"/>
      <c r="BO5" s="101"/>
      <c r="BP5" s="86"/>
      <c r="BQ5" s="86"/>
      <c r="BR5" s="86"/>
      <c r="BS5" s="86"/>
      <c r="BT5" s="82"/>
      <c r="BU5" s="82"/>
      <c r="BV5" s="83"/>
    </row>
    <row r="6" spans="1:167" s="21" customFormat="1" ht="15.95" customHeight="1" thickBot="1" x14ac:dyDescent="0.3">
      <c r="A6" s="31" t="s">
        <v>1</v>
      </c>
      <c r="B6" s="8"/>
      <c r="C6" s="191" t="s">
        <v>253</v>
      </c>
      <c r="D6" s="191"/>
      <c r="E6" s="183"/>
      <c r="F6" s="191" t="s">
        <v>254</v>
      </c>
      <c r="G6" s="191"/>
      <c r="H6" s="10"/>
      <c r="I6" s="191" t="s">
        <v>255</v>
      </c>
      <c r="J6" s="191"/>
      <c r="K6" s="10"/>
      <c r="L6" s="191" t="s">
        <v>256</v>
      </c>
      <c r="M6" s="191"/>
      <c r="N6" s="9"/>
      <c r="O6" s="191" t="s">
        <v>257</v>
      </c>
      <c r="P6" s="191"/>
      <c r="Q6" s="10"/>
      <c r="R6" s="191" t="s">
        <v>258</v>
      </c>
      <c r="S6" s="191"/>
      <c r="T6" s="10"/>
      <c r="U6" s="191" t="s">
        <v>259</v>
      </c>
      <c r="V6" s="191"/>
      <c r="W6" s="9"/>
      <c r="X6" s="191" t="s">
        <v>260</v>
      </c>
      <c r="Y6" s="191"/>
      <c r="Z6" s="9"/>
      <c r="AA6" s="191" t="s">
        <v>261</v>
      </c>
      <c r="AB6" s="191"/>
      <c r="AC6" s="10"/>
      <c r="AD6" s="191" t="s">
        <v>262</v>
      </c>
      <c r="AE6" s="191"/>
      <c r="AF6" s="10"/>
      <c r="AG6" s="191" t="s">
        <v>263</v>
      </c>
      <c r="AH6" s="191"/>
      <c r="AI6" s="10"/>
      <c r="AJ6" s="191" t="s">
        <v>264</v>
      </c>
      <c r="AK6" s="191"/>
      <c r="AL6" s="10"/>
      <c r="AM6" s="191" t="s">
        <v>265</v>
      </c>
      <c r="AN6" s="191"/>
      <c r="AO6" s="183"/>
      <c r="AP6" s="191" t="s">
        <v>266</v>
      </c>
      <c r="AQ6" s="191"/>
      <c r="AR6" s="10"/>
      <c r="AS6" s="191" t="s">
        <v>267</v>
      </c>
      <c r="AT6" s="191"/>
      <c r="AU6" s="10"/>
      <c r="AV6" s="191" t="s">
        <v>268</v>
      </c>
      <c r="AW6" s="191"/>
      <c r="AX6" s="10"/>
      <c r="AY6" s="191" t="s">
        <v>269</v>
      </c>
      <c r="AZ6" s="191"/>
      <c r="BA6" s="10"/>
      <c r="BB6" s="191" t="s">
        <v>270</v>
      </c>
      <c r="BC6" s="191"/>
      <c r="BD6" s="183"/>
      <c r="BE6" s="191" t="s">
        <v>271</v>
      </c>
      <c r="BF6" s="191"/>
      <c r="BG6" s="10"/>
      <c r="BH6" s="191" t="s">
        <v>272</v>
      </c>
      <c r="BI6" s="191"/>
      <c r="BJ6" s="183"/>
      <c r="BK6" s="191" t="s">
        <v>2</v>
      </c>
      <c r="BL6" s="191"/>
      <c r="BM6" s="182"/>
      <c r="BN6" s="102"/>
      <c r="BO6" s="113"/>
      <c r="BP6" s="85"/>
      <c r="BQ6" s="85"/>
      <c r="BR6" s="85"/>
      <c r="BS6" s="85"/>
      <c r="BT6" s="85"/>
      <c r="BU6" s="86"/>
      <c r="BV6" s="83"/>
      <c r="BW6" s="84"/>
      <c r="BX6" s="84"/>
      <c r="BY6" s="84"/>
      <c r="BZ6" s="84"/>
      <c r="CA6" s="84"/>
      <c r="CB6" s="84"/>
      <c r="CC6" s="152"/>
      <c r="CD6" s="83"/>
      <c r="CE6" s="84"/>
      <c r="CF6" s="84"/>
      <c r="CG6" s="84"/>
      <c r="CH6" s="84"/>
      <c r="CI6" s="84"/>
      <c r="CJ6" s="84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</row>
    <row r="7" spans="1:167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2"/>
      <c r="BL7" s="12"/>
      <c r="BM7" s="12"/>
      <c r="BN7" s="103"/>
      <c r="BO7" s="103"/>
      <c r="BP7" s="86"/>
      <c r="BQ7" s="86"/>
      <c r="BR7" s="86"/>
      <c r="BS7" s="86"/>
      <c r="BT7" s="86"/>
      <c r="BU7" s="86"/>
      <c r="BV7" s="83"/>
    </row>
    <row r="8" spans="1:167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03"/>
      <c r="BO8" s="103"/>
      <c r="BP8" s="86"/>
      <c r="BQ8" s="86"/>
      <c r="BR8" s="86"/>
      <c r="BS8" s="86"/>
      <c r="BT8" s="86"/>
      <c r="BU8" s="86"/>
      <c r="BV8" s="83"/>
    </row>
    <row r="9" spans="1:167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03"/>
      <c r="BO9" s="103"/>
      <c r="BP9" s="87"/>
      <c r="BQ9" s="87"/>
      <c r="BR9" s="87"/>
      <c r="BS9" s="87"/>
      <c r="BT9" s="87"/>
      <c r="BU9" s="87"/>
      <c r="BV9" s="83"/>
    </row>
    <row r="10" spans="1:167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26</v>
      </c>
      <c r="BL10" s="12" t="s">
        <v>22</v>
      </c>
      <c r="BM10" s="12"/>
      <c r="BN10" s="103"/>
      <c r="BO10" s="103"/>
      <c r="BP10" s="87"/>
      <c r="BQ10" s="87"/>
      <c r="BR10" s="87"/>
      <c r="BS10" s="87"/>
      <c r="BT10" s="87"/>
      <c r="BU10" s="87"/>
      <c r="BV10" s="83"/>
    </row>
    <row r="11" spans="1:167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03"/>
      <c r="BO11" s="103"/>
      <c r="BP11" s="87"/>
      <c r="BQ11" s="87"/>
      <c r="BR11" s="87"/>
      <c r="BS11" s="87"/>
      <c r="BT11" s="87"/>
      <c r="BU11" s="87"/>
      <c r="BV11" s="88"/>
      <c r="BW11" s="89"/>
      <c r="BX11" s="89"/>
      <c r="BY11" s="89"/>
      <c r="BZ11" s="89"/>
      <c r="CA11" s="89"/>
      <c r="CB11" s="89"/>
      <c r="CC11" s="153"/>
      <c r="CD11" s="88"/>
      <c r="CE11" s="89"/>
      <c r="CF11" s="89"/>
      <c r="CG11" s="89"/>
      <c r="CH11" s="89"/>
      <c r="CI11" s="89"/>
      <c r="CJ11" s="89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</row>
    <row r="12" spans="1:167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03"/>
      <c r="BO12" s="103"/>
      <c r="BP12" s="86"/>
      <c r="BQ12" s="87"/>
      <c r="BR12" s="87"/>
      <c r="BS12" s="87"/>
      <c r="BT12" s="87"/>
      <c r="BU12" s="87"/>
      <c r="BV12" s="90"/>
    </row>
    <row r="13" spans="1:167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40"/>
      <c r="BM13" s="12"/>
      <c r="BN13" s="103"/>
      <c r="BO13" s="103"/>
      <c r="BP13" s="86"/>
      <c r="BQ13" s="86"/>
      <c r="BR13" s="86"/>
      <c r="BS13" s="86"/>
      <c r="BT13" s="86"/>
      <c r="BU13" s="86"/>
      <c r="BV13" s="83"/>
      <c r="BW13" s="84"/>
      <c r="BX13" s="84"/>
      <c r="BY13" s="84"/>
      <c r="BZ13" s="84"/>
      <c r="CA13" s="84"/>
      <c r="CB13" s="84"/>
      <c r="CC13" s="152"/>
      <c r="CD13" s="83"/>
      <c r="CE13" s="84"/>
      <c r="CF13" s="84"/>
      <c r="CG13" s="84"/>
      <c r="CH13" s="84"/>
      <c r="CI13" s="84"/>
      <c r="CJ13" s="84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</row>
    <row r="14" spans="1:167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12"/>
      <c r="BM14" s="12"/>
      <c r="BN14" s="103"/>
      <c r="BO14" s="103"/>
      <c r="BP14" s="86"/>
      <c r="BQ14" s="86"/>
      <c r="BR14" s="86"/>
      <c r="BS14" s="86"/>
      <c r="BT14" s="86"/>
      <c r="BU14" s="86"/>
      <c r="BV14" s="83"/>
    </row>
    <row r="15" spans="1:167" ht="15.95" customHeight="1" x14ac:dyDescent="0.25">
      <c r="A15" s="32">
        <v>1</v>
      </c>
      <c r="B15" s="3" t="s">
        <v>5</v>
      </c>
      <c r="C15" s="38">
        <v>120.56</v>
      </c>
      <c r="D15" s="49">
        <v>104.78</v>
      </c>
      <c r="E15" s="49"/>
      <c r="F15" s="38">
        <v>120.8</v>
      </c>
      <c r="G15" s="49">
        <v>104.79</v>
      </c>
      <c r="H15" s="6"/>
      <c r="I15" s="38">
        <v>121.23</v>
      </c>
      <c r="J15" s="49">
        <v>105</v>
      </c>
      <c r="K15" s="6"/>
      <c r="L15" s="38">
        <v>121.9</v>
      </c>
      <c r="M15" s="49">
        <v>104.8</v>
      </c>
      <c r="N15" s="6"/>
      <c r="O15" s="38">
        <v>121.89</v>
      </c>
      <c r="P15" s="49">
        <v>104.71</v>
      </c>
      <c r="Q15" s="6"/>
      <c r="R15" s="38">
        <v>123.38</v>
      </c>
      <c r="S15" s="49">
        <v>104.21</v>
      </c>
      <c r="T15" s="6"/>
      <c r="U15" s="38">
        <v>123.13</v>
      </c>
      <c r="V15" s="49">
        <v>104.61</v>
      </c>
      <c r="W15" s="6"/>
      <c r="X15" s="38">
        <v>123.04</v>
      </c>
      <c r="Y15" s="49">
        <v>104.69</v>
      </c>
      <c r="Z15" s="6"/>
      <c r="AA15" s="38">
        <v>122.93</v>
      </c>
      <c r="AB15" s="49">
        <v>104.98</v>
      </c>
      <c r="AC15" s="6"/>
      <c r="AD15" s="38">
        <v>122.64</v>
      </c>
      <c r="AE15" s="49">
        <v>104.74</v>
      </c>
      <c r="AF15" s="6"/>
      <c r="AG15" s="38">
        <v>123</v>
      </c>
      <c r="AH15" s="49">
        <v>104.8</v>
      </c>
      <c r="AI15" s="6"/>
      <c r="AJ15" s="38">
        <v>123.22</v>
      </c>
      <c r="AK15" s="49">
        <v>104.87</v>
      </c>
      <c r="AL15" s="6"/>
      <c r="AM15" s="38">
        <v>123.3</v>
      </c>
      <c r="AN15" s="49">
        <v>104.51</v>
      </c>
      <c r="AO15" s="49"/>
      <c r="AP15" s="38">
        <v>123.13</v>
      </c>
      <c r="AQ15" s="49">
        <v>104.33</v>
      </c>
      <c r="AR15" s="6"/>
      <c r="AS15" s="38">
        <v>122.76</v>
      </c>
      <c r="AT15" s="49">
        <v>104.1</v>
      </c>
      <c r="AU15" s="6"/>
      <c r="AV15" s="38">
        <v>123.19</v>
      </c>
      <c r="AW15" s="49">
        <v>104.48</v>
      </c>
      <c r="AX15" s="6"/>
      <c r="AY15" s="38">
        <v>122.53</v>
      </c>
      <c r="AZ15" s="49">
        <v>105.02</v>
      </c>
      <c r="BA15" s="6"/>
      <c r="BB15" s="38">
        <v>122.6</v>
      </c>
      <c r="BC15" s="49">
        <v>105.79</v>
      </c>
      <c r="BD15" s="49"/>
      <c r="BE15" s="38">
        <v>122.52</v>
      </c>
      <c r="BF15" s="49">
        <v>106.19</v>
      </c>
      <c r="BG15" s="6"/>
      <c r="BH15" s="38">
        <v>122.59</v>
      </c>
      <c r="BI15" s="49">
        <v>106.33</v>
      </c>
      <c r="BJ15" s="60"/>
      <c r="BK15" s="38">
        <f>(C15+F15+I15+L15+O15+R15+U15+X15+AA15+AD15+AG15+AJ15+AM15+AS15+AV15+AY15+BB15+BH15+BE15+AP15)/20</f>
        <v>122.51700000000001</v>
      </c>
      <c r="BL15" s="49">
        <f>(D15+G15+J15+M15+P15+S15+V15+Y15+AB15+AE15+AH15+AK15+AN15+AT15+AW15+AZ15+BC15+BI15+BF15+AQ15)/20</f>
        <v>104.8865</v>
      </c>
      <c r="BM15" s="60"/>
      <c r="BN15" s="185"/>
      <c r="BO15" s="185"/>
      <c r="BP15" s="123"/>
      <c r="BQ15" s="86"/>
      <c r="BR15" s="86"/>
      <c r="BS15" s="91"/>
      <c r="BT15" s="91"/>
      <c r="BU15" s="86"/>
      <c r="BV15" s="83"/>
    </row>
    <row r="16" spans="1:167" s="23" customFormat="1" ht="15.95" customHeight="1" x14ac:dyDescent="0.25">
      <c r="A16" s="32">
        <v>2</v>
      </c>
      <c r="B16" s="3" t="s">
        <v>6</v>
      </c>
      <c r="C16" s="38">
        <v>0.6462</v>
      </c>
      <c r="D16" s="49">
        <v>195.49</v>
      </c>
      <c r="E16" s="49"/>
      <c r="F16" s="38">
        <v>0.64890000000000003</v>
      </c>
      <c r="G16" s="49">
        <v>195.07</v>
      </c>
      <c r="H16" s="6"/>
      <c r="I16" s="38">
        <v>0.64900000000000002</v>
      </c>
      <c r="J16" s="49">
        <v>196.14</v>
      </c>
      <c r="K16" s="6"/>
      <c r="L16" s="38">
        <v>0.65</v>
      </c>
      <c r="M16" s="49">
        <v>196.54</v>
      </c>
      <c r="N16" s="6"/>
      <c r="O16" s="38">
        <v>0.65990000000000004</v>
      </c>
      <c r="P16" s="49">
        <v>193.4</v>
      </c>
      <c r="Q16" s="6"/>
      <c r="R16" s="38">
        <v>0.6623</v>
      </c>
      <c r="S16" s="49">
        <v>194.14</v>
      </c>
      <c r="T16" s="6"/>
      <c r="U16" s="38">
        <v>0.66220000000000001</v>
      </c>
      <c r="V16" s="49">
        <v>194.52</v>
      </c>
      <c r="W16" s="6"/>
      <c r="X16" s="38">
        <v>0.66010000000000002</v>
      </c>
      <c r="Y16" s="49">
        <v>195.15</v>
      </c>
      <c r="Z16" s="6"/>
      <c r="AA16" s="38">
        <v>0.65849999999999997</v>
      </c>
      <c r="AB16" s="49">
        <v>195.97</v>
      </c>
      <c r="AC16" s="6"/>
      <c r="AD16" s="38">
        <v>0.65720000000000001</v>
      </c>
      <c r="AE16" s="49">
        <v>195.46</v>
      </c>
      <c r="AF16" s="6"/>
      <c r="AG16" s="38">
        <v>0.65810000000000002</v>
      </c>
      <c r="AH16" s="49">
        <v>195.88</v>
      </c>
      <c r="AI16" s="6"/>
      <c r="AJ16" s="38">
        <v>0.65790000000000004</v>
      </c>
      <c r="AK16" s="49">
        <v>196.43</v>
      </c>
      <c r="AL16" s="6"/>
      <c r="AM16" s="38">
        <v>0.65680000000000005</v>
      </c>
      <c r="AN16" s="49">
        <v>196.19</v>
      </c>
      <c r="AO16" s="49"/>
      <c r="AP16" s="38">
        <v>0.65500000000000003</v>
      </c>
      <c r="AQ16" s="49">
        <v>196.13</v>
      </c>
      <c r="AR16" s="6"/>
      <c r="AS16" s="38">
        <v>0.65369999999999995</v>
      </c>
      <c r="AT16" s="49">
        <v>195.51</v>
      </c>
      <c r="AU16" s="6"/>
      <c r="AV16" s="38">
        <v>0.66</v>
      </c>
      <c r="AW16" s="49">
        <v>195.01</v>
      </c>
      <c r="AX16" s="6"/>
      <c r="AY16" s="38">
        <v>0.66159999999999997</v>
      </c>
      <c r="AZ16" s="49">
        <v>194.51</v>
      </c>
      <c r="BA16" s="6"/>
      <c r="BB16" s="38">
        <v>0.66369999999999996</v>
      </c>
      <c r="BC16" s="49">
        <v>195.41</v>
      </c>
      <c r="BD16" s="49"/>
      <c r="BE16" s="38">
        <v>0.66339999999999999</v>
      </c>
      <c r="BF16" s="49">
        <v>196.12</v>
      </c>
      <c r="BG16" s="6"/>
      <c r="BH16" s="38">
        <v>0.66479999999999995</v>
      </c>
      <c r="BI16" s="49">
        <v>196.08</v>
      </c>
      <c r="BJ16" s="60"/>
      <c r="BK16" s="38">
        <f t="shared" ref="BK16:BL27" si="0">(C16+F16+I16+L16+O16+R16+U16+X16+AA16+AD16+AG16+AJ16+AM16+AS16+AV16+AY16+BB16+BH16+BE16+AP16)/20</f>
        <v>0.65746499999999997</v>
      </c>
      <c r="BL16" s="49">
        <f t="shared" si="0"/>
        <v>195.45750000000004</v>
      </c>
      <c r="BM16" s="60"/>
      <c r="BN16" s="185"/>
      <c r="BO16" s="185"/>
      <c r="BP16" s="123"/>
      <c r="BQ16" s="86"/>
      <c r="BR16" s="86"/>
      <c r="BS16" s="91"/>
      <c r="BT16" s="91"/>
      <c r="BU16" s="86"/>
      <c r="BV16" s="83"/>
      <c r="BW16" s="84"/>
      <c r="BX16" s="84"/>
      <c r="BY16" s="84"/>
      <c r="BZ16" s="84"/>
      <c r="CA16" s="84"/>
      <c r="CB16" s="84"/>
      <c r="CC16" s="152"/>
      <c r="CD16" s="83"/>
      <c r="CE16" s="84"/>
      <c r="CF16" s="84"/>
      <c r="CG16" s="84"/>
      <c r="CH16" s="84"/>
      <c r="CI16" s="84"/>
      <c r="CJ16" s="84"/>
      <c r="CK16" s="19"/>
      <c r="CL16" s="19"/>
      <c r="CM16" s="19"/>
      <c r="CN16" s="19"/>
      <c r="CO16" s="19"/>
    </row>
    <row r="17" spans="1:164" ht="15.95" customHeight="1" x14ac:dyDescent="0.25">
      <c r="A17" s="32">
        <v>3</v>
      </c>
      <c r="B17" s="3" t="s">
        <v>7</v>
      </c>
      <c r="C17" s="38">
        <v>0.98599999999999999</v>
      </c>
      <c r="D17" s="49">
        <v>128.12</v>
      </c>
      <c r="E17" s="49"/>
      <c r="F17" s="38">
        <v>0.9889</v>
      </c>
      <c r="G17" s="49">
        <v>128.01</v>
      </c>
      <c r="H17" s="6"/>
      <c r="I17" s="38">
        <v>0.98980000000000001</v>
      </c>
      <c r="J17" s="49">
        <v>128.6</v>
      </c>
      <c r="K17" s="6"/>
      <c r="L17" s="38">
        <v>0.99719999999999998</v>
      </c>
      <c r="M17" s="49">
        <v>128.11000000000001</v>
      </c>
      <c r="N17" s="6"/>
      <c r="O17" s="38">
        <v>0.99529999999999996</v>
      </c>
      <c r="P17" s="49">
        <v>128.22999999999999</v>
      </c>
      <c r="Q17" s="6"/>
      <c r="R17" s="38">
        <v>1.0024999999999999</v>
      </c>
      <c r="S17" s="49">
        <v>128.26</v>
      </c>
      <c r="T17" s="6"/>
      <c r="U17" s="38">
        <v>1.004</v>
      </c>
      <c r="V17" s="49">
        <v>128.30000000000001</v>
      </c>
      <c r="W17" s="6"/>
      <c r="X17" s="38">
        <v>1.0044999999999999</v>
      </c>
      <c r="Y17" s="49">
        <v>128.22999999999999</v>
      </c>
      <c r="Z17" s="6"/>
      <c r="AA17" s="38">
        <v>1.0039</v>
      </c>
      <c r="AB17" s="49">
        <v>128.55000000000001</v>
      </c>
      <c r="AC17" s="6"/>
      <c r="AD17" s="38">
        <v>1.0019</v>
      </c>
      <c r="AE17" s="49">
        <v>128.19999999999999</v>
      </c>
      <c r="AF17" s="6"/>
      <c r="AG17" s="38">
        <v>1.0065999999999999</v>
      </c>
      <c r="AH17" s="49">
        <v>128.05000000000001</v>
      </c>
      <c r="AI17" s="6"/>
      <c r="AJ17" s="38">
        <v>1.0115000000000001</v>
      </c>
      <c r="AK17" s="49">
        <v>127.75</v>
      </c>
      <c r="AL17" s="6"/>
      <c r="AM17" s="38">
        <v>1.0135000000000001</v>
      </c>
      <c r="AN17" s="49">
        <v>127.14</v>
      </c>
      <c r="AO17" s="49"/>
      <c r="AP17" s="38">
        <v>1.0176000000000001</v>
      </c>
      <c r="AQ17" s="49">
        <v>126.24</v>
      </c>
      <c r="AR17" s="6"/>
      <c r="AS17" s="38">
        <v>1.0128999999999999</v>
      </c>
      <c r="AT17" s="49">
        <v>126.17</v>
      </c>
      <c r="AU17" s="6"/>
      <c r="AV17" s="38">
        <v>1.0198</v>
      </c>
      <c r="AW17" s="49">
        <v>126.21</v>
      </c>
      <c r="AX17" s="6"/>
      <c r="AY17" s="38">
        <v>1.0178</v>
      </c>
      <c r="AZ17" s="49">
        <v>126.42</v>
      </c>
      <c r="BA17" s="6"/>
      <c r="BB17" s="38">
        <v>1.0205</v>
      </c>
      <c r="BC17" s="49">
        <v>127.09</v>
      </c>
      <c r="BD17" s="49"/>
      <c r="BE17" s="38">
        <v>1.0238</v>
      </c>
      <c r="BF17" s="49">
        <v>127.08</v>
      </c>
      <c r="BG17" s="6"/>
      <c r="BH17" s="38">
        <v>1.0305</v>
      </c>
      <c r="BI17" s="49">
        <v>126.49</v>
      </c>
      <c r="BJ17" s="60"/>
      <c r="BK17" s="38">
        <f t="shared" si="0"/>
        <v>1.007425</v>
      </c>
      <c r="BL17" s="49">
        <f t="shared" si="0"/>
        <v>127.5625</v>
      </c>
      <c r="BM17" s="60"/>
      <c r="BN17" s="185"/>
      <c r="BO17" s="185"/>
      <c r="BP17" s="123"/>
      <c r="BQ17" s="86"/>
      <c r="BR17" s="86"/>
      <c r="BS17" s="91"/>
      <c r="BT17" s="91"/>
      <c r="BU17" s="86"/>
      <c r="BV17" s="83"/>
    </row>
    <row r="18" spans="1:164" ht="15.95" customHeight="1" x14ac:dyDescent="0.25">
      <c r="A18" s="32">
        <v>4</v>
      </c>
      <c r="B18" s="3" t="s">
        <v>8</v>
      </c>
      <c r="C18" s="38">
        <v>0.9073</v>
      </c>
      <c r="D18" s="49">
        <v>139.26</v>
      </c>
      <c r="E18" s="49"/>
      <c r="F18" s="38">
        <v>0.91039999999999999</v>
      </c>
      <c r="G18" s="49">
        <v>139.16999999999999</v>
      </c>
      <c r="H18" s="6"/>
      <c r="I18" s="38">
        <v>0.91579999999999995</v>
      </c>
      <c r="J18" s="49">
        <v>139.09</v>
      </c>
      <c r="K18" s="6"/>
      <c r="L18" s="38">
        <v>0.92100000000000004</v>
      </c>
      <c r="M18" s="49">
        <v>138.9</v>
      </c>
      <c r="N18" s="6"/>
      <c r="O18" s="38">
        <v>0.91979999999999995</v>
      </c>
      <c r="P18" s="49">
        <v>138.83000000000001</v>
      </c>
      <c r="Q18" s="6"/>
      <c r="R18" s="38">
        <v>0.92720000000000002</v>
      </c>
      <c r="S18" s="49">
        <v>138.72</v>
      </c>
      <c r="T18" s="6"/>
      <c r="U18" s="38">
        <v>0.93130000000000002</v>
      </c>
      <c r="V18" s="49">
        <v>138.43</v>
      </c>
      <c r="W18" s="6"/>
      <c r="X18" s="38">
        <v>0.93059999999999998</v>
      </c>
      <c r="Y18" s="49">
        <v>138.54</v>
      </c>
      <c r="Z18" s="6"/>
      <c r="AA18" s="38">
        <v>0.93210000000000004</v>
      </c>
      <c r="AB18" s="49">
        <v>138.53</v>
      </c>
      <c r="AC18" s="6"/>
      <c r="AD18" s="38">
        <v>0.92849999999999999</v>
      </c>
      <c r="AE18" s="49">
        <v>138.33000000000001</v>
      </c>
      <c r="AF18" s="6"/>
      <c r="AG18" s="38">
        <v>0.93340000000000001</v>
      </c>
      <c r="AH18" s="49">
        <v>138.24</v>
      </c>
      <c r="AI18" s="6"/>
      <c r="AJ18" s="38">
        <v>0.93799999999999994</v>
      </c>
      <c r="AK18" s="49">
        <v>137.91</v>
      </c>
      <c r="AL18" s="6"/>
      <c r="AM18" s="38">
        <v>0.93689999999999996</v>
      </c>
      <c r="AN18" s="49">
        <v>137.66999999999999</v>
      </c>
      <c r="AO18" s="49"/>
      <c r="AP18" s="38">
        <v>0.93500000000000005</v>
      </c>
      <c r="AQ18" s="49">
        <v>137.38999999999999</v>
      </c>
      <c r="AR18" s="6"/>
      <c r="AS18" s="38">
        <v>0.93479999999999996</v>
      </c>
      <c r="AT18" s="49">
        <v>136.80000000000001</v>
      </c>
      <c r="AU18" s="6"/>
      <c r="AV18" s="38">
        <v>0.94159999999999999</v>
      </c>
      <c r="AW18" s="49">
        <v>136.86000000000001</v>
      </c>
      <c r="AX18" s="6"/>
      <c r="AY18" s="38">
        <v>0.93899999999999995</v>
      </c>
      <c r="AZ18" s="49">
        <v>137.05000000000001</v>
      </c>
      <c r="BA18" s="6"/>
      <c r="BB18" s="38">
        <v>0.94320000000000004</v>
      </c>
      <c r="BC18" s="49">
        <v>137.63999999999999</v>
      </c>
      <c r="BD18" s="49"/>
      <c r="BE18" s="38">
        <v>0.94259999999999999</v>
      </c>
      <c r="BF18" s="49">
        <v>138.13999999999999</v>
      </c>
      <c r="BG18" s="6"/>
      <c r="BH18" s="38">
        <v>0.94440000000000002</v>
      </c>
      <c r="BI18" s="49">
        <v>138.15</v>
      </c>
      <c r="BJ18" s="60"/>
      <c r="BK18" s="38">
        <f t="shared" si="0"/>
        <v>0.93064499999999983</v>
      </c>
      <c r="BL18" s="49">
        <f t="shared" si="0"/>
        <v>138.1825</v>
      </c>
      <c r="BM18" s="60"/>
      <c r="BN18" s="185"/>
      <c r="BO18" s="185"/>
      <c r="BP18" s="123"/>
      <c r="BQ18" s="86"/>
      <c r="BR18" s="86"/>
      <c r="BS18" s="91"/>
      <c r="BT18" s="91"/>
      <c r="BU18" s="86"/>
      <c r="BV18" s="83"/>
    </row>
    <row r="19" spans="1:164" ht="15.95" customHeight="1" x14ac:dyDescent="0.25">
      <c r="A19" s="32">
        <v>5</v>
      </c>
      <c r="B19" s="3" t="s">
        <v>9</v>
      </c>
      <c r="C19" s="38">
        <v>1136.96</v>
      </c>
      <c r="D19" s="80">
        <v>143626.47</v>
      </c>
      <c r="E19" s="80"/>
      <c r="F19" s="128">
        <v>1130.96</v>
      </c>
      <c r="G19" s="80">
        <v>143167.51999999999</v>
      </c>
      <c r="H19" s="6"/>
      <c r="I19" s="38">
        <v>1118.26</v>
      </c>
      <c r="J19" s="80">
        <v>142340.51999999999</v>
      </c>
      <c r="K19" s="6"/>
      <c r="L19" s="38">
        <v>1106.93</v>
      </c>
      <c r="M19" s="80">
        <v>141408.92000000001</v>
      </c>
      <c r="N19" s="6"/>
      <c r="O19" s="38">
        <v>1107.6500000000001</v>
      </c>
      <c r="P19" s="80">
        <v>141368.68</v>
      </c>
      <c r="Q19" s="6"/>
      <c r="R19" s="38">
        <v>1094</v>
      </c>
      <c r="S19" s="80">
        <v>140665.84</v>
      </c>
      <c r="T19" s="6"/>
      <c r="U19" s="38">
        <v>1092.9000000000001</v>
      </c>
      <c r="V19" s="80">
        <v>140776.45000000001</v>
      </c>
      <c r="W19" s="6"/>
      <c r="X19" s="38">
        <v>1088.8599999999999</v>
      </c>
      <c r="Y19" s="80">
        <v>140258.1</v>
      </c>
      <c r="Z19" s="6"/>
      <c r="AA19" s="38">
        <v>1087.5</v>
      </c>
      <c r="AB19" s="80">
        <v>140347.99</v>
      </c>
      <c r="AC19" s="6"/>
      <c r="AD19" s="38">
        <v>1083.71</v>
      </c>
      <c r="AE19" s="80">
        <v>139200.51999999999</v>
      </c>
      <c r="AF19" s="6"/>
      <c r="AG19" s="38">
        <v>1089.9100000000001</v>
      </c>
      <c r="AH19" s="80">
        <v>140488.72</v>
      </c>
      <c r="AI19" s="6"/>
      <c r="AJ19" s="38">
        <v>1080.5999999999999</v>
      </c>
      <c r="AK19" s="80">
        <v>139634.46</v>
      </c>
      <c r="AL19" s="6"/>
      <c r="AM19" s="38">
        <v>1069.96</v>
      </c>
      <c r="AN19" s="80">
        <v>137873.04</v>
      </c>
      <c r="AO19" s="80"/>
      <c r="AP19" s="128">
        <v>1073.56</v>
      </c>
      <c r="AQ19" s="80">
        <v>137910.19</v>
      </c>
      <c r="AR19" s="6"/>
      <c r="AS19" s="38">
        <v>1085.08</v>
      </c>
      <c r="AT19" s="80">
        <v>138671.19</v>
      </c>
      <c r="AU19" s="6"/>
      <c r="AV19" s="38">
        <v>1068</v>
      </c>
      <c r="AW19" s="80">
        <v>137464.28</v>
      </c>
      <c r="AX19" s="6"/>
      <c r="AY19" s="38">
        <v>1074.19</v>
      </c>
      <c r="AZ19" s="80">
        <v>138221.4</v>
      </c>
      <c r="BA19" s="6"/>
      <c r="BB19" s="38">
        <v>1072.53</v>
      </c>
      <c r="BC19" s="80">
        <v>139107.14000000001</v>
      </c>
      <c r="BD19" s="80"/>
      <c r="BE19" s="128">
        <v>1071.76</v>
      </c>
      <c r="BF19" s="80">
        <v>139438.66</v>
      </c>
      <c r="BG19" s="6"/>
      <c r="BH19" s="38">
        <v>1065.26</v>
      </c>
      <c r="BI19" s="80">
        <v>138853.31</v>
      </c>
      <c r="BJ19" s="60"/>
      <c r="BK19" s="38">
        <f t="shared" si="0"/>
        <v>1089.9289999999996</v>
      </c>
      <c r="BL19" s="80">
        <f t="shared" si="0"/>
        <v>140041.17000000001</v>
      </c>
      <c r="BM19" s="60"/>
      <c r="BN19" s="185"/>
      <c r="BO19" s="185"/>
      <c r="BP19" s="123"/>
      <c r="BQ19" s="86"/>
      <c r="BR19" s="92"/>
      <c r="BS19" s="91"/>
      <c r="BT19" s="91"/>
      <c r="BU19" s="86"/>
      <c r="BV19" s="83"/>
    </row>
    <row r="20" spans="1:164" ht="15.95" customHeight="1" x14ac:dyDescent="0.25">
      <c r="A20" s="32">
        <v>6</v>
      </c>
      <c r="B20" s="3" t="s">
        <v>10</v>
      </c>
      <c r="C20" s="38">
        <v>15.41</v>
      </c>
      <c r="D20" s="49">
        <v>1946.67</v>
      </c>
      <c r="E20" s="49"/>
      <c r="F20" s="38">
        <v>15.32</v>
      </c>
      <c r="G20" s="49">
        <v>1939.35</v>
      </c>
      <c r="H20" s="6"/>
      <c r="I20" s="38">
        <v>15.24</v>
      </c>
      <c r="J20" s="49">
        <v>1939.86</v>
      </c>
      <c r="K20" s="6"/>
      <c r="L20" s="38">
        <v>14.98</v>
      </c>
      <c r="M20" s="49">
        <v>1913.68</v>
      </c>
      <c r="N20" s="6"/>
      <c r="O20" s="38">
        <v>14.99</v>
      </c>
      <c r="P20" s="49">
        <v>1913.16</v>
      </c>
      <c r="Q20" s="6"/>
      <c r="R20" s="38">
        <v>14.77</v>
      </c>
      <c r="S20" s="49">
        <v>1899.12</v>
      </c>
      <c r="T20" s="6"/>
      <c r="U20" s="38">
        <v>14.5</v>
      </c>
      <c r="V20" s="49">
        <v>1867.75</v>
      </c>
      <c r="W20" s="6"/>
      <c r="X20" s="38">
        <v>14.41</v>
      </c>
      <c r="Y20" s="49">
        <v>1856.18</v>
      </c>
      <c r="Z20" s="6"/>
      <c r="AA20" s="38">
        <v>14.38</v>
      </c>
      <c r="AB20" s="49">
        <v>1855.82</v>
      </c>
      <c r="AC20" s="6"/>
      <c r="AD20" s="38">
        <v>14.28</v>
      </c>
      <c r="AE20" s="49">
        <v>1834.24</v>
      </c>
      <c r="AF20" s="6"/>
      <c r="AG20" s="38">
        <v>14.33</v>
      </c>
      <c r="AH20" s="49">
        <v>1847.13</v>
      </c>
      <c r="AI20" s="6"/>
      <c r="AJ20" s="38">
        <v>14.28</v>
      </c>
      <c r="AK20" s="49">
        <v>1845.25</v>
      </c>
      <c r="AL20" s="6"/>
      <c r="AM20" s="38">
        <v>14.17</v>
      </c>
      <c r="AN20" s="49">
        <v>1825.92</v>
      </c>
      <c r="AO20" s="49"/>
      <c r="AP20" s="38">
        <v>14.19</v>
      </c>
      <c r="AQ20" s="49">
        <v>1822.86</v>
      </c>
      <c r="AR20" s="6"/>
      <c r="AS20" s="38">
        <v>14.31</v>
      </c>
      <c r="AT20" s="49">
        <v>1828.79</v>
      </c>
      <c r="AU20" s="6"/>
      <c r="AV20" s="38">
        <v>13.92</v>
      </c>
      <c r="AW20" s="49">
        <v>1791.67</v>
      </c>
      <c r="AX20" s="6"/>
      <c r="AY20" s="38">
        <v>14.16</v>
      </c>
      <c r="AZ20" s="49">
        <v>1822.04</v>
      </c>
      <c r="BA20" s="6"/>
      <c r="BB20" s="38">
        <v>14.14</v>
      </c>
      <c r="BC20" s="49">
        <v>1833.96</v>
      </c>
      <c r="BD20" s="49"/>
      <c r="BE20" s="38">
        <v>14.22</v>
      </c>
      <c r="BF20" s="49">
        <v>1850.06</v>
      </c>
      <c r="BG20" s="6"/>
      <c r="BH20" s="38">
        <v>14.06</v>
      </c>
      <c r="BI20" s="49">
        <v>1832.68</v>
      </c>
      <c r="BJ20" s="60"/>
      <c r="BK20" s="38">
        <f t="shared" si="0"/>
        <v>14.503</v>
      </c>
      <c r="BL20" s="49">
        <f t="shared" si="0"/>
        <v>1863.3095000000001</v>
      </c>
      <c r="BM20" s="60"/>
      <c r="BN20" s="185"/>
      <c r="BO20" s="185"/>
      <c r="BP20" s="123"/>
      <c r="BQ20" s="86"/>
      <c r="BR20" s="86"/>
      <c r="BS20" s="91"/>
      <c r="BT20" s="91"/>
      <c r="BU20" s="86"/>
      <c r="BV20" s="83"/>
    </row>
    <row r="21" spans="1:164" ht="15.95" customHeight="1" x14ac:dyDescent="0.25">
      <c r="A21" s="32">
        <v>7</v>
      </c>
      <c r="B21" s="3" t="s">
        <v>27</v>
      </c>
      <c r="C21" s="38">
        <v>1.401</v>
      </c>
      <c r="D21" s="49">
        <v>90.17</v>
      </c>
      <c r="E21" s="49"/>
      <c r="F21" s="38">
        <v>1.3928</v>
      </c>
      <c r="G21" s="49">
        <v>90.89</v>
      </c>
      <c r="H21" s="6"/>
      <c r="I21" s="38">
        <v>1.3922000000000001</v>
      </c>
      <c r="J21" s="49">
        <v>91.43</v>
      </c>
      <c r="K21" s="6"/>
      <c r="L21" s="38">
        <v>1.4015</v>
      </c>
      <c r="M21" s="49">
        <v>91.15</v>
      </c>
      <c r="N21" s="6"/>
      <c r="O21" s="38">
        <v>1.3979999999999999</v>
      </c>
      <c r="P21" s="49">
        <v>91.29</v>
      </c>
      <c r="Q21" s="6"/>
      <c r="R21" s="38">
        <v>1.4157999999999999</v>
      </c>
      <c r="S21" s="49">
        <v>90.82</v>
      </c>
      <c r="T21" s="6"/>
      <c r="U21" s="38">
        <v>1.4172</v>
      </c>
      <c r="V21" s="49">
        <v>90.89</v>
      </c>
      <c r="W21" s="6"/>
      <c r="X21" s="38">
        <v>1.417</v>
      </c>
      <c r="Y21" s="49">
        <v>90.9</v>
      </c>
      <c r="Z21" s="6"/>
      <c r="AA21" s="38">
        <v>1.4013</v>
      </c>
      <c r="AB21" s="49">
        <v>92.09</v>
      </c>
      <c r="AC21" s="6"/>
      <c r="AD21" s="38">
        <v>1.4015</v>
      </c>
      <c r="AE21" s="49">
        <v>91.65</v>
      </c>
      <c r="AF21" s="6"/>
      <c r="AG21" s="38">
        <v>1.4080999999999999</v>
      </c>
      <c r="AH21" s="49">
        <v>91.54</v>
      </c>
      <c r="AI21" s="6"/>
      <c r="AJ21" s="38">
        <v>1.4069</v>
      </c>
      <c r="AK21" s="49">
        <v>91.85</v>
      </c>
      <c r="AL21" s="6"/>
      <c r="AM21" s="38">
        <v>1.4071</v>
      </c>
      <c r="AN21" s="49">
        <v>91.58</v>
      </c>
      <c r="AO21" s="49"/>
      <c r="AP21" s="38">
        <v>1.3947000000000001</v>
      </c>
      <c r="AQ21" s="49">
        <v>92.11</v>
      </c>
      <c r="AR21" s="6"/>
      <c r="AS21" s="38">
        <v>1.3862000000000001</v>
      </c>
      <c r="AT21" s="49">
        <v>92.19</v>
      </c>
      <c r="AU21" s="6"/>
      <c r="AV21" s="38">
        <v>1.3938999999999999</v>
      </c>
      <c r="AW21" s="49">
        <v>92.34</v>
      </c>
      <c r="AX21" s="6"/>
      <c r="AY21" s="38">
        <v>1.3855999999999999</v>
      </c>
      <c r="AZ21" s="49">
        <v>92.86</v>
      </c>
      <c r="BA21" s="6"/>
      <c r="BB21" s="38">
        <v>1.3782000000000001</v>
      </c>
      <c r="BC21" s="49">
        <v>94.11</v>
      </c>
      <c r="BD21" s="49"/>
      <c r="BE21" s="38">
        <v>1.385</v>
      </c>
      <c r="BF21" s="49">
        <v>93.93</v>
      </c>
      <c r="BG21" s="6"/>
      <c r="BH21" s="38">
        <v>1.3883000000000001</v>
      </c>
      <c r="BI21" s="49">
        <v>93.89</v>
      </c>
      <c r="BJ21" s="60"/>
      <c r="BK21" s="38">
        <f t="shared" si="0"/>
        <v>1.3986149999999999</v>
      </c>
      <c r="BL21" s="49">
        <f t="shared" si="0"/>
        <v>91.883999999999986</v>
      </c>
      <c r="BM21" s="60"/>
      <c r="BN21" s="185"/>
      <c r="BO21" s="185"/>
      <c r="BP21" s="123"/>
      <c r="BQ21" s="86"/>
      <c r="BR21" s="86"/>
      <c r="BS21" s="91"/>
      <c r="BT21" s="91"/>
      <c r="BU21" s="86"/>
      <c r="BV21" s="83"/>
    </row>
    <row r="22" spans="1:164" ht="15.95" customHeight="1" x14ac:dyDescent="0.25">
      <c r="A22" s="32">
        <v>8</v>
      </c>
      <c r="B22" s="3" t="s">
        <v>28</v>
      </c>
      <c r="C22" s="38">
        <v>1.3103</v>
      </c>
      <c r="D22" s="49">
        <v>96.41</v>
      </c>
      <c r="E22" s="49"/>
      <c r="F22" s="38">
        <v>1.3109</v>
      </c>
      <c r="G22" s="49">
        <v>96.57</v>
      </c>
      <c r="H22" s="6"/>
      <c r="I22" s="38">
        <v>1.3068</v>
      </c>
      <c r="J22" s="49">
        <v>97.4</v>
      </c>
      <c r="K22" s="6"/>
      <c r="L22" s="38">
        <v>1.3157000000000001</v>
      </c>
      <c r="M22" s="49">
        <v>97.1</v>
      </c>
      <c r="N22" s="6"/>
      <c r="O22" s="38">
        <v>1.3185</v>
      </c>
      <c r="P22" s="49">
        <v>96.8</v>
      </c>
      <c r="Q22" s="6"/>
      <c r="R22" s="38">
        <v>1.3266</v>
      </c>
      <c r="S22" s="49">
        <v>96.92</v>
      </c>
      <c r="T22" s="6"/>
      <c r="U22" s="38">
        <v>1.3269</v>
      </c>
      <c r="V22" s="49">
        <v>97.08</v>
      </c>
      <c r="W22" s="6"/>
      <c r="X22" s="38">
        <v>1.3264</v>
      </c>
      <c r="Y22" s="49">
        <v>97.11</v>
      </c>
      <c r="Z22" s="6"/>
      <c r="AA22" s="38">
        <v>1.3267</v>
      </c>
      <c r="AB22" s="49">
        <v>97.28</v>
      </c>
      <c r="AC22" s="6"/>
      <c r="AD22" s="38">
        <v>1.329</v>
      </c>
      <c r="AE22" s="49">
        <v>96.65</v>
      </c>
      <c r="AF22" s="6"/>
      <c r="AG22" s="38">
        <v>1.3322000000000001</v>
      </c>
      <c r="AH22" s="49">
        <v>96.76</v>
      </c>
      <c r="AI22" s="6"/>
      <c r="AJ22" s="38">
        <v>1.3308</v>
      </c>
      <c r="AK22" s="49">
        <v>97.1</v>
      </c>
      <c r="AL22" s="6"/>
      <c r="AM22" s="38">
        <v>1.331</v>
      </c>
      <c r="AN22" s="49">
        <v>96.81</v>
      </c>
      <c r="AO22" s="49"/>
      <c r="AP22" s="38">
        <v>1.3249</v>
      </c>
      <c r="AQ22" s="49">
        <v>96.96</v>
      </c>
      <c r="AR22" s="6"/>
      <c r="AS22" s="38">
        <v>1.3289</v>
      </c>
      <c r="AT22" s="49">
        <v>96.17</v>
      </c>
      <c r="AU22" s="6"/>
      <c r="AV22" s="38">
        <v>1.3412999999999999</v>
      </c>
      <c r="AW22" s="49">
        <v>95.96</v>
      </c>
      <c r="AX22" s="6"/>
      <c r="AY22" s="38">
        <v>1.3351</v>
      </c>
      <c r="AZ22" s="49">
        <v>96.38</v>
      </c>
      <c r="BA22" s="6"/>
      <c r="BB22" s="38">
        <v>1.3309</v>
      </c>
      <c r="BC22" s="49">
        <v>97.45</v>
      </c>
      <c r="BD22" s="49"/>
      <c r="BE22" s="38">
        <v>1.33</v>
      </c>
      <c r="BF22" s="49">
        <v>97.82</v>
      </c>
      <c r="BG22" s="6"/>
      <c r="BH22" s="38">
        <v>1.3328</v>
      </c>
      <c r="BI22" s="49">
        <v>97.8</v>
      </c>
      <c r="BJ22" s="60"/>
      <c r="BK22" s="38">
        <f t="shared" si="0"/>
        <v>1.3257850000000002</v>
      </c>
      <c r="BL22" s="49">
        <f t="shared" si="0"/>
        <v>96.926500000000004</v>
      </c>
      <c r="BM22" s="60"/>
      <c r="BN22" s="185"/>
      <c r="BO22" s="185"/>
      <c r="BP22" s="123"/>
      <c r="BQ22" s="86"/>
      <c r="BR22" s="86"/>
      <c r="BS22" s="91"/>
      <c r="BT22" s="91"/>
      <c r="BU22" s="86"/>
      <c r="BV22" s="83"/>
    </row>
    <row r="23" spans="1:164" ht="15.95" customHeight="1" x14ac:dyDescent="0.25">
      <c r="A23" s="32">
        <v>9</v>
      </c>
      <c r="B23" s="3" t="s">
        <v>13</v>
      </c>
      <c r="C23" s="38">
        <v>8.4975000000000005</v>
      </c>
      <c r="D23" s="49">
        <v>14.87</v>
      </c>
      <c r="E23" s="49"/>
      <c r="F23" s="38">
        <v>8.5437999999999992</v>
      </c>
      <c r="G23" s="49">
        <v>14.82</v>
      </c>
      <c r="H23" s="6"/>
      <c r="I23" s="38">
        <v>8.5602</v>
      </c>
      <c r="J23" s="49">
        <v>14.87</v>
      </c>
      <c r="K23" s="6"/>
      <c r="L23" s="38">
        <v>8.6369000000000007</v>
      </c>
      <c r="M23" s="49">
        <v>14.79</v>
      </c>
      <c r="N23" s="6"/>
      <c r="O23" s="38">
        <v>8.6344999999999992</v>
      </c>
      <c r="P23" s="49">
        <v>14.78</v>
      </c>
      <c r="Q23" s="6"/>
      <c r="R23" s="38">
        <v>8.6798999999999999</v>
      </c>
      <c r="S23" s="49">
        <v>14.81</v>
      </c>
      <c r="T23" s="6"/>
      <c r="U23" s="38">
        <v>8.6876999999999995</v>
      </c>
      <c r="V23" s="49">
        <v>14.83</v>
      </c>
      <c r="W23" s="6"/>
      <c r="X23" s="38">
        <v>8.6646999999999998</v>
      </c>
      <c r="Y23" s="49">
        <v>14.87</v>
      </c>
      <c r="Z23" s="6"/>
      <c r="AA23" s="38">
        <v>8.6758000000000006</v>
      </c>
      <c r="AB23" s="49">
        <v>14.88</v>
      </c>
      <c r="AC23" s="6"/>
      <c r="AD23" s="38">
        <v>8.6661999999999999</v>
      </c>
      <c r="AE23" s="49">
        <v>14.82</v>
      </c>
      <c r="AF23" s="6"/>
      <c r="AG23" s="38">
        <v>8.7029999999999994</v>
      </c>
      <c r="AH23" s="49">
        <v>14.81</v>
      </c>
      <c r="AI23" s="6"/>
      <c r="AJ23" s="38">
        <v>8.7207000000000008</v>
      </c>
      <c r="AK23" s="49">
        <v>14.82</v>
      </c>
      <c r="AL23" s="6"/>
      <c r="AM23" s="38">
        <v>8.7111000000000001</v>
      </c>
      <c r="AN23" s="49">
        <v>14.79</v>
      </c>
      <c r="AO23" s="49"/>
      <c r="AP23" s="38">
        <v>8.6913</v>
      </c>
      <c r="AQ23" s="49">
        <v>14.78</v>
      </c>
      <c r="AR23" s="6"/>
      <c r="AS23" s="38">
        <v>8.6784999999999997</v>
      </c>
      <c r="AT23" s="49">
        <v>14.73</v>
      </c>
      <c r="AU23" s="6"/>
      <c r="AV23" s="38">
        <v>8.7128999999999994</v>
      </c>
      <c r="AW23" s="49">
        <v>14.77</v>
      </c>
      <c r="AX23" s="6"/>
      <c r="AY23" s="38">
        <v>8.6983999999999995</v>
      </c>
      <c r="AZ23" s="49">
        <v>14.79</v>
      </c>
      <c r="BA23" s="6"/>
      <c r="BB23" s="38">
        <v>8.7354000000000003</v>
      </c>
      <c r="BC23" s="49">
        <v>14.85</v>
      </c>
      <c r="BD23" s="49"/>
      <c r="BE23" s="38">
        <v>8.7277000000000005</v>
      </c>
      <c r="BF23" s="49">
        <v>14.91</v>
      </c>
      <c r="BG23" s="6"/>
      <c r="BH23" s="38">
        <v>8.7208000000000006</v>
      </c>
      <c r="BI23" s="49">
        <v>14.95</v>
      </c>
      <c r="BJ23" s="60"/>
      <c r="BK23" s="38">
        <f t="shared" si="0"/>
        <v>8.6673500000000008</v>
      </c>
      <c r="BL23" s="49">
        <f t="shared" si="0"/>
        <v>14.826999999999998</v>
      </c>
      <c r="BM23" s="60"/>
      <c r="BN23" s="185"/>
      <c r="BO23" s="185"/>
      <c r="BP23" s="123"/>
      <c r="BQ23" s="86"/>
      <c r="BR23" s="86"/>
      <c r="BS23" s="91"/>
      <c r="BT23" s="91"/>
      <c r="BU23" s="86"/>
      <c r="BV23" s="83"/>
    </row>
    <row r="24" spans="1:164" ht="15.95" customHeight="1" x14ac:dyDescent="0.25">
      <c r="A24" s="32">
        <v>10</v>
      </c>
      <c r="B24" s="3" t="s">
        <v>14</v>
      </c>
      <c r="C24" s="38">
        <v>8.4609000000000005</v>
      </c>
      <c r="D24" s="49">
        <v>14.93</v>
      </c>
      <c r="E24" s="49"/>
      <c r="F24" s="38">
        <v>8.5093999999999994</v>
      </c>
      <c r="G24" s="49">
        <v>14.88</v>
      </c>
      <c r="H24" s="6"/>
      <c r="I24" s="38">
        <v>8.5248000000000008</v>
      </c>
      <c r="J24" s="49">
        <v>14.93</v>
      </c>
      <c r="K24" s="6"/>
      <c r="L24" s="38">
        <v>8.5742999999999991</v>
      </c>
      <c r="M24" s="49">
        <v>14.9</v>
      </c>
      <c r="N24" s="6"/>
      <c r="O24" s="38">
        <v>8.5264000000000006</v>
      </c>
      <c r="P24" s="49">
        <v>14.97</v>
      </c>
      <c r="Q24" s="6"/>
      <c r="R24" s="38">
        <v>8.6149000000000004</v>
      </c>
      <c r="S24" s="49">
        <v>14.93</v>
      </c>
      <c r="T24" s="6"/>
      <c r="U24" s="38">
        <v>8.6829000000000001</v>
      </c>
      <c r="V24" s="49">
        <v>14.83</v>
      </c>
      <c r="W24" s="6"/>
      <c r="X24" s="38">
        <v>8.5869999999999997</v>
      </c>
      <c r="Y24" s="49">
        <v>15</v>
      </c>
      <c r="Z24" s="6"/>
      <c r="AA24" s="38">
        <v>8.6715999999999998</v>
      </c>
      <c r="AB24" s="49">
        <v>14.88</v>
      </c>
      <c r="AC24" s="6"/>
      <c r="AD24" s="38">
        <v>8.6631999999999998</v>
      </c>
      <c r="AE24" s="49">
        <v>14.83</v>
      </c>
      <c r="AF24" s="6"/>
      <c r="AG24" s="38">
        <v>8.6759000000000004</v>
      </c>
      <c r="AH24" s="49">
        <v>14.86</v>
      </c>
      <c r="AI24" s="6"/>
      <c r="AJ24" s="38">
        <v>8.6723999999999997</v>
      </c>
      <c r="AK24" s="49">
        <v>14.9</v>
      </c>
      <c r="AL24" s="6"/>
      <c r="AM24" s="38">
        <v>8.6385000000000005</v>
      </c>
      <c r="AN24" s="49">
        <v>14.92</v>
      </c>
      <c r="AO24" s="49"/>
      <c r="AP24" s="38">
        <v>8.6510999999999996</v>
      </c>
      <c r="AQ24" s="49">
        <v>14.85</v>
      </c>
      <c r="AR24" s="6"/>
      <c r="AS24" s="38">
        <v>8.6089000000000002</v>
      </c>
      <c r="AT24" s="49">
        <v>14.84</v>
      </c>
      <c r="AU24" s="6"/>
      <c r="AV24" s="38">
        <v>8.6809999999999992</v>
      </c>
      <c r="AW24" s="49">
        <v>14.83</v>
      </c>
      <c r="AX24" s="6"/>
      <c r="AY24" s="38">
        <v>8.6515000000000004</v>
      </c>
      <c r="AZ24" s="49">
        <v>14.87</v>
      </c>
      <c r="BA24" s="6"/>
      <c r="BB24" s="38">
        <v>8.6468000000000007</v>
      </c>
      <c r="BC24" s="49">
        <v>15</v>
      </c>
      <c r="BD24" s="49"/>
      <c r="BE24" s="38">
        <v>8.6311</v>
      </c>
      <c r="BF24" s="49">
        <v>15.07</v>
      </c>
      <c r="BG24" s="6"/>
      <c r="BH24" s="38">
        <v>8.6890999999999998</v>
      </c>
      <c r="BI24" s="49">
        <v>15</v>
      </c>
      <c r="BJ24" s="60"/>
      <c r="BK24" s="38">
        <f t="shared" si="0"/>
        <v>8.6180850000000024</v>
      </c>
      <c r="BL24" s="49">
        <f t="shared" si="0"/>
        <v>14.911000000000001</v>
      </c>
      <c r="BM24" s="60"/>
      <c r="BN24" s="185"/>
      <c r="BO24" s="185"/>
      <c r="BP24" s="123"/>
      <c r="BQ24" s="86"/>
      <c r="BR24" s="86"/>
      <c r="BS24" s="91"/>
      <c r="BT24" s="91"/>
      <c r="BU24" s="86"/>
      <c r="BV24" s="83"/>
    </row>
    <row r="25" spans="1:164" ht="15.95" customHeight="1" x14ac:dyDescent="0.25">
      <c r="A25" s="32">
        <v>11</v>
      </c>
      <c r="B25" s="3" t="s">
        <v>15</v>
      </c>
      <c r="C25" s="38">
        <v>6.7647000000000004</v>
      </c>
      <c r="D25" s="49">
        <v>18.670000000000002</v>
      </c>
      <c r="E25" s="49"/>
      <c r="F25" s="38">
        <v>6.7899000000000003</v>
      </c>
      <c r="G25" s="49">
        <v>18.64</v>
      </c>
      <c r="H25" s="6"/>
      <c r="I25" s="38">
        <v>6.8287000000000004</v>
      </c>
      <c r="J25" s="49">
        <v>18.64</v>
      </c>
      <c r="K25" s="6"/>
      <c r="L25" s="38">
        <v>6.8677000000000001</v>
      </c>
      <c r="M25" s="49">
        <v>18.600000000000001</v>
      </c>
      <c r="N25" s="6"/>
      <c r="O25" s="38">
        <v>6.8601000000000001</v>
      </c>
      <c r="P25" s="49">
        <v>18.600000000000001</v>
      </c>
      <c r="Q25" s="6"/>
      <c r="R25" s="38">
        <v>6.9157000000000002</v>
      </c>
      <c r="S25" s="49">
        <v>18.59</v>
      </c>
      <c r="T25" s="6"/>
      <c r="U25" s="38">
        <v>6.9459</v>
      </c>
      <c r="V25" s="49">
        <v>18.54</v>
      </c>
      <c r="W25" s="6"/>
      <c r="X25" s="38">
        <v>6.9406999999999996</v>
      </c>
      <c r="Y25" s="49">
        <v>18.559999999999999</v>
      </c>
      <c r="Z25" s="6"/>
      <c r="AA25" s="38">
        <v>6.9523999999999999</v>
      </c>
      <c r="AB25" s="49">
        <v>18.559999999999999</v>
      </c>
      <c r="AC25" s="6"/>
      <c r="AD25" s="38">
        <v>6.9252000000000002</v>
      </c>
      <c r="AE25" s="49">
        <v>18.55</v>
      </c>
      <c r="AF25" s="6"/>
      <c r="AG25" s="38">
        <v>6.9630999999999998</v>
      </c>
      <c r="AH25" s="49">
        <v>18.510000000000002</v>
      </c>
      <c r="AI25" s="6"/>
      <c r="AJ25" s="38">
        <v>6.9970999999999997</v>
      </c>
      <c r="AK25" s="49">
        <v>18.47</v>
      </c>
      <c r="AL25" s="6"/>
      <c r="AM25" s="38">
        <v>6.9884000000000004</v>
      </c>
      <c r="AN25" s="49">
        <v>18.440000000000001</v>
      </c>
      <c r="AO25" s="49"/>
      <c r="AP25" s="38">
        <v>6.9729999999999999</v>
      </c>
      <c r="AQ25" s="49">
        <v>18.420000000000002</v>
      </c>
      <c r="AR25" s="6"/>
      <c r="AS25" s="38">
        <v>6.9724000000000004</v>
      </c>
      <c r="AT25" s="49">
        <v>18.329999999999998</v>
      </c>
      <c r="AU25" s="6"/>
      <c r="AV25" s="38">
        <v>7.0236000000000001</v>
      </c>
      <c r="AW25" s="49">
        <v>18.329999999999998</v>
      </c>
      <c r="AX25" s="6"/>
      <c r="AY25" s="38">
        <v>7.0038</v>
      </c>
      <c r="AZ25" s="49">
        <v>18.37</v>
      </c>
      <c r="BA25" s="6"/>
      <c r="BB25" s="38">
        <v>7.0335000000000001</v>
      </c>
      <c r="BC25" s="49">
        <v>18.440000000000001</v>
      </c>
      <c r="BD25" s="49"/>
      <c r="BE25" s="38">
        <v>7.03</v>
      </c>
      <c r="BF25" s="49">
        <v>18.510000000000002</v>
      </c>
      <c r="BG25" s="6"/>
      <c r="BH25" s="38">
        <v>7.0446</v>
      </c>
      <c r="BI25" s="49">
        <v>18.5</v>
      </c>
      <c r="BJ25" s="60"/>
      <c r="BK25" s="38">
        <f t="shared" si="0"/>
        <v>6.9410250000000007</v>
      </c>
      <c r="BL25" s="49">
        <f t="shared" si="0"/>
        <v>18.513500000000001</v>
      </c>
      <c r="BM25" s="60"/>
      <c r="BN25" s="185"/>
      <c r="BO25" s="185"/>
      <c r="BP25" s="123"/>
      <c r="BQ25" s="86"/>
      <c r="BR25" s="86"/>
      <c r="BS25" s="91"/>
      <c r="BT25" s="91"/>
      <c r="BU25" s="86"/>
      <c r="BV25" s="83"/>
    </row>
    <row r="26" spans="1:164" ht="15.95" customHeight="1" x14ac:dyDescent="0.25">
      <c r="A26" s="32">
        <v>12</v>
      </c>
      <c r="B26" s="3" t="s">
        <v>29</v>
      </c>
      <c r="C26" s="38">
        <v>0.71589000000000003</v>
      </c>
      <c r="D26" s="49">
        <v>176.46</v>
      </c>
      <c r="E26" s="49"/>
      <c r="F26" s="38">
        <v>0.71540999999999999</v>
      </c>
      <c r="G26" s="49">
        <v>176.95</v>
      </c>
      <c r="H26" s="49"/>
      <c r="I26" s="38">
        <v>0.71675999999999995</v>
      </c>
      <c r="J26" s="49">
        <v>177.59</v>
      </c>
      <c r="K26" s="49"/>
      <c r="L26" s="38">
        <v>0.71772999999999998</v>
      </c>
      <c r="M26" s="49">
        <v>177.99</v>
      </c>
      <c r="N26" s="49"/>
      <c r="O26" s="38">
        <v>0.71943000000000001</v>
      </c>
      <c r="P26" s="49">
        <v>177.4</v>
      </c>
      <c r="Q26" s="49"/>
      <c r="R26" s="38">
        <v>0.72077999999999998</v>
      </c>
      <c r="S26" s="49">
        <v>178.39</v>
      </c>
      <c r="T26" s="49"/>
      <c r="U26" s="38">
        <v>0.72377000000000002</v>
      </c>
      <c r="V26" s="49">
        <v>177.97</v>
      </c>
      <c r="W26" s="49"/>
      <c r="X26" s="38">
        <v>0.72479000000000005</v>
      </c>
      <c r="Y26" s="49">
        <v>177.72</v>
      </c>
      <c r="Z26" s="49"/>
      <c r="AA26" s="38">
        <v>0.72470999999999997</v>
      </c>
      <c r="AB26" s="49">
        <v>178.08</v>
      </c>
      <c r="AC26" s="49"/>
      <c r="AD26" s="38">
        <v>0.72455999999999998</v>
      </c>
      <c r="AE26" s="49">
        <v>177.28</v>
      </c>
      <c r="AF26" s="49"/>
      <c r="AG26" s="38">
        <v>0.72250000000000003</v>
      </c>
      <c r="AH26" s="49">
        <v>178.41</v>
      </c>
      <c r="AI26" s="49"/>
      <c r="AJ26" s="38">
        <v>0.72397999999999996</v>
      </c>
      <c r="AK26" s="49">
        <v>178.49</v>
      </c>
      <c r="AL26" s="49"/>
      <c r="AM26" s="38">
        <v>0.72572000000000003</v>
      </c>
      <c r="AN26" s="49">
        <v>177.56</v>
      </c>
      <c r="AO26" s="49"/>
      <c r="AP26" s="38">
        <v>0.72567999999999999</v>
      </c>
      <c r="AQ26" s="49">
        <v>177.02</v>
      </c>
      <c r="AR26" s="49"/>
      <c r="AS26" s="38">
        <v>0.72418000000000005</v>
      </c>
      <c r="AT26" s="49">
        <v>176.47</v>
      </c>
      <c r="AU26" s="49"/>
      <c r="AV26" s="38">
        <v>0.72472999999999999</v>
      </c>
      <c r="AW26" s="49">
        <v>177.6</v>
      </c>
      <c r="AX26" s="49"/>
      <c r="AY26" s="38">
        <v>0.72697999999999996</v>
      </c>
      <c r="AZ26" s="49">
        <v>177</v>
      </c>
      <c r="BA26" s="49"/>
      <c r="BB26" s="38">
        <v>0.72636000000000001</v>
      </c>
      <c r="BC26" s="49">
        <v>178.56</v>
      </c>
      <c r="BD26" s="49"/>
      <c r="BE26" s="38">
        <v>0.72804000000000002</v>
      </c>
      <c r="BF26" s="49">
        <v>178.7</v>
      </c>
      <c r="BG26" s="49"/>
      <c r="BH26" s="38">
        <v>0.72804000000000002</v>
      </c>
      <c r="BI26" s="49">
        <v>179.04</v>
      </c>
      <c r="BJ26" s="49"/>
      <c r="BK26" s="38">
        <f t="shared" si="0"/>
        <v>0.72300199999999992</v>
      </c>
      <c r="BL26" s="49">
        <f t="shared" si="0"/>
        <v>177.73399999999998</v>
      </c>
      <c r="BM26" s="60"/>
      <c r="BN26" s="185"/>
      <c r="BO26" s="185"/>
      <c r="BP26" s="123"/>
      <c r="BQ26" s="86"/>
      <c r="BR26" s="86"/>
      <c r="BS26" s="91"/>
      <c r="BT26" s="91"/>
      <c r="BU26" s="86"/>
      <c r="BV26" s="83"/>
    </row>
    <row r="27" spans="1:164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126.33</v>
      </c>
      <c r="E27" s="81"/>
      <c r="F27" s="39">
        <v>1</v>
      </c>
      <c r="G27" s="81">
        <v>126.59</v>
      </c>
      <c r="H27" s="81"/>
      <c r="I27" s="39">
        <v>1</v>
      </c>
      <c r="J27" s="81">
        <v>127.29</v>
      </c>
      <c r="K27" s="8"/>
      <c r="L27" s="39">
        <v>1</v>
      </c>
      <c r="M27" s="81">
        <v>127.75</v>
      </c>
      <c r="N27" s="8"/>
      <c r="O27" s="39">
        <v>1</v>
      </c>
      <c r="P27" s="81">
        <v>127.63</v>
      </c>
      <c r="Q27" s="8"/>
      <c r="R27" s="39">
        <v>1</v>
      </c>
      <c r="S27" s="81">
        <v>128.58000000000001</v>
      </c>
      <c r="T27" s="8"/>
      <c r="U27" s="39">
        <v>1</v>
      </c>
      <c r="V27" s="81">
        <v>128.81</v>
      </c>
      <c r="W27" s="81"/>
      <c r="X27" s="39">
        <v>1</v>
      </c>
      <c r="Y27" s="81">
        <v>128.81</v>
      </c>
      <c r="Z27" s="8"/>
      <c r="AA27" s="39">
        <v>1</v>
      </c>
      <c r="AB27" s="81">
        <v>129.06</v>
      </c>
      <c r="AC27" s="8"/>
      <c r="AD27" s="39">
        <v>1</v>
      </c>
      <c r="AE27" s="81">
        <v>128.44999999999999</v>
      </c>
      <c r="AF27" s="8"/>
      <c r="AG27" s="39">
        <v>1</v>
      </c>
      <c r="AH27" s="81">
        <v>128.9</v>
      </c>
      <c r="AI27" s="8"/>
      <c r="AJ27" s="39">
        <v>1</v>
      </c>
      <c r="AK27" s="81">
        <v>129.22</v>
      </c>
      <c r="AL27" s="8"/>
      <c r="AM27" s="39">
        <v>1</v>
      </c>
      <c r="AN27" s="81">
        <v>128.86000000000001</v>
      </c>
      <c r="AO27" s="81"/>
      <c r="AP27" s="39">
        <v>1</v>
      </c>
      <c r="AQ27" s="81">
        <v>128.46</v>
      </c>
      <c r="AR27" s="8"/>
      <c r="AS27" s="39">
        <v>1</v>
      </c>
      <c r="AT27" s="81">
        <v>127.8</v>
      </c>
      <c r="AU27" s="8"/>
      <c r="AV27" s="39">
        <v>1</v>
      </c>
      <c r="AW27" s="81">
        <v>128.71</v>
      </c>
      <c r="AX27" s="8"/>
      <c r="AY27" s="39">
        <v>1</v>
      </c>
      <c r="AZ27" s="81">
        <v>128.68</v>
      </c>
      <c r="BA27" s="8"/>
      <c r="BB27" s="39">
        <v>1</v>
      </c>
      <c r="BC27" s="81">
        <v>129.69999999999999</v>
      </c>
      <c r="BD27" s="81"/>
      <c r="BE27" s="39">
        <v>1</v>
      </c>
      <c r="BF27" s="81">
        <v>130.1</v>
      </c>
      <c r="BG27" s="8"/>
      <c r="BH27" s="39">
        <v>1</v>
      </c>
      <c r="BI27" s="81">
        <v>130.35</v>
      </c>
      <c r="BJ27" s="61"/>
      <c r="BK27" s="39">
        <f t="shared" si="0"/>
        <v>1</v>
      </c>
      <c r="BL27" s="81">
        <f t="shared" si="0"/>
        <v>128.50399999999999</v>
      </c>
      <c r="BM27" s="60"/>
      <c r="BN27" s="185"/>
      <c r="BO27" s="185"/>
      <c r="BP27" s="123"/>
      <c r="BQ27" s="86"/>
      <c r="BR27" s="86"/>
      <c r="BS27" s="91"/>
      <c r="BT27" s="91"/>
      <c r="BU27" s="86"/>
      <c r="BV27" s="83"/>
      <c r="BW27" s="84"/>
      <c r="BX27" s="84"/>
      <c r="BY27" s="84"/>
      <c r="BZ27" s="84"/>
      <c r="CA27" s="84"/>
      <c r="CB27" s="84"/>
      <c r="CC27" s="152"/>
      <c r="CD27" s="83"/>
      <c r="CE27" s="84"/>
      <c r="CF27" s="84"/>
      <c r="CG27" s="84"/>
      <c r="CH27" s="84"/>
      <c r="CI27" s="84"/>
      <c r="CJ27" s="84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</row>
    <row r="28" spans="1:164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53"/>
      <c r="BK28" s="38"/>
      <c r="BL28" s="6"/>
      <c r="BM28" s="6"/>
      <c r="BN28" s="44"/>
      <c r="BO28" s="44"/>
      <c r="BP28" s="86"/>
      <c r="BQ28" s="86"/>
      <c r="BR28" s="86"/>
      <c r="BS28" s="91"/>
      <c r="BT28" s="91"/>
      <c r="BU28" s="86"/>
      <c r="BV28" s="83"/>
    </row>
    <row r="29" spans="1:164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53"/>
      <c r="BK29" s="16"/>
      <c r="BL29" s="16"/>
      <c r="BM29" s="16"/>
      <c r="BN29" s="44"/>
      <c r="BO29" s="44"/>
      <c r="BP29" s="86"/>
      <c r="BQ29" s="86"/>
      <c r="BR29" s="86"/>
      <c r="BS29" s="91"/>
      <c r="BT29" s="91"/>
      <c r="BU29" s="86"/>
      <c r="BV29" s="83"/>
    </row>
    <row r="30" spans="1:164" ht="15.9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O30" s="20"/>
      <c r="BP30" s="176" t="s">
        <v>206</v>
      </c>
      <c r="BQ30" s="170"/>
      <c r="BR30" s="170"/>
      <c r="BS30" s="170"/>
      <c r="BT30" s="170"/>
      <c r="BU30" s="170"/>
      <c r="BV30" s="170"/>
      <c r="BW30" s="98"/>
      <c r="BX30" s="98"/>
      <c r="BY30" s="98"/>
      <c r="BZ30" s="98"/>
      <c r="CA30" s="98"/>
      <c r="CB30" s="98"/>
      <c r="CC30" s="155"/>
      <c r="CD30" s="156"/>
      <c r="CE30" s="86"/>
      <c r="CF30" s="86"/>
      <c r="CG30" s="86"/>
      <c r="CH30" s="86"/>
      <c r="CI30" s="86"/>
      <c r="CJ30" s="86"/>
      <c r="CK30" s="44"/>
      <c r="CL30" s="44"/>
      <c r="CM30" s="44"/>
      <c r="CN30" s="44"/>
      <c r="CO30" s="44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12"/>
    </row>
    <row r="31" spans="1:164" ht="15.9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O31" s="20"/>
      <c r="BP31" s="170"/>
      <c r="BQ31" s="170"/>
      <c r="BR31" s="170"/>
      <c r="BS31" s="170"/>
      <c r="BT31" s="170"/>
      <c r="BU31" s="170"/>
      <c r="BV31" s="170"/>
      <c r="BW31" s="98"/>
      <c r="BX31" s="98"/>
      <c r="BY31" s="98"/>
      <c r="BZ31" s="98"/>
      <c r="CA31" s="98"/>
      <c r="CB31" s="98"/>
      <c r="CC31" s="155"/>
      <c r="CD31" s="156"/>
      <c r="CE31" s="86"/>
      <c r="CF31" s="86"/>
      <c r="CG31" s="86"/>
      <c r="CH31" s="86"/>
      <c r="CI31" s="86"/>
      <c r="CJ31" s="86"/>
      <c r="CK31" s="44"/>
      <c r="CL31" s="44"/>
      <c r="CM31" s="44"/>
      <c r="CN31" s="44"/>
      <c r="CO31" s="44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12"/>
    </row>
    <row r="32" spans="1:164" s="25" customFormat="1" ht="15.95" customHeight="1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6"/>
      <c r="BC32" s="186"/>
      <c r="BD32" s="186"/>
      <c r="BE32" s="186"/>
      <c r="BF32" s="186"/>
      <c r="BG32" s="186"/>
      <c r="BH32" s="186"/>
      <c r="BI32" s="186"/>
      <c r="BJ32" s="186"/>
      <c r="BK32" s="188"/>
      <c r="BL32" s="188"/>
      <c r="BM32" s="188"/>
      <c r="BN32" s="188"/>
      <c r="BO32" s="189"/>
      <c r="BP32" s="176"/>
      <c r="BQ32" s="176"/>
      <c r="BR32" s="86" t="s">
        <v>5</v>
      </c>
      <c r="BS32" s="86" t="s">
        <v>6</v>
      </c>
      <c r="BT32" s="86" t="s">
        <v>7</v>
      </c>
      <c r="BU32" s="86" t="s">
        <v>8</v>
      </c>
      <c r="BV32" s="94" t="s">
        <v>9</v>
      </c>
      <c r="BW32" s="82" t="s">
        <v>10</v>
      </c>
      <c r="BX32" s="82" t="s">
        <v>11</v>
      </c>
      <c r="BY32" s="82" t="s">
        <v>12</v>
      </c>
      <c r="BZ32" s="82" t="s">
        <v>13</v>
      </c>
      <c r="CA32" s="82" t="s">
        <v>14</v>
      </c>
      <c r="CB32" s="82" t="s">
        <v>15</v>
      </c>
      <c r="CC32" s="154" t="s">
        <v>16</v>
      </c>
      <c r="CD32" s="94" t="s">
        <v>17</v>
      </c>
      <c r="CE32" s="86"/>
      <c r="CF32" s="86"/>
      <c r="CG32" s="86"/>
      <c r="CH32" s="86"/>
      <c r="CI32" s="86"/>
      <c r="CJ32" s="86"/>
      <c r="CK32" s="44"/>
      <c r="CL32" s="44"/>
      <c r="CM32" s="44"/>
      <c r="CN32" s="44"/>
      <c r="CO32" s="44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12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</row>
    <row r="33" spans="1:164" s="67" customFormat="1" ht="15.95" customHeight="1" x14ac:dyDescent="0.25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175"/>
      <c r="BB33" s="64"/>
      <c r="BC33" s="64"/>
      <c r="BD33" s="64"/>
      <c r="BE33" s="64"/>
      <c r="BF33" s="64"/>
      <c r="BG33" s="64"/>
      <c r="BH33" s="64"/>
      <c r="BI33" s="65"/>
      <c r="BJ33" s="65"/>
      <c r="BK33" s="65"/>
      <c r="BL33" s="65"/>
      <c r="BM33" s="65"/>
      <c r="BN33" s="106"/>
      <c r="BO33" s="106"/>
      <c r="BP33" s="99">
        <v>1</v>
      </c>
      <c r="BQ33" s="97" t="s">
        <v>253</v>
      </c>
      <c r="BR33" s="135">
        <v>104.78</v>
      </c>
      <c r="BS33" s="135">
        <v>195.49</v>
      </c>
      <c r="BT33" s="135">
        <v>128.12</v>
      </c>
      <c r="BU33" s="135">
        <v>139.26</v>
      </c>
      <c r="BV33" s="135">
        <v>143626.47</v>
      </c>
      <c r="BW33" s="135">
        <v>1946.67</v>
      </c>
      <c r="BX33" s="135">
        <v>90.17</v>
      </c>
      <c r="BY33" s="135">
        <v>96.41</v>
      </c>
      <c r="BZ33" s="135">
        <v>14.87</v>
      </c>
      <c r="CA33" s="135">
        <v>14.93</v>
      </c>
      <c r="CB33" s="135">
        <v>18.670000000000002</v>
      </c>
      <c r="CC33" s="135">
        <v>176.46</v>
      </c>
      <c r="CD33" s="135">
        <v>126.33</v>
      </c>
      <c r="CE33" s="136"/>
      <c r="CF33" s="136"/>
      <c r="CG33" s="136"/>
      <c r="CH33" s="136"/>
      <c r="CI33" s="136"/>
      <c r="CJ33" s="13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</row>
    <row r="34" spans="1:164" s="67" customFormat="1" ht="15.9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75"/>
      <c r="BB34" s="69"/>
      <c r="BC34" s="69"/>
      <c r="BD34" s="69"/>
      <c r="BE34" s="69"/>
      <c r="BF34" s="69"/>
      <c r="BG34" s="69"/>
      <c r="BH34" s="69"/>
      <c r="BI34" s="70"/>
      <c r="BJ34" s="70"/>
      <c r="BK34" s="65"/>
      <c r="BL34" s="65"/>
      <c r="BM34" s="65"/>
      <c r="BN34" s="106"/>
      <c r="BO34" s="106"/>
      <c r="BP34" s="99">
        <v>2</v>
      </c>
      <c r="BQ34" s="97" t="s">
        <v>254</v>
      </c>
      <c r="BR34" s="135">
        <v>104.79</v>
      </c>
      <c r="BS34" s="135">
        <v>195.07</v>
      </c>
      <c r="BT34" s="135">
        <v>128.01</v>
      </c>
      <c r="BU34" s="135">
        <v>139.16999999999999</v>
      </c>
      <c r="BV34" s="135">
        <v>143167.51999999999</v>
      </c>
      <c r="BW34" s="135">
        <v>1939.35</v>
      </c>
      <c r="BX34" s="135">
        <v>90.89</v>
      </c>
      <c r="BY34" s="135">
        <v>96.57</v>
      </c>
      <c r="BZ34" s="135">
        <v>14.82</v>
      </c>
      <c r="CA34" s="135">
        <v>14.88</v>
      </c>
      <c r="CB34" s="135">
        <v>18.64</v>
      </c>
      <c r="CC34" s="135">
        <v>176.95</v>
      </c>
      <c r="CD34" s="135">
        <v>126.59</v>
      </c>
      <c r="CE34" s="136"/>
      <c r="CF34" s="136"/>
      <c r="CG34" s="136"/>
      <c r="CH34" s="136"/>
      <c r="CI34" s="136"/>
      <c r="CJ34" s="13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</row>
    <row r="35" spans="1:164" s="67" customFormat="1" ht="15.95" customHeight="1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175"/>
      <c r="BB35" s="73"/>
      <c r="BC35" s="73"/>
      <c r="BD35" s="73"/>
      <c r="BE35" s="73"/>
      <c r="BF35" s="73"/>
      <c r="BG35" s="73"/>
      <c r="BH35" s="73"/>
      <c r="BI35" s="74"/>
      <c r="BJ35" s="74"/>
      <c r="BK35" s="74"/>
      <c r="BL35" s="74"/>
      <c r="BM35" s="74"/>
      <c r="BN35" s="73"/>
      <c r="BO35" s="72"/>
      <c r="BP35" s="99">
        <v>3</v>
      </c>
      <c r="BQ35" s="97" t="s">
        <v>255</v>
      </c>
      <c r="BR35" s="135">
        <v>105</v>
      </c>
      <c r="BS35" s="135">
        <v>196.14</v>
      </c>
      <c r="BT35" s="135">
        <v>128.6</v>
      </c>
      <c r="BU35" s="135">
        <v>139.09</v>
      </c>
      <c r="BV35" s="135">
        <v>142340.51999999999</v>
      </c>
      <c r="BW35" s="135">
        <v>1939.86</v>
      </c>
      <c r="BX35" s="135">
        <v>91.43</v>
      </c>
      <c r="BY35" s="135">
        <v>97.4</v>
      </c>
      <c r="BZ35" s="135">
        <v>14.87</v>
      </c>
      <c r="CA35" s="135">
        <v>14.93</v>
      </c>
      <c r="CB35" s="135">
        <v>18.64</v>
      </c>
      <c r="CC35" s="135">
        <v>177.59</v>
      </c>
      <c r="CD35" s="135">
        <v>127.29</v>
      </c>
      <c r="CE35" s="136"/>
      <c r="CF35" s="136"/>
      <c r="CG35" s="136"/>
      <c r="CH35" s="136"/>
      <c r="CI35" s="136"/>
      <c r="CJ35" s="13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</row>
    <row r="36" spans="1:164" s="67" customFormat="1" ht="15.95" customHeight="1" x14ac:dyDescent="0.25">
      <c r="A36" s="71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75"/>
      <c r="BB36" s="73"/>
      <c r="BC36" s="73"/>
      <c r="BD36" s="73"/>
      <c r="BE36" s="73"/>
      <c r="BF36" s="73"/>
      <c r="BG36" s="73"/>
      <c r="BH36" s="73"/>
      <c r="BI36" s="74"/>
      <c r="BJ36" s="74"/>
      <c r="BK36" s="74"/>
      <c r="BL36" s="74"/>
      <c r="BM36" s="74"/>
      <c r="BN36" s="73"/>
      <c r="BO36" s="72"/>
      <c r="BP36" s="99">
        <v>4</v>
      </c>
      <c r="BQ36" s="97" t="s">
        <v>256</v>
      </c>
      <c r="BR36" s="135">
        <v>104.8</v>
      </c>
      <c r="BS36" s="135">
        <v>196.54</v>
      </c>
      <c r="BT36" s="135">
        <v>128.11000000000001</v>
      </c>
      <c r="BU36" s="135">
        <v>138.9</v>
      </c>
      <c r="BV36" s="135">
        <v>141408.92000000001</v>
      </c>
      <c r="BW36" s="135">
        <v>1913.68</v>
      </c>
      <c r="BX36" s="135">
        <v>91.15</v>
      </c>
      <c r="BY36" s="135">
        <v>97.1</v>
      </c>
      <c r="BZ36" s="135">
        <v>14.79</v>
      </c>
      <c r="CA36" s="135">
        <v>14.9</v>
      </c>
      <c r="CB36" s="135">
        <v>18.600000000000001</v>
      </c>
      <c r="CC36" s="135">
        <v>177.99</v>
      </c>
      <c r="CD36" s="135">
        <v>127.75</v>
      </c>
      <c r="CE36" s="136"/>
      <c r="CF36" s="136"/>
      <c r="CG36" s="136"/>
      <c r="CH36" s="136"/>
      <c r="CI36" s="136"/>
      <c r="CJ36" s="13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</row>
    <row r="37" spans="1:164" s="67" customFormat="1" ht="15.95" customHeight="1" x14ac:dyDescent="0.25">
      <c r="A37" s="71"/>
      <c r="B37" s="72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75"/>
      <c r="BB37" s="73"/>
      <c r="BC37" s="73"/>
      <c r="BD37" s="73"/>
      <c r="BE37" s="73"/>
      <c r="BF37" s="73"/>
      <c r="BG37" s="73"/>
      <c r="BH37" s="73"/>
      <c r="BI37" s="74"/>
      <c r="BJ37" s="74"/>
      <c r="BK37" s="74"/>
      <c r="BL37" s="74"/>
      <c r="BM37" s="74"/>
      <c r="BN37" s="73"/>
      <c r="BO37" s="72"/>
      <c r="BP37" s="99">
        <v>5</v>
      </c>
      <c r="BQ37" s="97" t="s">
        <v>257</v>
      </c>
      <c r="BR37" s="135">
        <v>104.71</v>
      </c>
      <c r="BS37" s="135">
        <v>193.4</v>
      </c>
      <c r="BT37" s="135">
        <v>128.22999999999999</v>
      </c>
      <c r="BU37" s="135">
        <v>138.83000000000001</v>
      </c>
      <c r="BV37" s="135">
        <v>141368.68</v>
      </c>
      <c r="BW37" s="135">
        <v>1913.16</v>
      </c>
      <c r="BX37" s="135">
        <v>91.29</v>
      </c>
      <c r="BY37" s="135">
        <v>96.8</v>
      </c>
      <c r="BZ37" s="135">
        <v>14.78</v>
      </c>
      <c r="CA37" s="135">
        <v>14.97</v>
      </c>
      <c r="CB37" s="135">
        <v>18.600000000000001</v>
      </c>
      <c r="CC37" s="135">
        <v>177.4</v>
      </c>
      <c r="CD37" s="135">
        <v>127.63</v>
      </c>
      <c r="CE37" s="136"/>
      <c r="CF37" s="136"/>
      <c r="CG37" s="136"/>
      <c r="CH37" s="136"/>
      <c r="CI37" s="136"/>
      <c r="CJ37" s="13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</row>
    <row r="38" spans="1:164" s="67" customFormat="1" ht="15.95" customHeight="1" x14ac:dyDescent="0.25">
      <c r="A38" s="71"/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75"/>
      <c r="BB38" s="73"/>
      <c r="BC38" s="73"/>
      <c r="BD38" s="73"/>
      <c r="BE38" s="73"/>
      <c r="BF38" s="73"/>
      <c r="BG38" s="73"/>
      <c r="BH38" s="73"/>
      <c r="BI38" s="74"/>
      <c r="BJ38" s="74"/>
      <c r="BK38" s="74"/>
      <c r="BL38" s="74"/>
      <c r="BM38" s="74"/>
      <c r="BN38" s="73"/>
      <c r="BO38" s="72"/>
      <c r="BP38" s="99">
        <v>6</v>
      </c>
      <c r="BQ38" s="97" t="s">
        <v>258</v>
      </c>
      <c r="BR38" s="135">
        <v>104.21</v>
      </c>
      <c r="BS38" s="135">
        <v>194.14</v>
      </c>
      <c r="BT38" s="135">
        <v>128.26</v>
      </c>
      <c r="BU38" s="135">
        <v>138.72</v>
      </c>
      <c r="BV38" s="135">
        <v>140665.84</v>
      </c>
      <c r="BW38" s="135">
        <v>1899.12</v>
      </c>
      <c r="BX38" s="135">
        <v>90.82</v>
      </c>
      <c r="BY38" s="135">
        <v>96.92</v>
      </c>
      <c r="BZ38" s="135">
        <v>14.81</v>
      </c>
      <c r="CA38" s="135">
        <v>14.93</v>
      </c>
      <c r="CB38" s="135">
        <v>18.59</v>
      </c>
      <c r="CC38" s="135">
        <v>178.39</v>
      </c>
      <c r="CD38" s="135">
        <v>128.58000000000001</v>
      </c>
      <c r="CE38" s="136"/>
      <c r="CF38" s="136"/>
      <c r="CG38" s="136"/>
      <c r="CH38" s="136"/>
      <c r="CI38" s="136"/>
      <c r="CJ38" s="13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</row>
    <row r="39" spans="1:164" s="67" customFormat="1" ht="15.95" customHeight="1" x14ac:dyDescent="0.25">
      <c r="A39" s="71"/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75"/>
      <c r="BB39" s="73"/>
      <c r="BC39" s="73"/>
      <c r="BD39" s="73"/>
      <c r="BE39" s="73"/>
      <c r="BF39" s="73"/>
      <c r="BG39" s="73"/>
      <c r="BH39" s="73"/>
      <c r="BI39" s="74"/>
      <c r="BJ39" s="74"/>
      <c r="BK39" s="74"/>
      <c r="BL39" s="74"/>
      <c r="BM39" s="74"/>
      <c r="BN39" s="73"/>
      <c r="BO39" s="72"/>
      <c r="BP39" s="99">
        <v>7</v>
      </c>
      <c r="BQ39" s="97" t="s">
        <v>259</v>
      </c>
      <c r="BR39" s="135">
        <v>104.61</v>
      </c>
      <c r="BS39" s="135">
        <v>194.52</v>
      </c>
      <c r="BT39" s="135">
        <v>128.30000000000001</v>
      </c>
      <c r="BU39" s="135">
        <v>138.43</v>
      </c>
      <c r="BV39" s="135">
        <v>140776.45000000001</v>
      </c>
      <c r="BW39" s="135">
        <v>1867.75</v>
      </c>
      <c r="BX39" s="135">
        <v>90.89</v>
      </c>
      <c r="BY39" s="135">
        <v>97.08</v>
      </c>
      <c r="BZ39" s="135">
        <v>14.83</v>
      </c>
      <c r="CA39" s="135">
        <v>14.83</v>
      </c>
      <c r="CB39" s="135">
        <v>18.54</v>
      </c>
      <c r="CC39" s="135">
        <v>177.97</v>
      </c>
      <c r="CD39" s="135">
        <v>128.81</v>
      </c>
      <c r="CE39" s="136"/>
      <c r="CF39" s="136"/>
      <c r="CG39" s="136"/>
      <c r="CH39" s="136"/>
      <c r="CI39" s="136"/>
      <c r="CJ39" s="13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</row>
    <row r="40" spans="1:164" s="67" customFormat="1" ht="15.95" customHeight="1" x14ac:dyDescent="0.25">
      <c r="A40" s="71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75"/>
      <c r="BB40" s="73"/>
      <c r="BC40" s="73"/>
      <c r="BD40" s="73"/>
      <c r="BE40" s="73"/>
      <c r="BF40" s="73"/>
      <c r="BG40" s="73"/>
      <c r="BH40" s="73"/>
      <c r="BI40" s="74"/>
      <c r="BJ40" s="74"/>
      <c r="BK40" s="74"/>
      <c r="BL40" s="74"/>
      <c r="BM40" s="74"/>
      <c r="BN40" s="73"/>
      <c r="BO40" s="72"/>
      <c r="BP40" s="99">
        <v>8</v>
      </c>
      <c r="BQ40" s="97" t="s">
        <v>260</v>
      </c>
      <c r="BR40" s="135">
        <v>104.69</v>
      </c>
      <c r="BS40" s="135">
        <v>195.15</v>
      </c>
      <c r="BT40" s="135">
        <v>128.22999999999999</v>
      </c>
      <c r="BU40" s="135">
        <v>138.54</v>
      </c>
      <c r="BV40" s="135">
        <v>140258.1</v>
      </c>
      <c r="BW40" s="135">
        <v>1856.18</v>
      </c>
      <c r="BX40" s="135">
        <v>90.9</v>
      </c>
      <c r="BY40" s="135">
        <v>97.11</v>
      </c>
      <c r="BZ40" s="135">
        <v>14.87</v>
      </c>
      <c r="CA40" s="135">
        <v>15</v>
      </c>
      <c r="CB40" s="135">
        <v>18.559999999999999</v>
      </c>
      <c r="CC40" s="135">
        <v>177.72</v>
      </c>
      <c r="CD40" s="135">
        <v>128.81</v>
      </c>
      <c r="CE40" s="136"/>
      <c r="CF40" s="136"/>
      <c r="CG40" s="136"/>
      <c r="CH40" s="136"/>
      <c r="CI40" s="136"/>
      <c r="CJ40" s="13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</row>
    <row r="41" spans="1:164" s="67" customFormat="1" ht="15.95" customHeight="1" x14ac:dyDescent="0.25">
      <c r="A41" s="71"/>
      <c r="B41" s="7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75"/>
      <c r="BB41" s="73"/>
      <c r="BC41" s="73"/>
      <c r="BD41" s="73"/>
      <c r="BE41" s="73"/>
      <c r="BF41" s="73"/>
      <c r="BG41" s="73"/>
      <c r="BH41" s="73"/>
      <c r="BI41" s="74"/>
      <c r="BJ41" s="74"/>
      <c r="BK41" s="74"/>
      <c r="BL41" s="74"/>
      <c r="BM41" s="74"/>
      <c r="BN41" s="73"/>
      <c r="BO41" s="72"/>
      <c r="BP41" s="99">
        <v>9</v>
      </c>
      <c r="BQ41" s="97" t="s">
        <v>261</v>
      </c>
      <c r="BR41" s="135">
        <v>104.98</v>
      </c>
      <c r="BS41" s="135">
        <v>195.97</v>
      </c>
      <c r="BT41" s="135">
        <v>128.55000000000001</v>
      </c>
      <c r="BU41" s="135">
        <v>138.53</v>
      </c>
      <c r="BV41" s="135">
        <v>140347.99</v>
      </c>
      <c r="BW41" s="135">
        <v>1855.82</v>
      </c>
      <c r="BX41" s="135">
        <v>92.09</v>
      </c>
      <c r="BY41" s="135">
        <v>97.28</v>
      </c>
      <c r="BZ41" s="135">
        <v>14.88</v>
      </c>
      <c r="CA41" s="135">
        <v>14.88</v>
      </c>
      <c r="CB41" s="135">
        <v>18.559999999999999</v>
      </c>
      <c r="CC41" s="135">
        <v>178.08</v>
      </c>
      <c r="CD41" s="135">
        <v>129.06</v>
      </c>
      <c r="CE41" s="136"/>
      <c r="CF41" s="136"/>
      <c r="CG41" s="136"/>
      <c r="CH41" s="136"/>
      <c r="CI41" s="136"/>
      <c r="CJ41" s="13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</row>
    <row r="42" spans="1:164" s="67" customFormat="1" ht="15.95" customHeight="1" x14ac:dyDescent="0.25">
      <c r="A42" s="7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75"/>
      <c r="BB42" s="73"/>
      <c r="BC42" s="73"/>
      <c r="BD42" s="73"/>
      <c r="BE42" s="73"/>
      <c r="BF42" s="73"/>
      <c r="BG42" s="73"/>
      <c r="BH42" s="73"/>
      <c r="BI42" s="74"/>
      <c r="BJ42" s="74"/>
      <c r="BK42" s="74"/>
      <c r="BL42" s="74"/>
      <c r="BM42" s="74"/>
      <c r="BN42" s="73"/>
      <c r="BO42" s="72"/>
      <c r="BP42" s="99">
        <v>10</v>
      </c>
      <c r="BQ42" s="97" t="s">
        <v>262</v>
      </c>
      <c r="BR42" s="135">
        <v>104.74</v>
      </c>
      <c r="BS42" s="135">
        <v>195.46</v>
      </c>
      <c r="BT42" s="135">
        <v>128.19999999999999</v>
      </c>
      <c r="BU42" s="135">
        <v>138.33000000000001</v>
      </c>
      <c r="BV42" s="135">
        <v>139200.51999999999</v>
      </c>
      <c r="BW42" s="135">
        <v>1834.24</v>
      </c>
      <c r="BX42" s="135">
        <v>91.65</v>
      </c>
      <c r="BY42" s="135">
        <v>96.65</v>
      </c>
      <c r="BZ42" s="135">
        <v>14.82</v>
      </c>
      <c r="CA42" s="135">
        <v>14.83</v>
      </c>
      <c r="CB42" s="135">
        <v>18.55</v>
      </c>
      <c r="CC42" s="135">
        <v>177.28</v>
      </c>
      <c r="CD42" s="135">
        <v>128.44999999999999</v>
      </c>
      <c r="CE42" s="136"/>
      <c r="CF42" s="136"/>
      <c r="CG42" s="136"/>
      <c r="CH42" s="136"/>
      <c r="CI42" s="136"/>
      <c r="CJ42" s="13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</row>
    <row r="43" spans="1:164" s="67" customFormat="1" ht="15.95" customHeight="1" x14ac:dyDescent="0.25">
      <c r="A43" s="7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75"/>
      <c r="BB43" s="73"/>
      <c r="BC43" s="73"/>
      <c r="BD43" s="73"/>
      <c r="BE43" s="73"/>
      <c r="BF43" s="73"/>
      <c r="BG43" s="73"/>
      <c r="BH43" s="73"/>
      <c r="BI43" s="73"/>
      <c r="BJ43" s="73"/>
      <c r="BK43" s="76"/>
      <c r="BL43" s="76"/>
      <c r="BM43" s="76"/>
      <c r="BN43" s="73"/>
      <c r="BO43" s="72"/>
      <c r="BP43" s="99">
        <v>11</v>
      </c>
      <c r="BQ43" s="97" t="s">
        <v>263</v>
      </c>
      <c r="BR43" s="135">
        <v>104.8</v>
      </c>
      <c r="BS43" s="135">
        <v>195.88</v>
      </c>
      <c r="BT43" s="135">
        <v>128.05000000000001</v>
      </c>
      <c r="BU43" s="135">
        <v>138.24</v>
      </c>
      <c r="BV43" s="135">
        <v>140488.72</v>
      </c>
      <c r="BW43" s="135">
        <v>1847.13</v>
      </c>
      <c r="BX43" s="135">
        <v>91.54</v>
      </c>
      <c r="BY43" s="135">
        <v>96.76</v>
      </c>
      <c r="BZ43" s="135">
        <v>14.81</v>
      </c>
      <c r="CA43" s="135">
        <v>14.86</v>
      </c>
      <c r="CB43" s="135">
        <v>18.510000000000002</v>
      </c>
      <c r="CC43" s="135">
        <v>178.41</v>
      </c>
      <c r="CD43" s="135">
        <v>128.9</v>
      </c>
      <c r="CE43" s="136"/>
      <c r="CF43" s="136"/>
      <c r="CG43" s="136"/>
      <c r="CH43" s="136"/>
      <c r="CI43" s="136"/>
      <c r="CJ43" s="13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</row>
    <row r="44" spans="1:164" s="67" customFormat="1" ht="15.95" customHeight="1" x14ac:dyDescent="0.25">
      <c r="A44" s="7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5"/>
      <c r="BB44" s="73"/>
      <c r="BC44" s="73"/>
      <c r="BD44" s="73"/>
      <c r="BE44" s="73"/>
      <c r="BF44" s="73"/>
      <c r="BG44" s="73"/>
      <c r="BH44" s="73"/>
      <c r="BI44" s="73"/>
      <c r="BJ44" s="73"/>
      <c r="BK44" s="76"/>
      <c r="BL44" s="76"/>
      <c r="BM44" s="76"/>
      <c r="BN44" s="73"/>
      <c r="BO44" s="72"/>
      <c r="BP44" s="99">
        <v>12</v>
      </c>
      <c r="BQ44" s="97" t="s">
        <v>264</v>
      </c>
      <c r="BR44" s="135">
        <v>104.87</v>
      </c>
      <c r="BS44" s="135">
        <v>196.43</v>
      </c>
      <c r="BT44" s="135">
        <v>127.75</v>
      </c>
      <c r="BU44" s="135">
        <v>137.91</v>
      </c>
      <c r="BV44" s="135">
        <v>139634.46</v>
      </c>
      <c r="BW44" s="135">
        <v>1845.25</v>
      </c>
      <c r="BX44" s="135">
        <v>91.85</v>
      </c>
      <c r="BY44" s="135">
        <v>97.1</v>
      </c>
      <c r="BZ44" s="135">
        <v>14.82</v>
      </c>
      <c r="CA44" s="135">
        <v>14.9</v>
      </c>
      <c r="CB44" s="135">
        <v>18.47</v>
      </c>
      <c r="CC44" s="135">
        <v>178.49</v>
      </c>
      <c r="CD44" s="135">
        <v>129.22</v>
      </c>
      <c r="CE44" s="136"/>
      <c r="CF44" s="136"/>
      <c r="CG44" s="136"/>
      <c r="CH44" s="136"/>
      <c r="CI44" s="136"/>
      <c r="CJ44" s="13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</row>
    <row r="45" spans="1:164" s="67" customFormat="1" ht="15.95" customHeight="1" x14ac:dyDescent="0.25">
      <c r="A45" s="7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6"/>
      <c r="BL45" s="76"/>
      <c r="BM45" s="76"/>
      <c r="BN45" s="73"/>
      <c r="BO45" s="72"/>
      <c r="BP45" s="99">
        <v>13</v>
      </c>
      <c r="BQ45" s="97" t="s">
        <v>265</v>
      </c>
      <c r="BR45" s="135">
        <v>104.51</v>
      </c>
      <c r="BS45" s="135">
        <v>196.19</v>
      </c>
      <c r="BT45" s="135">
        <v>127.14</v>
      </c>
      <c r="BU45" s="135">
        <v>137.66999999999999</v>
      </c>
      <c r="BV45" s="135">
        <v>137873.04</v>
      </c>
      <c r="BW45" s="135">
        <v>1825.92</v>
      </c>
      <c r="BX45" s="135">
        <v>91.58</v>
      </c>
      <c r="BY45" s="135">
        <v>96.81</v>
      </c>
      <c r="BZ45" s="135">
        <v>14.79</v>
      </c>
      <c r="CA45" s="135">
        <v>14.92</v>
      </c>
      <c r="CB45" s="135">
        <v>18.440000000000001</v>
      </c>
      <c r="CC45" s="135">
        <v>177.56</v>
      </c>
      <c r="CD45" s="135">
        <v>128.86000000000001</v>
      </c>
      <c r="CE45" s="136"/>
      <c r="CF45" s="136"/>
      <c r="CG45" s="136"/>
      <c r="CH45" s="136"/>
      <c r="CI45" s="136"/>
      <c r="CJ45" s="13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</row>
    <row r="46" spans="1:164" s="67" customFormat="1" ht="15.95" customHeight="1" x14ac:dyDescent="0.25">
      <c r="A46" s="7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6"/>
      <c r="BL46" s="76"/>
      <c r="BM46" s="76"/>
      <c r="BN46" s="73"/>
      <c r="BO46" s="72"/>
      <c r="BP46" s="99">
        <v>14</v>
      </c>
      <c r="BQ46" s="97" t="s">
        <v>266</v>
      </c>
      <c r="BR46" s="135">
        <v>104.33</v>
      </c>
      <c r="BS46" s="135">
        <v>196.13</v>
      </c>
      <c r="BT46" s="135">
        <v>126.24</v>
      </c>
      <c r="BU46" s="135">
        <v>137.38999999999999</v>
      </c>
      <c r="BV46" s="135">
        <v>137910.19</v>
      </c>
      <c r="BW46" s="135">
        <v>1822.86</v>
      </c>
      <c r="BX46" s="135">
        <v>92.11</v>
      </c>
      <c r="BY46" s="135">
        <v>96.96</v>
      </c>
      <c r="BZ46" s="135">
        <v>14.78</v>
      </c>
      <c r="CA46" s="135">
        <v>14.85</v>
      </c>
      <c r="CB46" s="135">
        <v>18.420000000000002</v>
      </c>
      <c r="CC46" s="135">
        <v>177.02</v>
      </c>
      <c r="CD46" s="135">
        <v>128.46</v>
      </c>
      <c r="CE46" s="136"/>
      <c r="CF46" s="136"/>
      <c r="CG46" s="136"/>
      <c r="CH46" s="136"/>
      <c r="CI46" s="136"/>
      <c r="CJ46" s="13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</row>
    <row r="47" spans="1:164" s="67" customFormat="1" ht="15.95" customHeight="1" x14ac:dyDescent="0.25">
      <c r="A47" s="7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6"/>
      <c r="BL47" s="76"/>
      <c r="BM47" s="76"/>
      <c r="BN47" s="73"/>
      <c r="BO47" s="72"/>
      <c r="BP47" s="99">
        <v>15</v>
      </c>
      <c r="BQ47" s="97" t="s">
        <v>267</v>
      </c>
      <c r="BR47" s="135">
        <v>104.1</v>
      </c>
      <c r="BS47" s="135">
        <v>195.51</v>
      </c>
      <c r="BT47" s="135">
        <v>126.17</v>
      </c>
      <c r="BU47" s="135">
        <v>136.80000000000001</v>
      </c>
      <c r="BV47" s="135">
        <v>138671.19</v>
      </c>
      <c r="BW47" s="135">
        <v>1828.79</v>
      </c>
      <c r="BX47" s="135">
        <v>92.19</v>
      </c>
      <c r="BY47" s="135">
        <v>96.17</v>
      </c>
      <c r="BZ47" s="135">
        <v>14.73</v>
      </c>
      <c r="CA47" s="135">
        <v>14.84</v>
      </c>
      <c r="CB47" s="135">
        <v>18.329999999999998</v>
      </c>
      <c r="CC47" s="135">
        <v>176.47</v>
      </c>
      <c r="CD47" s="135">
        <v>127.8</v>
      </c>
      <c r="CE47" s="136"/>
      <c r="CF47" s="136"/>
      <c r="CG47" s="136"/>
      <c r="CH47" s="136"/>
      <c r="CI47" s="136"/>
      <c r="CJ47" s="13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</row>
    <row r="48" spans="1:164" s="67" customFormat="1" ht="15.95" customHeight="1" x14ac:dyDescent="0.25">
      <c r="A48" s="7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6"/>
      <c r="BL48" s="76"/>
      <c r="BM48" s="76"/>
      <c r="BN48" s="73"/>
      <c r="BO48" s="72"/>
      <c r="BP48" s="99">
        <v>16</v>
      </c>
      <c r="BQ48" s="97" t="s">
        <v>268</v>
      </c>
      <c r="BR48" s="135">
        <v>104.48</v>
      </c>
      <c r="BS48" s="135">
        <v>195.01</v>
      </c>
      <c r="BT48" s="135">
        <v>126.21</v>
      </c>
      <c r="BU48" s="135">
        <v>136.86000000000001</v>
      </c>
      <c r="BV48" s="135">
        <v>137464.28</v>
      </c>
      <c r="BW48" s="135">
        <v>1791.67</v>
      </c>
      <c r="BX48" s="135">
        <v>92.34</v>
      </c>
      <c r="BY48" s="135">
        <v>95.96</v>
      </c>
      <c r="BZ48" s="135">
        <v>14.77</v>
      </c>
      <c r="CA48" s="135">
        <v>14.83</v>
      </c>
      <c r="CB48" s="135">
        <v>18.329999999999998</v>
      </c>
      <c r="CC48" s="135">
        <v>177.6</v>
      </c>
      <c r="CD48" s="135">
        <v>128.71</v>
      </c>
      <c r="CE48" s="136"/>
      <c r="CF48" s="136"/>
      <c r="CG48" s="136"/>
      <c r="CH48" s="136"/>
      <c r="CI48" s="136"/>
      <c r="CJ48" s="13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</row>
    <row r="49" spans="1:164" s="67" customFormat="1" ht="15.95" customHeight="1" x14ac:dyDescent="0.25">
      <c r="A49" s="7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6"/>
      <c r="BL49" s="76"/>
      <c r="BM49" s="76"/>
      <c r="BN49" s="73"/>
      <c r="BO49" s="72"/>
      <c r="BP49" s="99">
        <v>17</v>
      </c>
      <c r="BQ49" s="97" t="s">
        <v>269</v>
      </c>
      <c r="BR49" s="135">
        <v>105.02</v>
      </c>
      <c r="BS49" s="135">
        <v>194.51</v>
      </c>
      <c r="BT49" s="135">
        <v>126.42</v>
      </c>
      <c r="BU49" s="135">
        <v>137.05000000000001</v>
      </c>
      <c r="BV49" s="135">
        <v>138221.4</v>
      </c>
      <c r="BW49" s="135">
        <v>1822.04</v>
      </c>
      <c r="BX49" s="135">
        <v>92.86</v>
      </c>
      <c r="BY49" s="135">
        <v>96.38</v>
      </c>
      <c r="BZ49" s="135">
        <v>14.79</v>
      </c>
      <c r="CA49" s="135">
        <v>14.87</v>
      </c>
      <c r="CB49" s="135">
        <v>18.37</v>
      </c>
      <c r="CC49" s="135">
        <v>177</v>
      </c>
      <c r="CD49" s="135">
        <v>128.68</v>
      </c>
      <c r="CE49" s="136"/>
      <c r="CF49" s="136"/>
      <c r="CG49" s="136"/>
      <c r="CH49" s="136"/>
      <c r="CI49" s="136"/>
      <c r="CJ49" s="13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</row>
    <row r="50" spans="1:164" s="67" customFormat="1" ht="15.95" customHeight="1" x14ac:dyDescent="0.25">
      <c r="A50" s="7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6"/>
      <c r="BL50" s="76"/>
      <c r="BM50" s="76"/>
      <c r="BN50" s="73"/>
      <c r="BO50" s="72"/>
      <c r="BP50" s="99">
        <v>18</v>
      </c>
      <c r="BQ50" s="97" t="s">
        <v>270</v>
      </c>
      <c r="BR50" s="135">
        <v>105.79</v>
      </c>
      <c r="BS50" s="135">
        <v>195.41</v>
      </c>
      <c r="BT50" s="135">
        <v>127.09</v>
      </c>
      <c r="BU50" s="135">
        <v>137.63999999999999</v>
      </c>
      <c r="BV50" s="135">
        <v>139107.14000000001</v>
      </c>
      <c r="BW50" s="135">
        <v>1833.96</v>
      </c>
      <c r="BX50" s="135">
        <v>94.11</v>
      </c>
      <c r="BY50" s="135">
        <v>97.45</v>
      </c>
      <c r="BZ50" s="135">
        <v>14.85</v>
      </c>
      <c r="CA50" s="135">
        <v>15</v>
      </c>
      <c r="CB50" s="135">
        <v>18.440000000000001</v>
      </c>
      <c r="CC50" s="135">
        <v>178.56</v>
      </c>
      <c r="CD50" s="135">
        <v>129.69999999999999</v>
      </c>
      <c r="CE50" s="136"/>
      <c r="CF50" s="136"/>
      <c r="CG50" s="136"/>
      <c r="CH50" s="136"/>
      <c r="CI50" s="136"/>
      <c r="CJ50" s="13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</row>
    <row r="51" spans="1:164" s="67" customFormat="1" ht="15.95" customHeight="1" x14ac:dyDescent="0.25">
      <c r="A51" s="77"/>
      <c r="B51" s="73"/>
      <c r="BK51" s="79"/>
      <c r="BL51" s="79"/>
      <c r="BM51" s="79"/>
      <c r="BO51" s="66"/>
      <c r="BP51" s="99">
        <v>19</v>
      </c>
      <c r="BQ51" s="97" t="s">
        <v>271</v>
      </c>
      <c r="BR51" s="135">
        <v>106.19</v>
      </c>
      <c r="BS51" s="135">
        <v>196.12</v>
      </c>
      <c r="BT51" s="135">
        <v>127.08</v>
      </c>
      <c r="BU51" s="135">
        <v>138.13999999999999</v>
      </c>
      <c r="BV51" s="135">
        <v>139438.66</v>
      </c>
      <c r="BW51" s="135">
        <v>1850.06</v>
      </c>
      <c r="BX51" s="135">
        <v>93.93</v>
      </c>
      <c r="BY51" s="135">
        <v>97.82</v>
      </c>
      <c r="BZ51" s="135">
        <v>14.91</v>
      </c>
      <c r="CA51" s="135">
        <v>15.07</v>
      </c>
      <c r="CB51" s="135">
        <v>18.510000000000002</v>
      </c>
      <c r="CC51" s="135">
        <v>178.7</v>
      </c>
      <c r="CD51" s="135">
        <v>130.1</v>
      </c>
      <c r="CE51" s="136"/>
      <c r="CF51" s="136"/>
      <c r="CG51" s="136"/>
      <c r="CH51" s="136"/>
      <c r="CI51" s="136"/>
      <c r="CJ51" s="13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</row>
    <row r="52" spans="1:164" s="67" customFormat="1" ht="15.95" customHeight="1" x14ac:dyDescent="0.25">
      <c r="A52" s="77"/>
      <c r="B52" s="73"/>
      <c r="BK52" s="79"/>
      <c r="BL52" s="79"/>
      <c r="BM52" s="79"/>
      <c r="BO52" s="66"/>
      <c r="BP52" s="99">
        <v>20</v>
      </c>
      <c r="BQ52" s="97" t="s">
        <v>272</v>
      </c>
      <c r="BR52" s="135">
        <v>106.33</v>
      </c>
      <c r="BS52" s="135">
        <v>196.08</v>
      </c>
      <c r="BT52" s="135">
        <v>126.49</v>
      </c>
      <c r="BU52" s="135">
        <v>138.15</v>
      </c>
      <c r="BV52" s="135">
        <v>138853.31</v>
      </c>
      <c r="BW52" s="135">
        <v>1832.68</v>
      </c>
      <c r="BX52" s="135">
        <v>93.89</v>
      </c>
      <c r="BY52" s="135">
        <v>97.8</v>
      </c>
      <c r="BZ52" s="135">
        <v>14.95</v>
      </c>
      <c r="CA52" s="135">
        <v>15</v>
      </c>
      <c r="CB52" s="135">
        <v>18.5</v>
      </c>
      <c r="CC52" s="135">
        <v>179.04</v>
      </c>
      <c r="CD52" s="135">
        <v>130.35</v>
      </c>
      <c r="CE52" s="136"/>
      <c r="CF52" s="136"/>
      <c r="CG52" s="136"/>
      <c r="CH52" s="136"/>
      <c r="CI52" s="136"/>
      <c r="CJ52" s="13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</row>
    <row r="53" spans="1:164" s="67" customFormat="1" ht="15.95" customHeight="1" x14ac:dyDescent="0.25">
      <c r="A53" s="77"/>
      <c r="B53" s="73"/>
      <c r="BK53" s="79"/>
      <c r="BL53" s="79"/>
      <c r="BM53" s="79"/>
      <c r="BO53" s="66"/>
      <c r="BP53" s="99"/>
      <c r="BQ53" s="97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6"/>
      <c r="CF53" s="136"/>
      <c r="CG53" s="136"/>
      <c r="CH53" s="136"/>
      <c r="CI53" s="136"/>
      <c r="CJ53" s="13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</row>
    <row r="54" spans="1:164" s="166" customFormat="1" ht="15.95" customHeight="1" x14ac:dyDescent="0.25">
      <c r="A54" s="167"/>
      <c r="B54" s="73"/>
      <c r="C54" s="1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8"/>
      <c r="BJ54" s="168"/>
      <c r="BK54" s="168"/>
      <c r="BL54" s="168"/>
      <c r="BM54" s="168"/>
      <c r="BN54" s="167"/>
      <c r="BO54" s="167"/>
      <c r="BP54" s="112"/>
      <c r="BQ54" s="152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12"/>
      <c r="CF54" s="112"/>
      <c r="CG54" s="112"/>
      <c r="CH54" s="112"/>
      <c r="CI54" s="112"/>
      <c r="CJ54" s="112"/>
      <c r="CK54" s="161"/>
      <c r="CL54" s="161"/>
      <c r="CM54" s="161"/>
      <c r="CN54" s="161"/>
      <c r="CO54" s="161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165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</row>
    <row r="55" spans="1:164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9"/>
      <c r="BJ55" s="59"/>
      <c r="BK55" s="59"/>
      <c r="BL55" s="59"/>
      <c r="BM55" s="59"/>
      <c r="BN55" s="46"/>
      <c r="BO55" s="46"/>
      <c r="BP55" s="93"/>
      <c r="BQ55" s="93"/>
      <c r="BR55" s="93">
        <f>AVERAGE(BR33:BR52)</f>
        <v>104.8865</v>
      </c>
      <c r="BS55" s="93">
        <f t="shared" ref="BS55:CD55" si="1">AVERAGE(BS33:BS52)</f>
        <v>195.45750000000004</v>
      </c>
      <c r="BT55" s="93">
        <f t="shared" si="1"/>
        <v>127.5625</v>
      </c>
      <c r="BU55" s="93">
        <f t="shared" si="1"/>
        <v>138.18250000000003</v>
      </c>
      <c r="BV55" s="93">
        <f t="shared" si="1"/>
        <v>140041.17000000001</v>
      </c>
      <c r="BW55" s="93">
        <f t="shared" si="1"/>
        <v>1863.3095000000001</v>
      </c>
      <c r="BX55" s="93">
        <f t="shared" si="1"/>
        <v>91.883999999999986</v>
      </c>
      <c r="BY55" s="93">
        <f t="shared" si="1"/>
        <v>96.926500000000004</v>
      </c>
      <c r="BZ55" s="93">
        <f t="shared" si="1"/>
        <v>14.827000000000002</v>
      </c>
      <c r="CA55" s="93">
        <f t="shared" si="1"/>
        <v>14.910999999999998</v>
      </c>
      <c r="CB55" s="93">
        <f t="shared" si="1"/>
        <v>18.513500000000001</v>
      </c>
      <c r="CC55" s="93">
        <f t="shared" si="1"/>
        <v>177.73399999999998</v>
      </c>
      <c r="CD55" s="93">
        <f t="shared" si="1"/>
        <v>128.50399999999996</v>
      </c>
      <c r="CE55" s="93"/>
      <c r="CF55" s="93"/>
      <c r="CG55" s="93"/>
      <c r="CH55" s="93"/>
      <c r="CI55" s="93"/>
      <c r="CJ55" s="93"/>
      <c r="CK55" s="54"/>
      <c r="CL55" s="54"/>
      <c r="CM55" s="54"/>
      <c r="CN55" s="54"/>
      <c r="CO55" s="54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56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</row>
    <row r="56" spans="1:164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59"/>
      <c r="BK56" s="59"/>
      <c r="BL56" s="59"/>
      <c r="BM56" s="59"/>
      <c r="BN56" s="46"/>
      <c r="BO56" s="46"/>
      <c r="BP56" s="93"/>
      <c r="BQ56" s="93"/>
      <c r="BR56" s="93">
        <v>104.8865</v>
      </c>
      <c r="BS56" s="93">
        <v>195.45750000000004</v>
      </c>
      <c r="BT56" s="93">
        <v>127.5625</v>
      </c>
      <c r="BU56" s="93">
        <v>138.1825</v>
      </c>
      <c r="BV56" s="93">
        <v>140041.17000000001</v>
      </c>
      <c r="BW56" s="93">
        <v>1863.3095000000001</v>
      </c>
      <c r="BX56" s="93">
        <v>91.883999999999986</v>
      </c>
      <c r="BY56" s="93">
        <v>96.926500000000004</v>
      </c>
      <c r="BZ56" s="93">
        <v>14.826999999999998</v>
      </c>
      <c r="CA56" s="93">
        <v>14.911000000000001</v>
      </c>
      <c r="CB56" s="93">
        <v>18.513500000000001</v>
      </c>
      <c r="CC56" s="93">
        <v>177.73399999999998</v>
      </c>
      <c r="CD56" s="93">
        <v>128.50399999999999</v>
      </c>
      <c r="CE56" s="93"/>
      <c r="CF56" s="93"/>
      <c r="CG56" s="93"/>
      <c r="CH56" s="93"/>
      <c r="CI56" s="93"/>
      <c r="CJ56" s="93"/>
      <c r="CK56" s="54"/>
      <c r="CL56" s="54"/>
      <c r="CM56" s="54"/>
      <c r="CN56" s="54"/>
      <c r="CO56" s="54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56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</row>
    <row r="57" spans="1:164" s="122" customFormat="1" ht="15.95" customHeight="1" x14ac:dyDescent="0.25">
      <c r="A57" s="115"/>
      <c r="B57" s="116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7"/>
      <c r="BJ57" s="117"/>
      <c r="BK57" s="117"/>
      <c r="BL57" s="117"/>
      <c r="BM57" s="117"/>
      <c r="BN57" s="115"/>
      <c r="BO57" s="115"/>
      <c r="BP57" s="123"/>
      <c r="BQ57" s="124"/>
      <c r="BR57" s="124">
        <f>BR56-BR55</f>
        <v>0</v>
      </c>
      <c r="BS57" s="124">
        <f t="shared" ref="BS57:CD57" si="2">BS56-BS55</f>
        <v>0</v>
      </c>
      <c r="BT57" s="124">
        <f t="shared" si="2"/>
        <v>0</v>
      </c>
      <c r="BU57" s="124">
        <f t="shared" si="2"/>
        <v>0</v>
      </c>
      <c r="BV57" s="124">
        <f t="shared" si="2"/>
        <v>0</v>
      </c>
      <c r="BW57" s="124">
        <f t="shared" si="2"/>
        <v>0</v>
      </c>
      <c r="BX57" s="124">
        <f t="shared" si="2"/>
        <v>0</v>
      </c>
      <c r="BY57" s="124">
        <f t="shared" si="2"/>
        <v>0</v>
      </c>
      <c r="BZ57" s="124">
        <f t="shared" si="2"/>
        <v>0</v>
      </c>
      <c r="CA57" s="124">
        <f t="shared" si="2"/>
        <v>0</v>
      </c>
      <c r="CB57" s="124">
        <f t="shared" si="2"/>
        <v>0</v>
      </c>
      <c r="CC57" s="124">
        <f t="shared" si="2"/>
        <v>0</v>
      </c>
      <c r="CD57" s="124">
        <f t="shared" si="2"/>
        <v>0</v>
      </c>
      <c r="CE57" s="123"/>
      <c r="CF57" s="123"/>
      <c r="CG57" s="123"/>
      <c r="CH57" s="123"/>
      <c r="CI57" s="123"/>
      <c r="CJ57" s="123"/>
      <c r="CK57" s="118"/>
      <c r="CL57" s="118"/>
      <c r="CM57" s="118"/>
      <c r="CN57" s="118"/>
      <c r="CO57" s="118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20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</row>
    <row r="58" spans="1:164" s="46" customFormat="1" ht="15" customHeight="1" x14ac:dyDescent="0.25">
      <c r="B58" s="179"/>
      <c r="BK58" s="180"/>
      <c r="BL58" s="180"/>
      <c r="BM58" s="180"/>
      <c r="BO58" s="50"/>
      <c r="BP58" s="83" t="s">
        <v>229</v>
      </c>
      <c r="BQ58" s="94"/>
      <c r="BR58" s="94">
        <f>MAX(BR33:BR53)</f>
        <v>106.33</v>
      </c>
      <c r="BS58" s="94">
        <f t="shared" ref="BS58:CD58" si="3">MAX(BS33:BS53)</f>
        <v>196.54</v>
      </c>
      <c r="BT58" s="94">
        <f t="shared" si="3"/>
        <v>128.6</v>
      </c>
      <c r="BU58" s="94">
        <f>MAX(BU33:BU53)</f>
        <v>139.26</v>
      </c>
      <c r="BV58" s="94">
        <f t="shared" si="3"/>
        <v>143626.47</v>
      </c>
      <c r="BW58" s="94">
        <f t="shared" si="3"/>
        <v>1946.67</v>
      </c>
      <c r="BX58" s="94">
        <f t="shared" si="3"/>
        <v>94.11</v>
      </c>
      <c r="BY58" s="94">
        <f t="shared" si="3"/>
        <v>97.82</v>
      </c>
      <c r="BZ58" s="94">
        <f t="shared" si="3"/>
        <v>14.95</v>
      </c>
      <c r="CA58" s="94">
        <f t="shared" si="3"/>
        <v>15.07</v>
      </c>
      <c r="CB58" s="94">
        <f t="shared" si="3"/>
        <v>18.670000000000002</v>
      </c>
      <c r="CC58" s="94">
        <f t="shared" si="3"/>
        <v>179.04</v>
      </c>
      <c r="CD58" s="94">
        <f t="shared" si="3"/>
        <v>130.35</v>
      </c>
      <c r="CE58" s="94"/>
      <c r="CF58" s="94"/>
      <c r="CG58" s="94"/>
      <c r="CH58" s="94"/>
      <c r="CI58" s="94"/>
      <c r="CJ58" s="94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</row>
    <row r="59" spans="1:164" s="46" customFormat="1" ht="15" customHeight="1" x14ac:dyDescent="0.25">
      <c r="B59" s="179"/>
      <c r="BK59" s="180"/>
      <c r="BL59" s="180"/>
      <c r="BM59" s="180"/>
      <c r="BO59" s="50"/>
      <c r="BP59" s="83" t="s">
        <v>230</v>
      </c>
      <c r="BQ59" s="94"/>
      <c r="BR59" s="94">
        <f>MIN(BR33:BR51)</f>
        <v>104.1</v>
      </c>
      <c r="BS59" s="94">
        <f t="shared" ref="BS59:CD59" si="4">MIN(BS33:BS51)</f>
        <v>193.4</v>
      </c>
      <c r="BT59" s="94">
        <f t="shared" si="4"/>
        <v>126.17</v>
      </c>
      <c r="BU59" s="94">
        <f t="shared" si="4"/>
        <v>136.80000000000001</v>
      </c>
      <c r="BV59" s="94">
        <f t="shared" si="4"/>
        <v>137464.28</v>
      </c>
      <c r="BW59" s="94">
        <f t="shared" si="4"/>
        <v>1791.67</v>
      </c>
      <c r="BX59" s="94">
        <f t="shared" si="4"/>
        <v>90.17</v>
      </c>
      <c r="BY59" s="94">
        <f t="shared" si="4"/>
        <v>95.96</v>
      </c>
      <c r="BZ59" s="94">
        <f t="shared" si="4"/>
        <v>14.73</v>
      </c>
      <c r="CA59" s="94">
        <f t="shared" si="4"/>
        <v>14.83</v>
      </c>
      <c r="CB59" s="94">
        <f t="shared" si="4"/>
        <v>18.329999999999998</v>
      </c>
      <c r="CC59" s="94">
        <f t="shared" si="4"/>
        <v>176.46</v>
      </c>
      <c r="CD59" s="94">
        <f t="shared" si="4"/>
        <v>126.33</v>
      </c>
      <c r="CE59" s="94"/>
      <c r="CF59" s="94"/>
      <c r="CG59" s="94"/>
      <c r="CH59" s="94"/>
      <c r="CI59" s="94"/>
      <c r="CJ59" s="94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</row>
    <row r="60" spans="1:164" s="46" customFormat="1" ht="15" customHeight="1" x14ac:dyDescent="0.25">
      <c r="B60" s="179"/>
      <c r="BK60" s="180"/>
      <c r="BL60" s="180"/>
      <c r="BM60" s="180"/>
      <c r="BO60" s="50"/>
      <c r="BP60" s="83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</row>
    <row r="61" spans="1:164" s="46" customFormat="1" ht="15" customHeight="1" x14ac:dyDescent="0.25">
      <c r="B61" s="179"/>
      <c r="BK61" s="180"/>
      <c r="BL61" s="180"/>
      <c r="BM61" s="180"/>
      <c r="BO61" s="50"/>
      <c r="BP61" s="83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</row>
    <row r="62" spans="1:164" s="46" customFormat="1" ht="15" customHeight="1" x14ac:dyDescent="0.25">
      <c r="B62" s="179"/>
      <c r="BK62" s="180"/>
      <c r="BL62" s="180"/>
      <c r="BM62" s="180"/>
      <c r="BO62" s="50"/>
      <c r="BP62" s="83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</row>
    <row r="63" spans="1:164" x14ac:dyDescent="0.2">
      <c r="BU63" s="84"/>
      <c r="CC63" s="84"/>
      <c r="CD63" s="84"/>
    </row>
    <row r="64" spans="1:164" s="25" customFormat="1" ht="15.75" x14ac:dyDescent="0.25">
      <c r="A64" s="36"/>
      <c r="B64" s="107"/>
      <c r="BK64" s="108"/>
      <c r="BL64" s="108"/>
      <c r="BM64" s="108"/>
      <c r="BO64" s="18"/>
      <c r="BP64" s="176" t="s">
        <v>18</v>
      </c>
      <c r="BQ64" s="176"/>
      <c r="BR64" s="86" t="s">
        <v>5</v>
      </c>
      <c r="BS64" s="86" t="s">
        <v>6</v>
      </c>
      <c r="BT64" s="86" t="s">
        <v>7</v>
      </c>
      <c r="BU64" s="86" t="s">
        <v>8</v>
      </c>
      <c r="BV64" s="94" t="s">
        <v>9</v>
      </c>
      <c r="BW64" s="82" t="s">
        <v>10</v>
      </c>
      <c r="BX64" s="82" t="s">
        <v>11</v>
      </c>
      <c r="BY64" s="82" t="s">
        <v>12</v>
      </c>
      <c r="BZ64" s="82" t="s">
        <v>13</v>
      </c>
      <c r="CA64" s="82" t="s">
        <v>14</v>
      </c>
      <c r="CB64" s="82" t="s">
        <v>15</v>
      </c>
      <c r="CC64" s="154" t="s">
        <v>16</v>
      </c>
      <c r="CD64" s="94" t="s">
        <v>17</v>
      </c>
      <c r="CE64" s="86"/>
      <c r="CF64" s="82"/>
      <c r="CG64" s="82"/>
      <c r="CH64" s="82"/>
      <c r="CI64" s="82"/>
      <c r="CJ64" s="82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</row>
    <row r="65" spans="1:164" ht="15.75" x14ac:dyDescent="0.25">
      <c r="BP65" s="99">
        <v>1</v>
      </c>
      <c r="BQ65" s="97" t="s">
        <v>253</v>
      </c>
      <c r="BR65" s="135">
        <v>120.56</v>
      </c>
      <c r="BS65" s="135">
        <v>0.6462</v>
      </c>
      <c r="BT65" s="135">
        <v>0.98599999999999999</v>
      </c>
      <c r="BU65" s="135">
        <v>0.9073</v>
      </c>
      <c r="BV65" s="135">
        <v>1136.96</v>
      </c>
      <c r="BW65" s="135">
        <v>15.41</v>
      </c>
      <c r="BX65" s="135">
        <v>1.401</v>
      </c>
      <c r="BY65" s="135">
        <v>1.3103</v>
      </c>
      <c r="BZ65" s="135">
        <v>8.4975000000000005</v>
      </c>
      <c r="CA65" s="135">
        <v>8.4609000000000005</v>
      </c>
      <c r="CB65" s="135">
        <v>6.7647000000000004</v>
      </c>
      <c r="CC65" s="112">
        <v>0.71589000000000003</v>
      </c>
      <c r="CD65" s="93">
        <v>1</v>
      </c>
      <c r="CE65" s="136"/>
    </row>
    <row r="66" spans="1:164" ht="15.75" x14ac:dyDescent="0.25">
      <c r="BP66" s="99">
        <v>2</v>
      </c>
      <c r="BQ66" s="97" t="s">
        <v>254</v>
      </c>
      <c r="BR66" s="135">
        <v>120.8</v>
      </c>
      <c r="BS66" s="135">
        <v>0.64890000000000003</v>
      </c>
      <c r="BT66" s="135">
        <v>0.9889</v>
      </c>
      <c r="BU66" s="135">
        <v>0.91039999999999999</v>
      </c>
      <c r="BV66" s="135">
        <v>1130.96</v>
      </c>
      <c r="BW66" s="135">
        <v>15.32</v>
      </c>
      <c r="BX66" s="135">
        <v>1.3928</v>
      </c>
      <c r="BY66" s="135">
        <v>1.3109</v>
      </c>
      <c r="BZ66" s="135">
        <v>8.5437999999999992</v>
      </c>
      <c r="CA66" s="135">
        <v>8.5093999999999994</v>
      </c>
      <c r="CB66" s="135">
        <v>6.7899000000000003</v>
      </c>
      <c r="CC66" s="112">
        <v>0.71540999999999999</v>
      </c>
      <c r="CD66" s="93">
        <v>1</v>
      </c>
      <c r="CE66" s="136"/>
    </row>
    <row r="67" spans="1:164" ht="15.75" x14ac:dyDescent="0.25">
      <c r="BP67" s="99">
        <v>3</v>
      </c>
      <c r="BQ67" s="97" t="s">
        <v>255</v>
      </c>
      <c r="BR67" s="135">
        <v>121.23</v>
      </c>
      <c r="BS67" s="135">
        <v>0.64900000000000002</v>
      </c>
      <c r="BT67" s="135">
        <v>0.98980000000000001</v>
      </c>
      <c r="BU67" s="135">
        <v>0.91579999999999995</v>
      </c>
      <c r="BV67" s="135">
        <v>1118.26</v>
      </c>
      <c r="BW67" s="135">
        <v>15.24</v>
      </c>
      <c r="BX67" s="135">
        <v>1.3922000000000001</v>
      </c>
      <c r="BY67" s="135">
        <v>1.3068</v>
      </c>
      <c r="BZ67" s="135">
        <v>8.5602</v>
      </c>
      <c r="CA67" s="135">
        <v>8.5248000000000008</v>
      </c>
      <c r="CB67" s="135">
        <v>6.8287000000000004</v>
      </c>
      <c r="CC67" s="112">
        <v>0.71675999999999995</v>
      </c>
      <c r="CD67" s="93">
        <v>1</v>
      </c>
      <c r="CE67" s="136"/>
    </row>
    <row r="68" spans="1:164" ht="15.75" x14ac:dyDescent="0.25">
      <c r="BP68" s="99">
        <v>4</v>
      </c>
      <c r="BQ68" s="97" t="s">
        <v>256</v>
      </c>
      <c r="BR68" s="135">
        <v>121.9</v>
      </c>
      <c r="BS68" s="135">
        <v>0.65</v>
      </c>
      <c r="BT68" s="135">
        <v>0.99719999999999998</v>
      </c>
      <c r="BU68" s="135">
        <v>0.92100000000000004</v>
      </c>
      <c r="BV68" s="135">
        <v>1106.93</v>
      </c>
      <c r="BW68" s="135">
        <v>14.98</v>
      </c>
      <c r="BX68" s="135">
        <v>1.4015</v>
      </c>
      <c r="BY68" s="135">
        <v>1.3157000000000001</v>
      </c>
      <c r="BZ68" s="135">
        <v>8.6369000000000007</v>
      </c>
      <c r="CA68" s="135">
        <v>8.5742999999999991</v>
      </c>
      <c r="CB68" s="135">
        <v>6.8677000000000001</v>
      </c>
      <c r="CC68" s="112">
        <v>0.71772999999999998</v>
      </c>
      <c r="CD68" s="93">
        <v>1</v>
      </c>
      <c r="CE68" s="136"/>
    </row>
    <row r="69" spans="1:164" ht="15.75" x14ac:dyDescent="0.25">
      <c r="BP69" s="99">
        <v>5</v>
      </c>
      <c r="BQ69" s="97" t="s">
        <v>257</v>
      </c>
      <c r="BR69" s="135">
        <v>121.89</v>
      </c>
      <c r="BS69" s="135">
        <v>0.65990000000000004</v>
      </c>
      <c r="BT69" s="135">
        <v>0.99529999999999996</v>
      </c>
      <c r="BU69" s="135">
        <v>0.91979999999999995</v>
      </c>
      <c r="BV69" s="135">
        <v>1107.6500000000001</v>
      </c>
      <c r="BW69" s="135">
        <v>14.99</v>
      </c>
      <c r="BX69" s="135">
        <v>1.3979999999999999</v>
      </c>
      <c r="BY69" s="135">
        <v>1.3185</v>
      </c>
      <c r="BZ69" s="135">
        <v>8.6344999999999992</v>
      </c>
      <c r="CA69" s="135">
        <v>8.5264000000000006</v>
      </c>
      <c r="CB69" s="135">
        <v>6.8601000000000001</v>
      </c>
      <c r="CC69" s="112">
        <v>0.71943000000000001</v>
      </c>
      <c r="CD69" s="93">
        <v>1</v>
      </c>
      <c r="CE69" s="136"/>
      <c r="CF69" s="94"/>
      <c r="CG69" s="94"/>
    </row>
    <row r="70" spans="1:164" ht="15.75" x14ac:dyDescent="0.25">
      <c r="B70" s="20"/>
      <c r="BP70" s="99">
        <v>6</v>
      </c>
      <c r="BQ70" s="97" t="s">
        <v>258</v>
      </c>
      <c r="BR70" s="135">
        <v>123.38</v>
      </c>
      <c r="BS70" s="135">
        <v>0.6623</v>
      </c>
      <c r="BT70" s="135">
        <v>1.0024999999999999</v>
      </c>
      <c r="BU70" s="135">
        <v>0.92720000000000002</v>
      </c>
      <c r="BV70" s="135">
        <v>1094</v>
      </c>
      <c r="BW70" s="135">
        <v>14.77</v>
      </c>
      <c r="BX70" s="135">
        <v>1.4157999999999999</v>
      </c>
      <c r="BY70" s="135">
        <v>1.3266</v>
      </c>
      <c r="BZ70" s="135">
        <v>8.6798999999999999</v>
      </c>
      <c r="CA70" s="135">
        <v>8.6149000000000004</v>
      </c>
      <c r="CB70" s="135">
        <v>6.9157000000000002</v>
      </c>
      <c r="CC70" s="112">
        <v>0.72077999999999998</v>
      </c>
      <c r="CD70" s="93">
        <v>1</v>
      </c>
      <c r="CE70" s="136"/>
      <c r="CF70" s="83"/>
      <c r="CG70" s="83"/>
    </row>
    <row r="71" spans="1:164" ht="15.75" x14ac:dyDescent="0.25">
      <c r="B71" s="20"/>
      <c r="BP71" s="99">
        <v>7</v>
      </c>
      <c r="BQ71" s="97" t="s">
        <v>259</v>
      </c>
      <c r="BR71" s="135">
        <v>123.13</v>
      </c>
      <c r="BS71" s="135">
        <v>0.66220000000000001</v>
      </c>
      <c r="BT71" s="135">
        <v>1.004</v>
      </c>
      <c r="BU71" s="135">
        <v>0.93130000000000002</v>
      </c>
      <c r="BV71" s="135">
        <v>1092.9000000000001</v>
      </c>
      <c r="BW71" s="135">
        <v>14.5</v>
      </c>
      <c r="BX71" s="135">
        <v>1.4172</v>
      </c>
      <c r="BY71" s="135">
        <v>1.3269</v>
      </c>
      <c r="BZ71" s="135">
        <v>8.6876999999999995</v>
      </c>
      <c r="CA71" s="135">
        <v>8.6829000000000001</v>
      </c>
      <c r="CB71" s="135">
        <v>6.9459</v>
      </c>
      <c r="CC71" s="112">
        <v>0.72377000000000002</v>
      </c>
      <c r="CD71" s="93">
        <v>1</v>
      </c>
      <c r="CE71" s="136"/>
      <c r="CF71" s="83"/>
      <c r="CG71" s="83"/>
    </row>
    <row r="72" spans="1:164" ht="15.75" x14ac:dyDescent="0.25">
      <c r="B72" s="20"/>
      <c r="BP72" s="99">
        <v>8</v>
      </c>
      <c r="BQ72" s="97" t="s">
        <v>260</v>
      </c>
      <c r="BR72" s="135">
        <v>123.04</v>
      </c>
      <c r="BS72" s="135">
        <v>0.66010000000000002</v>
      </c>
      <c r="BT72" s="135">
        <v>1.0044999999999999</v>
      </c>
      <c r="BU72" s="135">
        <v>0.93059999999999998</v>
      </c>
      <c r="BV72" s="135">
        <v>1088.8599999999999</v>
      </c>
      <c r="BW72" s="135">
        <v>14.41</v>
      </c>
      <c r="BX72" s="135">
        <v>1.417</v>
      </c>
      <c r="BY72" s="135">
        <v>1.3264</v>
      </c>
      <c r="BZ72" s="135">
        <v>8.6646999999999998</v>
      </c>
      <c r="CA72" s="135">
        <v>8.5869999999999997</v>
      </c>
      <c r="CB72" s="135">
        <v>6.9406999999999996</v>
      </c>
      <c r="CC72" s="112">
        <v>0.72479000000000005</v>
      </c>
      <c r="CD72" s="93">
        <v>1</v>
      </c>
      <c r="CE72" s="136"/>
      <c r="CF72" s="93"/>
      <c r="CG72" s="93"/>
    </row>
    <row r="73" spans="1:164" ht="15.75" x14ac:dyDescent="0.25">
      <c r="B73" s="20"/>
      <c r="BP73" s="99">
        <v>9</v>
      </c>
      <c r="BQ73" s="97" t="s">
        <v>261</v>
      </c>
      <c r="BR73" s="137">
        <v>122.93</v>
      </c>
      <c r="BS73" s="135">
        <v>0.65849999999999997</v>
      </c>
      <c r="BT73" s="135">
        <v>1.0039</v>
      </c>
      <c r="BU73" s="135">
        <v>0.93210000000000004</v>
      </c>
      <c r="BV73" s="135">
        <v>1087.5</v>
      </c>
      <c r="BW73" s="135">
        <v>14.38</v>
      </c>
      <c r="BX73" s="135">
        <v>1.4013</v>
      </c>
      <c r="BY73" s="135">
        <v>1.3267</v>
      </c>
      <c r="BZ73" s="135">
        <v>8.6758000000000006</v>
      </c>
      <c r="CA73" s="135">
        <v>8.6715999999999998</v>
      </c>
      <c r="CB73" s="135">
        <v>6.9523999999999999</v>
      </c>
      <c r="CC73" s="112">
        <v>0.72470999999999997</v>
      </c>
      <c r="CD73" s="93">
        <v>1</v>
      </c>
      <c r="CE73" s="136"/>
      <c r="CF73" s="93"/>
      <c r="CG73" s="93"/>
    </row>
    <row r="74" spans="1:164" ht="15.75" x14ac:dyDescent="0.25">
      <c r="B74" s="20"/>
      <c r="BP74" s="99">
        <v>10</v>
      </c>
      <c r="BQ74" s="97" t="s">
        <v>262</v>
      </c>
      <c r="BR74" s="137">
        <v>122.64</v>
      </c>
      <c r="BS74" s="135">
        <v>0.65720000000000001</v>
      </c>
      <c r="BT74" s="135">
        <v>1.0019</v>
      </c>
      <c r="BU74" s="135">
        <v>0.92849999999999999</v>
      </c>
      <c r="BV74" s="135">
        <v>1083.71</v>
      </c>
      <c r="BW74" s="135">
        <v>14.28</v>
      </c>
      <c r="BX74" s="135">
        <v>1.4015</v>
      </c>
      <c r="BY74" s="135">
        <v>1.329</v>
      </c>
      <c r="BZ74" s="135">
        <v>8.6661999999999999</v>
      </c>
      <c r="CA74" s="135">
        <v>8.6631999999999998</v>
      </c>
      <c r="CB74" s="135">
        <v>6.9252000000000002</v>
      </c>
      <c r="CC74" s="112">
        <v>0.72455999999999998</v>
      </c>
      <c r="CD74" s="93">
        <v>1</v>
      </c>
      <c r="CE74" s="136"/>
      <c r="CF74" s="93"/>
      <c r="CG74" s="93"/>
    </row>
    <row r="75" spans="1:164" ht="15.75" x14ac:dyDescent="0.25">
      <c r="B75" s="20"/>
      <c r="BP75" s="99">
        <v>11</v>
      </c>
      <c r="BQ75" s="97" t="s">
        <v>263</v>
      </c>
      <c r="BR75" s="137">
        <v>123</v>
      </c>
      <c r="BS75" s="135">
        <v>0.65810000000000002</v>
      </c>
      <c r="BT75" s="135">
        <v>1.0065999999999999</v>
      </c>
      <c r="BU75" s="135">
        <v>0.93340000000000001</v>
      </c>
      <c r="BV75" s="135">
        <v>1089.9100000000001</v>
      </c>
      <c r="BW75" s="135">
        <v>14.33</v>
      </c>
      <c r="BX75" s="135">
        <v>1.4080999999999999</v>
      </c>
      <c r="BY75" s="135">
        <v>1.3322000000000001</v>
      </c>
      <c r="BZ75" s="135">
        <v>8.7029999999999994</v>
      </c>
      <c r="CA75" s="135">
        <v>8.6759000000000004</v>
      </c>
      <c r="CB75" s="135">
        <v>6.9630999999999998</v>
      </c>
      <c r="CC75" s="112">
        <v>0.72250000000000003</v>
      </c>
      <c r="CD75" s="93">
        <v>1</v>
      </c>
      <c r="CE75" s="136"/>
      <c r="CF75" s="93"/>
      <c r="CG75" s="93"/>
    </row>
    <row r="76" spans="1:164" ht="15.75" x14ac:dyDescent="0.25">
      <c r="A76" s="20"/>
      <c r="B76" s="20"/>
      <c r="BK76" s="132"/>
      <c r="BL76" s="132"/>
      <c r="BM76" s="132"/>
      <c r="BN76" s="131"/>
      <c r="BO76" s="20"/>
      <c r="BP76" s="99">
        <v>12</v>
      </c>
      <c r="BQ76" s="97" t="s">
        <v>264</v>
      </c>
      <c r="BR76" s="137">
        <v>123.22</v>
      </c>
      <c r="BS76" s="135">
        <v>0.65790000000000004</v>
      </c>
      <c r="BT76" s="135">
        <v>1.0115000000000001</v>
      </c>
      <c r="BU76" s="135">
        <v>0.93799999999999994</v>
      </c>
      <c r="BV76" s="135">
        <v>1080.5999999999999</v>
      </c>
      <c r="BW76" s="135">
        <v>14.28</v>
      </c>
      <c r="BX76" s="135">
        <v>1.4069</v>
      </c>
      <c r="BY76" s="135">
        <v>1.3308</v>
      </c>
      <c r="BZ76" s="135">
        <v>8.7207000000000008</v>
      </c>
      <c r="CA76" s="135">
        <v>8.6723999999999997</v>
      </c>
      <c r="CB76" s="135">
        <v>6.9970999999999997</v>
      </c>
      <c r="CC76" s="112">
        <v>0.72397999999999996</v>
      </c>
      <c r="CD76" s="93">
        <v>1</v>
      </c>
      <c r="CE76" s="136"/>
      <c r="CF76" s="139"/>
      <c r="CG76" s="139"/>
      <c r="CH76" s="171"/>
      <c r="CI76" s="171"/>
      <c r="CJ76" s="171"/>
      <c r="CK76" s="133"/>
      <c r="CL76" s="133"/>
      <c r="CM76" s="133"/>
      <c r="CN76" s="133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</row>
    <row r="77" spans="1:164" ht="15.75" x14ac:dyDescent="0.25">
      <c r="B77" s="20"/>
      <c r="BP77" s="99">
        <v>13</v>
      </c>
      <c r="BQ77" s="97" t="s">
        <v>265</v>
      </c>
      <c r="BR77" s="137">
        <v>123.3</v>
      </c>
      <c r="BS77" s="135">
        <v>0.65680000000000005</v>
      </c>
      <c r="BT77" s="135">
        <v>1.0135000000000001</v>
      </c>
      <c r="BU77" s="135">
        <v>0.93689999999999996</v>
      </c>
      <c r="BV77" s="135">
        <v>1069.96</v>
      </c>
      <c r="BW77" s="135">
        <v>14.17</v>
      </c>
      <c r="BX77" s="135">
        <v>1.4071</v>
      </c>
      <c r="BY77" s="135">
        <v>1.331</v>
      </c>
      <c r="BZ77" s="135">
        <v>8.7111000000000001</v>
      </c>
      <c r="CA77" s="135">
        <v>8.6385000000000005</v>
      </c>
      <c r="CB77" s="135">
        <v>6.9884000000000004</v>
      </c>
      <c r="CC77" s="112">
        <v>0.72572000000000003</v>
      </c>
      <c r="CD77" s="93">
        <v>1</v>
      </c>
      <c r="CE77" s="136"/>
      <c r="CF77" s="86"/>
      <c r="CG77" s="86"/>
    </row>
    <row r="78" spans="1:164" ht="15.75" x14ac:dyDescent="0.25">
      <c r="A78" s="20"/>
      <c r="B78" s="20"/>
      <c r="BK78" s="20"/>
      <c r="BL78" s="20"/>
      <c r="BM78" s="20"/>
      <c r="BO78" s="20"/>
      <c r="BP78" s="99">
        <v>14</v>
      </c>
      <c r="BQ78" s="97" t="s">
        <v>266</v>
      </c>
      <c r="BR78" s="137">
        <v>123.13</v>
      </c>
      <c r="BS78" s="135">
        <v>0.65500000000000003</v>
      </c>
      <c r="BT78" s="135">
        <v>1.0176000000000001</v>
      </c>
      <c r="BU78" s="135">
        <v>0.93500000000000005</v>
      </c>
      <c r="BV78" s="135">
        <v>1073.56</v>
      </c>
      <c r="BW78" s="135">
        <v>14.19</v>
      </c>
      <c r="BX78" s="135">
        <v>1.3947000000000001</v>
      </c>
      <c r="BY78" s="135">
        <v>1.3249</v>
      </c>
      <c r="BZ78" s="135">
        <v>8.6913</v>
      </c>
      <c r="CA78" s="135">
        <v>8.6510999999999996</v>
      </c>
      <c r="CB78" s="135">
        <v>6.9729999999999999</v>
      </c>
      <c r="CC78" s="112">
        <v>0.72567999999999999</v>
      </c>
      <c r="CD78" s="93">
        <v>1</v>
      </c>
      <c r="CE78" s="136"/>
      <c r="CF78" s="86"/>
      <c r="CG78" s="86"/>
      <c r="CH78" s="142"/>
      <c r="CI78" s="142"/>
      <c r="CJ78" s="142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</row>
    <row r="79" spans="1:164" ht="15.75" x14ac:dyDescent="0.25">
      <c r="A79" s="20"/>
      <c r="B79" s="20"/>
      <c r="BK79" s="20"/>
      <c r="BL79" s="20"/>
      <c r="BM79" s="20"/>
      <c r="BO79" s="20"/>
      <c r="BP79" s="99">
        <v>15</v>
      </c>
      <c r="BQ79" s="97" t="s">
        <v>267</v>
      </c>
      <c r="BR79" s="137">
        <v>122.76</v>
      </c>
      <c r="BS79" s="135">
        <v>0.65369999999999995</v>
      </c>
      <c r="BT79" s="135">
        <v>1.0128999999999999</v>
      </c>
      <c r="BU79" s="135">
        <v>0.93479999999999996</v>
      </c>
      <c r="BV79" s="135">
        <v>1085.08</v>
      </c>
      <c r="BW79" s="135">
        <v>14.31</v>
      </c>
      <c r="BX79" s="135">
        <v>1.3862000000000001</v>
      </c>
      <c r="BY79" s="135">
        <v>1.3289</v>
      </c>
      <c r="BZ79" s="135">
        <v>8.6784999999999997</v>
      </c>
      <c r="CA79" s="135">
        <v>8.6089000000000002</v>
      </c>
      <c r="CB79" s="135">
        <v>6.9724000000000004</v>
      </c>
      <c r="CC79" s="112">
        <v>0.72418000000000005</v>
      </c>
      <c r="CD79" s="93">
        <v>1</v>
      </c>
      <c r="CE79" s="136"/>
      <c r="CF79" s="136"/>
      <c r="CG79" s="136"/>
      <c r="CH79" s="142"/>
      <c r="CI79" s="142"/>
      <c r="CJ79" s="142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</row>
    <row r="80" spans="1:164" ht="15.75" x14ac:dyDescent="0.25">
      <c r="A80" s="20"/>
      <c r="B80" s="20"/>
      <c r="BK80" s="20"/>
      <c r="BL80" s="20"/>
      <c r="BM80" s="20"/>
      <c r="BO80" s="20"/>
      <c r="BP80" s="99">
        <v>16</v>
      </c>
      <c r="BQ80" s="97" t="s">
        <v>268</v>
      </c>
      <c r="BR80" s="135">
        <v>123.19</v>
      </c>
      <c r="BS80" s="135">
        <v>0.66</v>
      </c>
      <c r="BT80" s="135">
        <v>1.0198</v>
      </c>
      <c r="BU80" s="135">
        <v>0.94159999999999999</v>
      </c>
      <c r="BV80" s="135">
        <v>1068</v>
      </c>
      <c r="BW80" s="135">
        <v>13.92</v>
      </c>
      <c r="BX80" s="135">
        <v>1.3938999999999999</v>
      </c>
      <c r="BY80" s="135">
        <v>1.3412999999999999</v>
      </c>
      <c r="BZ80" s="135">
        <v>8.7128999999999994</v>
      </c>
      <c r="CA80" s="135">
        <v>8.6809999999999992</v>
      </c>
      <c r="CB80" s="135">
        <v>7.0236000000000001</v>
      </c>
      <c r="CC80" s="112">
        <v>0.72472999999999999</v>
      </c>
      <c r="CD80" s="93">
        <v>1</v>
      </c>
      <c r="CE80" s="136"/>
      <c r="CF80" s="136"/>
      <c r="CG80" s="136"/>
      <c r="CH80" s="142"/>
      <c r="CI80" s="142"/>
      <c r="CJ80" s="142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</row>
    <row r="81" spans="1:164" ht="15.75" x14ac:dyDescent="0.25">
      <c r="A81" s="20"/>
      <c r="B81" s="20"/>
      <c r="BK81" s="20"/>
      <c r="BL81" s="20"/>
      <c r="BM81" s="20"/>
      <c r="BO81" s="20"/>
      <c r="BP81" s="99">
        <v>17</v>
      </c>
      <c r="BQ81" s="97" t="s">
        <v>269</v>
      </c>
      <c r="BR81" s="135">
        <v>122.53</v>
      </c>
      <c r="BS81" s="135">
        <v>0.66159999999999997</v>
      </c>
      <c r="BT81" s="135">
        <v>1.0178</v>
      </c>
      <c r="BU81" s="135">
        <v>0.93899999999999995</v>
      </c>
      <c r="BV81" s="135">
        <v>1074.19</v>
      </c>
      <c r="BW81" s="135">
        <v>14.16</v>
      </c>
      <c r="BX81" s="135">
        <v>1.3855999999999999</v>
      </c>
      <c r="BY81" s="135">
        <v>1.3351</v>
      </c>
      <c r="BZ81" s="135">
        <v>8.6983999999999995</v>
      </c>
      <c r="CA81" s="135">
        <v>8.6515000000000004</v>
      </c>
      <c r="CB81" s="135">
        <v>7.0038</v>
      </c>
      <c r="CC81" s="112">
        <v>0.72697999999999996</v>
      </c>
      <c r="CD81" s="93">
        <v>1</v>
      </c>
      <c r="CE81" s="136"/>
      <c r="CF81" s="136"/>
      <c r="CG81" s="136"/>
      <c r="CH81" s="142"/>
      <c r="CI81" s="142"/>
      <c r="CJ81" s="142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</row>
    <row r="82" spans="1:164" ht="15.75" x14ac:dyDescent="0.25">
      <c r="A82" s="20"/>
      <c r="B82" s="20"/>
      <c r="BK82" s="20"/>
      <c r="BL82" s="20"/>
      <c r="BM82" s="20"/>
      <c r="BO82" s="20"/>
      <c r="BP82" s="99">
        <v>18</v>
      </c>
      <c r="BQ82" s="97" t="s">
        <v>270</v>
      </c>
      <c r="BR82" s="135">
        <v>122.6</v>
      </c>
      <c r="BS82" s="135">
        <v>0.66369999999999996</v>
      </c>
      <c r="BT82" s="135">
        <v>1.0205</v>
      </c>
      <c r="BU82" s="135">
        <v>0.94320000000000004</v>
      </c>
      <c r="BV82" s="135">
        <v>1072.53</v>
      </c>
      <c r="BW82" s="135">
        <v>14.14</v>
      </c>
      <c r="BX82" s="135">
        <v>1.3782000000000001</v>
      </c>
      <c r="BY82" s="135">
        <v>1.3309</v>
      </c>
      <c r="BZ82" s="135">
        <v>8.7354000000000003</v>
      </c>
      <c r="CA82" s="135">
        <v>8.6468000000000007</v>
      </c>
      <c r="CB82" s="135">
        <v>7.0335000000000001</v>
      </c>
      <c r="CC82" s="112">
        <v>0.72636000000000001</v>
      </c>
      <c r="CD82" s="93">
        <v>1</v>
      </c>
      <c r="CE82" s="136"/>
      <c r="CF82" s="136"/>
      <c r="CG82" s="136"/>
      <c r="CH82" s="142"/>
      <c r="CI82" s="142"/>
      <c r="CJ82" s="142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</row>
    <row r="83" spans="1:164" ht="15.75" x14ac:dyDescent="0.25">
      <c r="A83" s="20"/>
      <c r="B83" s="20"/>
      <c r="BK83" s="20"/>
      <c r="BL83" s="20"/>
      <c r="BM83" s="20"/>
      <c r="BO83" s="20"/>
      <c r="BP83" s="99">
        <v>19</v>
      </c>
      <c r="BQ83" s="97" t="s">
        <v>271</v>
      </c>
      <c r="BR83" s="135">
        <v>122.52</v>
      </c>
      <c r="BS83" s="135">
        <v>0.66339999999999999</v>
      </c>
      <c r="BT83" s="135">
        <v>1.0238</v>
      </c>
      <c r="BU83" s="135">
        <v>0.94259999999999999</v>
      </c>
      <c r="BV83" s="135">
        <v>1071.76</v>
      </c>
      <c r="BW83" s="135">
        <v>14.22</v>
      </c>
      <c r="BX83" s="135">
        <v>1.385</v>
      </c>
      <c r="BY83" s="135">
        <v>1.33</v>
      </c>
      <c r="BZ83" s="135">
        <v>8.7277000000000005</v>
      </c>
      <c r="CA83" s="135">
        <v>8.6311</v>
      </c>
      <c r="CB83" s="135">
        <v>7.03</v>
      </c>
      <c r="CC83" s="112">
        <v>0.72804000000000002</v>
      </c>
      <c r="CD83" s="93">
        <v>1</v>
      </c>
      <c r="CE83" s="136"/>
      <c r="CF83" s="136"/>
      <c r="CG83" s="136"/>
      <c r="CH83" s="142"/>
      <c r="CI83" s="142"/>
      <c r="CJ83" s="142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</row>
    <row r="84" spans="1:164" ht="15.75" x14ac:dyDescent="0.25">
      <c r="A84" s="20"/>
      <c r="B84" s="20"/>
      <c r="BK84" s="20"/>
      <c r="BL84" s="20"/>
      <c r="BM84" s="20"/>
      <c r="BO84" s="20"/>
      <c r="BP84" s="99">
        <v>20</v>
      </c>
      <c r="BQ84" s="97" t="s">
        <v>272</v>
      </c>
      <c r="BR84" s="112">
        <v>122.59</v>
      </c>
      <c r="BS84" s="112">
        <v>0.66479999999999995</v>
      </c>
      <c r="BT84" s="112">
        <v>1.0305</v>
      </c>
      <c r="BU84" s="112">
        <v>0.94440000000000002</v>
      </c>
      <c r="BV84" s="112">
        <v>1065.26</v>
      </c>
      <c r="BW84" s="112">
        <v>14.06</v>
      </c>
      <c r="BX84" s="112">
        <v>1.3883000000000001</v>
      </c>
      <c r="BY84" s="112">
        <v>1.3328</v>
      </c>
      <c r="BZ84" s="112">
        <v>8.7208000000000006</v>
      </c>
      <c r="CA84" s="112">
        <v>8.6890999999999998</v>
      </c>
      <c r="CB84" s="112">
        <v>7.0446</v>
      </c>
      <c r="CC84" s="112">
        <v>0.72804000000000002</v>
      </c>
      <c r="CD84" s="112">
        <v>1</v>
      </c>
      <c r="CE84" s="136"/>
      <c r="CF84" s="136"/>
      <c r="CG84" s="136"/>
      <c r="CH84" s="142"/>
      <c r="CI84" s="142"/>
      <c r="CJ84" s="142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</row>
    <row r="85" spans="1:164" ht="15.75" x14ac:dyDescent="0.25">
      <c r="A85" s="20"/>
      <c r="B85" s="20"/>
      <c r="BK85" s="20"/>
      <c r="BL85" s="20"/>
      <c r="BM85" s="20"/>
      <c r="BO85" s="20"/>
      <c r="BP85" s="112"/>
      <c r="BQ85" s="97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12"/>
      <c r="CF85" s="136"/>
      <c r="CG85" s="136"/>
      <c r="CH85" s="142"/>
      <c r="CI85" s="142"/>
      <c r="CJ85" s="142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</row>
    <row r="86" spans="1:164" ht="15.75" x14ac:dyDescent="0.25">
      <c r="A86" s="20"/>
      <c r="B86" s="20"/>
      <c r="BK86" s="20"/>
      <c r="BL86" s="20"/>
      <c r="BM86" s="20"/>
      <c r="BO86" s="20"/>
      <c r="BP86" s="112"/>
      <c r="BQ86" s="152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93"/>
      <c r="CF86" s="93"/>
      <c r="CG86" s="93"/>
      <c r="CH86" s="142"/>
      <c r="CI86" s="142"/>
      <c r="CJ86" s="142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</row>
    <row r="87" spans="1:164" ht="15.75" x14ac:dyDescent="0.25">
      <c r="A87" s="20"/>
      <c r="B87" s="20"/>
      <c r="BK87" s="20"/>
      <c r="BL87" s="20"/>
      <c r="BM87" s="20"/>
      <c r="BO87" s="20"/>
      <c r="BP87" s="93"/>
      <c r="BQ87" s="93"/>
      <c r="BR87" s="95">
        <f>AVERAGE(BR65:BR85)</f>
        <v>122.51700000000001</v>
      </c>
      <c r="BS87" s="95">
        <f t="shared" ref="BS87:CD87" si="5">AVERAGE(BS65:BS85)</f>
        <v>0.65746499999999997</v>
      </c>
      <c r="BT87" s="95">
        <f t="shared" si="5"/>
        <v>1.007425</v>
      </c>
      <c r="BU87" s="95">
        <f t="shared" si="5"/>
        <v>0.93064499999999994</v>
      </c>
      <c r="BV87" s="95">
        <f t="shared" si="5"/>
        <v>1089.9289999999996</v>
      </c>
      <c r="BW87" s="95">
        <f t="shared" si="5"/>
        <v>14.503</v>
      </c>
      <c r="BX87" s="95">
        <f t="shared" si="5"/>
        <v>1.3986149999999999</v>
      </c>
      <c r="BY87" s="95">
        <f t="shared" si="5"/>
        <v>1.3257850000000002</v>
      </c>
      <c r="BZ87" s="95">
        <f t="shared" si="5"/>
        <v>8.667349999999999</v>
      </c>
      <c r="CA87" s="95">
        <f t="shared" si="5"/>
        <v>8.6180850000000007</v>
      </c>
      <c r="CB87" s="95">
        <f t="shared" si="5"/>
        <v>6.9410250000000007</v>
      </c>
      <c r="CC87" s="95">
        <f t="shared" si="5"/>
        <v>0.72300199999999992</v>
      </c>
      <c r="CD87" s="95">
        <f t="shared" si="5"/>
        <v>1</v>
      </c>
      <c r="CE87" s="93"/>
      <c r="CF87" s="93"/>
      <c r="CG87" s="93"/>
      <c r="CH87" s="142"/>
      <c r="CI87" s="142"/>
      <c r="CJ87" s="142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</row>
    <row r="88" spans="1:164" ht="15.75" x14ac:dyDescent="0.25">
      <c r="B88" s="20"/>
      <c r="BP88" s="93"/>
      <c r="BQ88" s="93"/>
      <c r="BR88" s="95">
        <v>122.51700000000001</v>
      </c>
      <c r="BS88" s="95">
        <v>0.65746499999999997</v>
      </c>
      <c r="BT88" s="95">
        <v>1.007425</v>
      </c>
      <c r="BU88" s="95">
        <v>0.93064499999999983</v>
      </c>
      <c r="BV88" s="95">
        <v>1089.9289999999996</v>
      </c>
      <c r="BW88" s="95">
        <v>14.503</v>
      </c>
      <c r="BX88" s="95">
        <v>1.3986149999999999</v>
      </c>
      <c r="BY88" s="95">
        <v>1.3257850000000002</v>
      </c>
      <c r="BZ88" s="95">
        <v>8.6673500000000008</v>
      </c>
      <c r="CA88" s="95">
        <v>8.6180850000000024</v>
      </c>
      <c r="CB88" s="95">
        <v>6.9410250000000007</v>
      </c>
      <c r="CC88" s="112">
        <v>0.72300199999999992</v>
      </c>
      <c r="CD88" s="93">
        <v>1</v>
      </c>
      <c r="CE88" s="123"/>
    </row>
    <row r="89" spans="1:164" ht="15.75" x14ac:dyDescent="0.25">
      <c r="B89" s="20"/>
      <c r="BP89" s="123"/>
      <c r="BQ89" s="124"/>
      <c r="BR89" s="124">
        <f>BR88-BR87</f>
        <v>0</v>
      </c>
      <c r="BS89" s="124">
        <f t="shared" ref="BS89:CD89" si="6">BS88-BS87</f>
        <v>0</v>
      </c>
      <c r="BT89" s="124">
        <f t="shared" si="6"/>
        <v>0</v>
      </c>
      <c r="BU89" s="124">
        <f t="shared" si="6"/>
        <v>0</v>
      </c>
      <c r="BV89" s="124">
        <f t="shared" si="6"/>
        <v>0</v>
      </c>
      <c r="BW89" s="124">
        <f t="shared" si="6"/>
        <v>0</v>
      </c>
      <c r="BX89" s="124">
        <f t="shared" si="6"/>
        <v>0</v>
      </c>
      <c r="BY89" s="124">
        <f t="shared" si="6"/>
        <v>0</v>
      </c>
      <c r="BZ89" s="124">
        <f t="shared" si="6"/>
        <v>0</v>
      </c>
      <c r="CA89" s="124">
        <f t="shared" si="6"/>
        <v>0</v>
      </c>
      <c r="CB89" s="124">
        <f t="shared" si="6"/>
        <v>0</v>
      </c>
      <c r="CC89" s="124">
        <f t="shared" si="6"/>
        <v>0</v>
      </c>
      <c r="CD89" s="124">
        <f t="shared" si="6"/>
        <v>0</v>
      </c>
    </row>
    <row r="90" spans="1:164" s="46" customFormat="1" ht="15" customHeight="1" x14ac:dyDescent="0.25">
      <c r="B90" s="179"/>
      <c r="BK90" s="180"/>
      <c r="BL90" s="180"/>
      <c r="BM90" s="180"/>
      <c r="BO90" s="50"/>
      <c r="BP90" s="83" t="s">
        <v>229</v>
      </c>
      <c r="BQ90" s="94"/>
      <c r="BR90" s="94">
        <f>MAX(BR65:BR85)</f>
        <v>123.38</v>
      </c>
      <c r="BS90" s="94">
        <f t="shared" ref="BS90:CD90" si="7">MAX(BS65:BS85)</f>
        <v>0.66479999999999995</v>
      </c>
      <c r="BT90" s="94">
        <f t="shared" si="7"/>
        <v>1.0305</v>
      </c>
      <c r="BU90" s="112">
        <f t="shared" si="7"/>
        <v>0.94440000000000002</v>
      </c>
      <c r="BV90" s="94">
        <f t="shared" si="7"/>
        <v>1136.96</v>
      </c>
      <c r="BW90" s="94">
        <f t="shared" si="7"/>
        <v>15.41</v>
      </c>
      <c r="BX90" s="94">
        <f t="shared" si="7"/>
        <v>1.4172</v>
      </c>
      <c r="BY90" s="94">
        <f t="shared" si="7"/>
        <v>1.3412999999999999</v>
      </c>
      <c r="BZ90" s="94">
        <f t="shared" si="7"/>
        <v>8.7354000000000003</v>
      </c>
      <c r="CA90" s="94">
        <f t="shared" si="7"/>
        <v>8.6890999999999998</v>
      </c>
      <c r="CB90" s="94">
        <f t="shared" si="7"/>
        <v>7.0446</v>
      </c>
      <c r="CC90" s="112">
        <f t="shared" si="7"/>
        <v>0.72804000000000002</v>
      </c>
      <c r="CD90" s="94">
        <f t="shared" si="7"/>
        <v>1</v>
      </c>
      <c r="CE90" s="94"/>
      <c r="CF90" s="94"/>
      <c r="CG90" s="94"/>
      <c r="CH90" s="94"/>
      <c r="CI90" s="94"/>
      <c r="CJ90" s="94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</row>
    <row r="91" spans="1:164" s="46" customFormat="1" ht="15" customHeight="1" x14ac:dyDescent="0.25">
      <c r="B91" s="179"/>
      <c r="BK91" s="180"/>
      <c r="BL91" s="180"/>
      <c r="BM91" s="180"/>
      <c r="BO91" s="50"/>
      <c r="BP91" s="83" t="s">
        <v>230</v>
      </c>
      <c r="BQ91" s="94"/>
      <c r="BR91" s="94">
        <f>MIN(BR65:BR83)</f>
        <v>120.56</v>
      </c>
      <c r="BS91" s="94">
        <f t="shared" ref="BS91:CD91" si="8">MIN(BS65:BS85)</f>
        <v>0.6462</v>
      </c>
      <c r="BT91" s="94">
        <f t="shared" si="8"/>
        <v>0.98599999999999999</v>
      </c>
      <c r="BU91" s="112">
        <f t="shared" si="8"/>
        <v>0.9073</v>
      </c>
      <c r="BV91" s="94">
        <f t="shared" si="8"/>
        <v>1065.26</v>
      </c>
      <c r="BW91" s="94">
        <f t="shared" si="8"/>
        <v>13.92</v>
      </c>
      <c r="BX91" s="94">
        <f t="shared" si="8"/>
        <v>1.3782000000000001</v>
      </c>
      <c r="BY91" s="94">
        <f t="shared" si="8"/>
        <v>1.3068</v>
      </c>
      <c r="BZ91" s="94">
        <f t="shared" si="8"/>
        <v>8.4975000000000005</v>
      </c>
      <c r="CA91" s="94">
        <f t="shared" si="8"/>
        <v>8.4609000000000005</v>
      </c>
      <c r="CB91" s="94">
        <f t="shared" si="8"/>
        <v>6.7647000000000004</v>
      </c>
      <c r="CC91" s="112">
        <f t="shared" si="8"/>
        <v>0.71540999999999999</v>
      </c>
      <c r="CD91" s="94">
        <f t="shared" si="8"/>
        <v>1</v>
      </c>
      <c r="CE91" s="94"/>
      <c r="CF91" s="94"/>
      <c r="CG91" s="94"/>
      <c r="CH91" s="94"/>
      <c r="CI91" s="94"/>
      <c r="CJ91" s="94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</row>
    <row r="99" spans="69:69" x14ac:dyDescent="0.2">
      <c r="BQ99" s="84" t="s">
        <v>253</v>
      </c>
    </row>
    <row r="100" spans="69:69" x14ac:dyDescent="0.2">
      <c r="BQ100" s="84" t="s">
        <v>254</v>
      </c>
    </row>
    <row r="101" spans="69:69" x14ac:dyDescent="0.2">
      <c r="BQ101" s="84" t="s">
        <v>255</v>
      </c>
    </row>
    <row r="102" spans="69:69" x14ac:dyDescent="0.2">
      <c r="BQ102" s="84" t="s">
        <v>256</v>
      </c>
    </row>
    <row r="103" spans="69:69" x14ac:dyDescent="0.2">
      <c r="BQ103" s="84" t="s">
        <v>257</v>
      </c>
    </row>
    <row r="104" spans="69:69" x14ac:dyDescent="0.2">
      <c r="BQ104" s="84" t="s">
        <v>258</v>
      </c>
    </row>
    <row r="105" spans="69:69" x14ac:dyDescent="0.2">
      <c r="BQ105" s="84" t="s">
        <v>259</v>
      </c>
    </row>
    <row r="106" spans="69:69" x14ac:dyDescent="0.2">
      <c r="BQ106" s="84" t="s">
        <v>260</v>
      </c>
    </row>
    <row r="107" spans="69:69" x14ac:dyDescent="0.2">
      <c r="BQ107" s="84" t="s">
        <v>261</v>
      </c>
    </row>
    <row r="108" spans="69:69" x14ac:dyDescent="0.2">
      <c r="BQ108" s="84" t="s">
        <v>262</v>
      </c>
    </row>
    <row r="109" spans="69:69" x14ac:dyDescent="0.2">
      <c r="BQ109" s="84" t="s">
        <v>263</v>
      </c>
    </row>
    <row r="110" spans="69:69" x14ac:dyDescent="0.2">
      <c r="BQ110" s="84" t="s">
        <v>264</v>
      </c>
    </row>
    <row r="111" spans="69:69" x14ac:dyDescent="0.2">
      <c r="BQ111" s="84" t="s">
        <v>265</v>
      </c>
    </row>
    <row r="112" spans="69:69" x14ac:dyDescent="0.2">
      <c r="BQ112" s="84" t="s">
        <v>266</v>
      </c>
    </row>
    <row r="113" spans="69:69" x14ac:dyDescent="0.2">
      <c r="BQ113" s="84" t="s">
        <v>267</v>
      </c>
    </row>
    <row r="114" spans="69:69" x14ac:dyDescent="0.2">
      <c r="BQ114" s="84" t="s">
        <v>268</v>
      </c>
    </row>
    <row r="115" spans="69:69" x14ac:dyDescent="0.2">
      <c r="BQ115" s="84" t="s">
        <v>269</v>
      </c>
    </row>
    <row r="116" spans="69:69" x14ac:dyDescent="0.2">
      <c r="BQ116" s="84" t="s">
        <v>270</v>
      </c>
    </row>
    <row r="117" spans="69:69" x14ac:dyDescent="0.2">
      <c r="BQ117" s="84" t="s">
        <v>271</v>
      </c>
    </row>
    <row r="118" spans="69:69" x14ac:dyDescent="0.2">
      <c r="BQ118" s="84" t="s">
        <v>272</v>
      </c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3"/>
  <sheetViews>
    <sheetView tabSelected="1" zoomScale="85" zoomScaleNormal="85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Q30" sqref="BQ30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10.570312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10.5703125" style="20" customWidth="1"/>
    <col min="63" max="63" width="17.7109375" style="20" customWidth="1"/>
    <col min="64" max="64" width="18.5703125" style="20" customWidth="1"/>
    <col min="65" max="65" width="11.42578125" style="20" customWidth="1"/>
    <col min="66" max="66" width="21.140625" style="28" customWidth="1"/>
    <col min="67" max="67" width="20.28515625" style="28" customWidth="1"/>
    <col min="68" max="69" width="20.28515625" style="20" customWidth="1"/>
    <col min="70" max="70" width="14.7109375" style="84" customWidth="1"/>
    <col min="71" max="71" width="14.140625" style="84" customWidth="1"/>
    <col min="72" max="72" width="16.140625" style="84" customWidth="1"/>
    <col min="73" max="75" width="11.7109375" style="84" customWidth="1"/>
    <col min="76" max="76" width="11.7109375" style="83" customWidth="1"/>
    <col min="77" max="77" width="19.5703125" style="84" customWidth="1"/>
    <col min="78" max="78" width="13.85546875" style="84" customWidth="1"/>
    <col min="79" max="83" width="11.7109375" style="84" customWidth="1"/>
    <col min="84" max="84" width="12.5703125" style="152" customWidth="1"/>
    <col min="85" max="85" width="11.7109375" style="83" customWidth="1"/>
    <col min="86" max="92" width="13.28515625" style="84" customWidth="1"/>
    <col min="93" max="167" width="13.28515625" style="19" customWidth="1"/>
    <col min="168" max="16384" width="9.140625" style="20"/>
  </cols>
  <sheetData>
    <row r="1" spans="1:170" x14ac:dyDescent="0.2">
      <c r="B1" s="19"/>
      <c r="BN1" s="20"/>
      <c r="BO1" s="20"/>
      <c r="BR1" s="142"/>
      <c r="BS1" s="142"/>
      <c r="BX1" s="84"/>
      <c r="BZ1" s="83"/>
      <c r="CF1" s="84"/>
      <c r="CG1" s="84"/>
      <c r="CH1" s="152"/>
      <c r="CI1" s="83"/>
      <c r="FL1" s="19"/>
      <c r="FM1" s="19"/>
      <c r="FN1" s="19"/>
    </row>
    <row r="2" spans="1:170" x14ac:dyDescent="0.2">
      <c r="B2" s="19"/>
      <c r="BN2" s="20"/>
      <c r="BO2" s="20"/>
      <c r="BR2" s="142"/>
      <c r="BS2" s="142"/>
      <c r="BX2" s="84"/>
      <c r="BZ2" s="83"/>
      <c r="CF2" s="84"/>
      <c r="CG2" s="84"/>
      <c r="CH2" s="152"/>
      <c r="CI2" s="83"/>
      <c r="FL2" s="19"/>
      <c r="FM2" s="19"/>
      <c r="FN2" s="19"/>
    </row>
    <row r="3" spans="1:170" ht="15.95" customHeight="1" x14ac:dyDescent="0.25">
      <c r="A3" s="29" t="s">
        <v>274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18"/>
      <c r="BR3" s="82"/>
      <c r="BS3" s="82"/>
      <c r="BT3" s="82"/>
      <c r="BU3" s="82"/>
      <c r="BV3" s="82"/>
      <c r="BW3" s="82"/>
      <c r="BX3" s="82"/>
      <c r="BY3" s="83"/>
    </row>
    <row r="4" spans="1:170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18"/>
      <c r="BR4" s="82"/>
      <c r="BS4" s="82"/>
      <c r="BT4" s="82"/>
      <c r="BU4" s="82"/>
      <c r="BV4" s="82"/>
      <c r="BW4" s="82"/>
      <c r="BX4" s="82"/>
      <c r="BY4" s="83"/>
    </row>
    <row r="5" spans="1:170" ht="15.95" customHeight="1" x14ac:dyDescent="0.25">
      <c r="A5" s="30"/>
      <c r="B5" s="2" t="s">
        <v>275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101"/>
      <c r="BQ5" s="101"/>
      <c r="BR5" s="85"/>
      <c r="BS5" s="86"/>
      <c r="BT5" s="86"/>
      <c r="BU5" s="86"/>
      <c r="BV5" s="86"/>
      <c r="BW5" s="82"/>
      <c r="BX5" s="82"/>
      <c r="BY5" s="83"/>
    </row>
    <row r="6" spans="1:170" s="21" customFormat="1" ht="15.95" customHeight="1" thickBot="1" x14ac:dyDescent="0.3">
      <c r="A6" s="31" t="s">
        <v>1</v>
      </c>
      <c r="B6" s="8"/>
      <c r="C6" s="191" t="s">
        <v>276</v>
      </c>
      <c r="D6" s="191"/>
      <c r="E6" s="184"/>
      <c r="F6" s="191" t="s">
        <v>277</v>
      </c>
      <c r="G6" s="191"/>
      <c r="H6" s="10"/>
      <c r="I6" s="191" t="s">
        <v>278</v>
      </c>
      <c r="J6" s="191"/>
      <c r="K6" s="10"/>
      <c r="L6" s="191" t="s">
        <v>279</v>
      </c>
      <c r="M6" s="191"/>
      <c r="N6" s="9"/>
      <c r="O6" s="191" t="s">
        <v>280</v>
      </c>
      <c r="P6" s="191"/>
      <c r="Q6" s="10"/>
      <c r="R6" s="191" t="s">
        <v>281</v>
      </c>
      <c r="S6" s="191"/>
      <c r="T6" s="10"/>
      <c r="U6" s="191" t="s">
        <v>282</v>
      </c>
      <c r="V6" s="191"/>
      <c r="W6" s="9"/>
      <c r="X6" s="191" t="s">
        <v>283</v>
      </c>
      <c r="Y6" s="191"/>
      <c r="Z6" s="9"/>
      <c r="AA6" s="191" t="s">
        <v>284</v>
      </c>
      <c r="AB6" s="191"/>
      <c r="AC6" s="10"/>
      <c r="AD6" s="191" t="s">
        <v>285</v>
      </c>
      <c r="AE6" s="191"/>
      <c r="AF6" s="10"/>
      <c r="AG6" s="191" t="s">
        <v>286</v>
      </c>
      <c r="AH6" s="191"/>
      <c r="AI6" s="10"/>
      <c r="AJ6" s="191" t="s">
        <v>287</v>
      </c>
      <c r="AK6" s="191"/>
      <c r="AL6" s="10"/>
      <c r="AM6" s="191" t="s">
        <v>288</v>
      </c>
      <c r="AN6" s="191"/>
      <c r="AO6" s="184"/>
      <c r="AP6" s="191" t="s">
        <v>289</v>
      </c>
      <c r="AQ6" s="191"/>
      <c r="AR6" s="10"/>
      <c r="AS6" s="191" t="s">
        <v>290</v>
      </c>
      <c r="AT6" s="191"/>
      <c r="AU6" s="10"/>
      <c r="AV6" s="191" t="s">
        <v>291</v>
      </c>
      <c r="AW6" s="191"/>
      <c r="AX6" s="10"/>
      <c r="AY6" s="191" t="s">
        <v>292</v>
      </c>
      <c r="AZ6" s="191"/>
      <c r="BA6" s="10"/>
      <c r="BB6" s="191" t="s">
        <v>293</v>
      </c>
      <c r="BC6" s="191"/>
      <c r="BD6" s="184"/>
      <c r="BE6" s="191" t="s">
        <v>294</v>
      </c>
      <c r="BF6" s="191"/>
      <c r="BG6" s="10"/>
      <c r="BH6" s="191" t="s">
        <v>295</v>
      </c>
      <c r="BI6" s="191"/>
      <c r="BJ6" s="184"/>
      <c r="BK6" s="191" t="s">
        <v>296</v>
      </c>
      <c r="BL6" s="191"/>
      <c r="BM6" s="184"/>
      <c r="BN6" s="191" t="s">
        <v>2</v>
      </c>
      <c r="BO6" s="191"/>
      <c r="BP6" s="102"/>
      <c r="BQ6" s="102"/>
      <c r="BR6" s="144"/>
      <c r="BS6" s="85"/>
      <c r="BT6" s="85"/>
      <c r="BU6" s="85"/>
      <c r="BV6" s="85"/>
      <c r="BW6" s="85"/>
      <c r="BX6" s="86"/>
      <c r="BY6" s="83"/>
      <c r="BZ6" s="84"/>
      <c r="CA6" s="84"/>
      <c r="CB6" s="84"/>
      <c r="CC6" s="84"/>
      <c r="CD6" s="84"/>
      <c r="CE6" s="84"/>
      <c r="CF6" s="152"/>
      <c r="CG6" s="83"/>
      <c r="CH6" s="84"/>
      <c r="CI6" s="84"/>
      <c r="CJ6" s="84"/>
      <c r="CK6" s="84"/>
      <c r="CL6" s="84"/>
      <c r="CM6" s="84"/>
      <c r="CN6" s="84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70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03"/>
      <c r="BQ7" s="103"/>
      <c r="BR7" s="87"/>
      <c r="BS7" s="86"/>
      <c r="BT7" s="86"/>
      <c r="BU7" s="86"/>
      <c r="BV7" s="86"/>
      <c r="BW7" s="86"/>
      <c r="BX7" s="86"/>
      <c r="BY7" s="83"/>
    </row>
    <row r="8" spans="1:170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03"/>
      <c r="BQ8" s="103"/>
      <c r="BR8" s="87"/>
      <c r="BS8" s="86"/>
      <c r="BT8" s="86"/>
      <c r="BU8" s="86"/>
      <c r="BV8" s="86"/>
      <c r="BW8" s="86"/>
      <c r="BX8" s="86"/>
      <c r="BY8" s="83"/>
    </row>
    <row r="9" spans="1:170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03"/>
      <c r="BQ9" s="103"/>
      <c r="BR9" s="87"/>
      <c r="BS9" s="87"/>
      <c r="BT9" s="87"/>
      <c r="BU9" s="87"/>
      <c r="BV9" s="87"/>
      <c r="BW9" s="87"/>
      <c r="BX9" s="87"/>
      <c r="BY9" s="83"/>
    </row>
    <row r="10" spans="1:170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25</v>
      </c>
      <c r="BL10" s="12" t="s">
        <v>22</v>
      </c>
      <c r="BM10" s="12"/>
      <c r="BN10" s="12" t="s">
        <v>26</v>
      </c>
      <c r="BO10" s="12" t="s">
        <v>22</v>
      </c>
      <c r="BP10" s="103"/>
      <c r="BQ10" s="103"/>
      <c r="BR10" s="87"/>
      <c r="BS10" s="87"/>
      <c r="BT10" s="87"/>
      <c r="BU10" s="87"/>
      <c r="BV10" s="87"/>
      <c r="BW10" s="87"/>
      <c r="BX10" s="87"/>
      <c r="BY10" s="83"/>
    </row>
    <row r="11" spans="1:170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03"/>
      <c r="BQ11" s="103"/>
      <c r="BR11" s="87"/>
      <c r="BS11" s="87"/>
      <c r="BT11" s="87"/>
      <c r="BU11" s="87"/>
      <c r="BV11" s="87"/>
      <c r="BW11" s="87"/>
      <c r="BX11" s="87"/>
      <c r="BY11" s="88"/>
      <c r="BZ11" s="89"/>
      <c r="CA11" s="89"/>
      <c r="CB11" s="89"/>
      <c r="CC11" s="89"/>
      <c r="CD11" s="89"/>
      <c r="CE11" s="89"/>
      <c r="CF11" s="153"/>
      <c r="CG11" s="88"/>
      <c r="CH11" s="89"/>
      <c r="CI11" s="89"/>
      <c r="CJ11" s="89"/>
      <c r="CK11" s="89"/>
      <c r="CL11" s="89"/>
      <c r="CM11" s="89"/>
      <c r="CN11" s="89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</row>
    <row r="12" spans="1:170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03"/>
      <c r="BQ12" s="103"/>
      <c r="BR12" s="87"/>
      <c r="BS12" s="86"/>
      <c r="BT12" s="87"/>
      <c r="BU12" s="87"/>
      <c r="BV12" s="87"/>
      <c r="BW12" s="87"/>
      <c r="BX12" s="87"/>
      <c r="BY12" s="90"/>
    </row>
    <row r="13" spans="1:170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40"/>
      <c r="BP13" s="103"/>
      <c r="BQ13" s="103"/>
      <c r="BR13" s="87"/>
      <c r="BS13" s="86"/>
      <c r="BT13" s="86"/>
      <c r="BU13" s="86"/>
      <c r="BV13" s="86"/>
      <c r="BW13" s="86"/>
      <c r="BX13" s="86"/>
      <c r="BY13" s="83"/>
      <c r="BZ13" s="84"/>
      <c r="CA13" s="84"/>
      <c r="CB13" s="84"/>
      <c r="CC13" s="84"/>
      <c r="CD13" s="84"/>
      <c r="CE13" s="84"/>
      <c r="CF13" s="152"/>
      <c r="CG13" s="83"/>
      <c r="CH13" s="84"/>
      <c r="CI13" s="84"/>
      <c r="CJ13" s="84"/>
      <c r="CK13" s="84"/>
      <c r="CL13" s="84"/>
      <c r="CM13" s="84"/>
      <c r="CN13" s="84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70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2"/>
      <c r="BP14" s="103"/>
      <c r="BQ14" s="103"/>
      <c r="BR14" s="87"/>
      <c r="BS14" s="86"/>
      <c r="BT14" s="86"/>
      <c r="BU14" s="86"/>
      <c r="BV14" s="86"/>
      <c r="BW14" s="86"/>
      <c r="BX14" s="86"/>
      <c r="BY14" s="83"/>
    </row>
    <row r="15" spans="1:170" ht="15.95" customHeight="1" x14ac:dyDescent="0.25">
      <c r="A15" s="32">
        <v>1</v>
      </c>
      <c r="B15" s="3" t="s">
        <v>5</v>
      </c>
      <c r="C15" s="38">
        <v>123.1</v>
      </c>
      <c r="D15" s="49">
        <v>105.77</v>
      </c>
      <c r="E15" s="49"/>
      <c r="F15" s="38">
        <v>123.15</v>
      </c>
      <c r="G15" s="49">
        <v>105.74</v>
      </c>
      <c r="H15" s="6"/>
      <c r="I15" s="38">
        <v>123.46</v>
      </c>
      <c r="J15" s="49">
        <v>105.55</v>
      </c>
      <c r="K15" s="6"/>
      <c r="L15" s="38">
        <v>122.85</v>
      </c>
      <c r="M15" s="49">
        <v>103.37</v>
      </c>
      <c r="N15" s="6"/>
      <c r="O15" s="38">
        <v>123.39</v>
      </c>
      <c r="P15" s="49">
        <v>103.41</v>
      </c>
      <c r="Q15" s="6"/>
      <c r="R15" s="38">
        <v>122.63</v>
      </c>
      <c r="S15" s="49">
        <v>103</v>
      </c>
      <c r="T15" s="6"/>
      <c r="U15" s="38">
        <v>121.65</v>
      </c>
      <c r="V15" s="49">
        <v>103.69</v>
      </c>
      <c r="W15" s="6"/>
      <c r="X15" s="38">
        <v>121.67</v>
      </c>
      <c r="Y15" s="49">
        <v>103.51</v>
      </c>
      <c r="Z15" s="6"/>
      <c r="AA15" s="38">
        <v>121.14</v>
      </c>
      <c r="AB15" s="49">
        <v>104</v>
      </c>
      <c r="AC15" s="6"/>
      <c r="AD15" s="38">
        <v>120.97</v>
      </c>
      <c r="AE15" s="49">
        <v>103.53</v>
      </c>
      <c r="AF15" s="6"/>
      <c r="AG15" s="38">
        <v>122.01</v>
      </c>
      <c r="AH15" s="49">
        <v>103.6</v>
      </c>
      <c r="AI15" s="6"/>
      <c r="AJ15" s="38">
        <v>122.35</v>
      </c>
      <c r="AK15" s="49">
        <v>103.9</v>
      </c>
      <c r="AL15" s="6"/>
      <c r="AM15" s="38">
        <v>121.56</v>
      </c>
      <c r="AN15" s="49">
        <v>104.71</v>
      </c>
      <c r="AO15" s="49"/>
      <c r="AP15" s="38">
        <v>121.31</v>
      </c>
      <c r="AQ15" s="49">
        <v>104.32</v>
      </c>
      <c r="AR15" s="6"/>
      <c r="AS15" s="38">
        <v>120.98</v>
      </c>
      <c r="AT15" s="49">
        <v>103.56</v>
      </c>
      <c r="AU15" s="6"/>
      <c r="AV15" s="38">
        <v>120.94</v>
      </c>
      <c r="AW15" s="49">
        <v>103.69</v>
      </c>
      <c r="AX15" s="6"/>
      <c r="AY15" s="38">
        <v>120.28</v>
      </c>
      <c r="AZ15" s="49">
        <v>103.96</v>
      </c>
      <c r="BA15" s="6"/>
      <c r="BB15" s="38">
        <v>120.49</v>
      </c>
      <c r="BC15" s="49">
        <v>103.56</v>
      </c>
      <c r="BD15" s="49"/>
      <c r="BE15" s="38">
        <v>120.38</v>
      </c>
      <c r="BF15" s="49">
        <v>103.88</v>
      </c>
      <c r="BG15" s="6"/>
      <c r="BH15" s="38">
        <v>120.45</v>
      </c>
      <c r="BI15" s="49">
        <v>104.39</v>
      </c>
      <c r="BJ15" s="49"/>
      <c r="BK15" s="38">
        <v>120.37</v>
      </c>
      <c r="BL15" s="49">
        <v>104.5</v>
      </c>
      <c r="BM15" s="60"/>
      <c r="BN15" s="38">
        <f>(C15+F15+I15+L15+O15+R15+U15+X15+AA15+AD15+AG15+AJ15+AM15+AS15+AV15+AY15+BB15+BH15+BE15+AP15+BK15)/21</f>
        <v>121.67285714285713</v>
      </c>
      <c r="BO15" s="60">
        <f>(D15+G15+J15+M15+P15+S15+V15+Y15+AB15+AE15+AH15+AK15+AN15+AT15+AW15+AZ15+BC15+BI15+BF15+AQ15+BL15)/21</f>
        <v>104.07809523809526</v>
      </c>
      <c r="BP15" s="185"/>
      <c r="BQ15" s="185"/>
      <c r="BR15" s="95"/>
      <c r="BS15" s="123"/>
      <c r="BT15" s="86"/>
      <c r="BU15" s="86"/>
      <c r="BV15" s="91"/>
      <c r="BW15" s="91"/>
      <c r="BX15" s="86"/>
      <c r="BY15" s="83"/>
    </row>
    <row r="16" spans="1:170" s="23" customFormat="1" ht="15.95" customHeight="1" x14ac:dyDescent="0.25">
      <c r="A16" s="32">
        <v>2</v>
      </c>
      <c r="B16" s="3" t="s">
        <v>6</v>
      </c>
      <c r="C16" s="38">
        <v>0.66259999999999997</v>
      </c>
      <c r="D16" s="49">
        <v>196.49</v>
      </c>
      <c r="E16" s="49"/>
      <c r="F16" s="38">
        <v>0.66459999999999997</v>
      </c>
      <c r="G16" s="49">
        <v>195.95</v>
      </c>
      <c r="H16" s="6"/>
      <c r="I16" s="38">
        <v>0.66949999999999998</v>
      </c>
      <c r="J16" s="49">
        <v>194.64</v>
      </c>
      <c r="K16" s="6"/>
      <c r="L16" s="38">
        <v>0.6613</v>
      </c>
      <c r="M16" s="49">
        <v>192.03</v>
      </c>
      <c r="N16" s="6"/>
      <c r="O16" s="38">
        <v>0.6633</v>
      </c>
      <c r="P16" s="49">
        <v>192.35</v>
      </c>
      <c r="Q16" s="6"/>
      <c r="R16" s="38">
        <v>0.66359999999999997</v>
      </c>
      <c r="S16" s="49">
        <v>190.35</v>
      </c>
      <c r="T16" s="6"/>
      <c r="U16" s="38">
        <v>0.65900000000000003</v>
      </c>
      <c r="V16" s="49">
        <v>191.4</v>
      </c>
      <c r="W16" s="6"/>
      <c r="X16" s="38">
        <v>0.66049999999999998</v>
      </c>
      <c r="Y16" s="49">
        <v>190.66</v>
      </c>
      <c r="Z16" s="6"/>
      <c r="AA16" s="38">
        <v>0.65969999999999995</v>
      </c>
      <c r="AB16" s="49">
        <v>190.97</v>
      </c>
      <c r="AC16" s="6"/>
      <c r="AD16" s="38">
        <v>0.65980000000000005</v>
      </c>
      <c r="AE16" s="49">
        <v>189.83</v>
      </c>
      <c r="AF16" s="6"/>
      <c r="AG16" s="38">
        <v>0.66649999999999998</v>
      </c>
      <c r="AH16" s="49">
        <v>189.65</v>
      </c>
      <c r="AI16" s="6"/>
      <c r="AJ16" s="38">
        <v>0.66900000000000004</v>
      </c>
      <c r="AK16" s="49">
        <v>190.01</v>
      </c>
      <c r="AL16" s="6"/>
      <c r="AM16" s="38">
        <v>0.66979999999999995</v>
      </c>
      <c r="AN16" s="49">
        <v>190.04</v>
      </c>
      <c r="AO16" s="49"/>
      <c r="AP16" s="38">
        <v>0.67169999999999996</v>
      </c>
      <c r="AQ16" s="49">
        <v>188.4</v>
      </c>
      <c r="AR16" s="6"/>
      <c r="AS16" s="38">
        <v>0.67159999999999997</v>
      </c>
      <c r="AT16" s="49">
        <v>186.55</v>
      </c>
      <c r="AU16" s="6"/>
      <c r="AV16" s="38">
        <v>0.67220000000000002</v>
      </c>
      <c r="AW16" s="49">
        <v>186.55</v>
      </c>
      <c r="AX16" s="6"/>
      <c r="AY16" s="38">
        <v>0.67159999999999997</v>
      </c>
      <c r="AZ16" s="49">
        <v>186.18</v>
      </c>
      <c r="BA16" s="6"/>
      <c r="BB16" s="38">
        <v>0.67010000000000003</v>
      </c>
      <c r="BC16" s="49">
        <v>186.22</v>
      </c>
      <c r="BD16" s="49"/>
      <c r="BE16" s="38">
        <v>0.67369999999999997</v>
      </c>
      <c r="BF16" s="49">
        <v>185.62</v>
      </c>
      <c r="BG16" s="6"/>
      <c r="BH16" s="38">
        <v>0.67490000000000006</v>
      </c>
      <c r="BI16" s="49">
        <v>186.3</v>
      </c>
      <c r="BJ16" s="49"/>
      <c r="BK16" s="38">
        <v>0.67420000000000002</v>
      </c>
      <c r="BL16" s="49">
        <v>186.59</v>
      </c>
      <c r="BM16" s="60"/>
      <c r="BN16" s="38">
        <f t="shared" ref="BN16:BO27" si="0">(C16+F16+I16+L16+O16+R16+U16+X16+AA16+AD16+AG16+AJ16+AM16+AS16+AV16+AY16+BB16+BH16+BE16+AP16+BK16)/21</f>
        <v>0.66710476190476187</v>
      </c>
      <c r="BO16" s="60">
        <f t="shared" si="0"/>
        <v>189.84666666666666</v>
      </c>
      <c r="BP16" s="185"/>
      <c r="BQ16" s="185"/>
      <c r="BR16" s="95"/>
      <c r="BS16" s="123"/>
      <c r="BT16" s="86"/>
      <c r="BU16" s="86"/>
      <c r="BV16" s="91"/>
      <c r="BW16" s="91"/>
      <c r="BX16" s="86"/>
      <c r="BY16" s="83"/>
      <c r="BZ16" s="84"/>
      <c r="CA16" s="84"/>
      <c r="CB16" s="84"/>
      <c r="CC16" s="84"/>
      <c r="CD16" s="84"/>
      <c r="CE16" s="84"/>
      <c r="CF16" s="152"/>
      <c r="CG16" s="83"/>
      <c r="CH16" s="84"/>
      <c r="CI16" s="84"/>
      <c r="CJ16" s="84"/>
      <c r="CK16" s="84"/>
      <c r="CL16" s="84"/>
      <c r="CM16" s="84"/>
      <c r="CN16" s="84"/>
      <c r="CO16" s="19"/>
      <c r="CP16" s="19"/>
      <c r="CQ16" s="19"/>
      <c r="CR16" s="19"/>
    </row>
    <row r="17" spans="1:167" ht="15.75" x14ac:dyDescent="0.25">
      <c r="A17" s="32">
        <v>3</v>
      </c>
      <c r="B17" s="3" t="s">
        <v>7</v>
      </c>
      <c r="C17" s="38">
        <v>1.0276000000000001</v>
      </c>
      <c r="D17" s="49">
        <v>126.7</v>
      </c>
      <c r="E17" s="49"/>
      <c r="F17" s="38">
        <v>1.0262</v>
      </c>
      <c r="G17" s="49">
        <v>126.9</v>
      </c>
      <c r="H17" s="6"/>
      <c r="I17" s="38">
        <v>1.0241</v>
      </c>
      <c r="J17" s="49">
        <v>127.24</v>
      </c>
      <c r="K17" s="6"/>
      <c r="L17" s="38">
        <v>1.0006999999999999</v>
      </c>
      <c r="M17" s="49">
        <v>126.9</v>
      </c>
      <c r="N17" s="6"/>
      <c r="O17" s="38">
        <v>1.0015000000000001</v>
      </c>
      <c r="P17" s="49">
        <v>127.41</v>
      </c>
      <c r="Q17" s="6"/>
      <c r="R17" s="38">
        <v>0.99039999999999995</v>
      </c>
      <c r="S17" s="49">
        <v>127.53</v>
      </c>
      <c r="T17" s="6"/>
      <c r="U17" s="38">
        <v>0.98850000000000005</v>
      </c>
      <c r="V17" s="49">
        <v>127.61</v>
      </c>
      <c r="W17" s="6"/>
      <c r="X17" s="38">
        <v>0.9879</v>
      </c>
      <c r="Y17" s="49">
        <v>127.48</v>
      </c>
      <c r="Z17" s="6"/>
      <c r="AA17" s="38">
        <v>0.98429999999999995</v>
      </c>
      <c r="AB17" s="49">
        <v>128</v>
      </c>
      <c r="AC17" s="6"/>
      <c r="AD17" s="38">
        <v>0.98229999999999995</v>
      </c>
      <c r="AE17" s="49">
        <v>127.5</v>
      </c>
      <c r="AF17" s="6"/>
      <c r="AG17" s="38">
        <v>0.98899999999999999</v>
      </c>
      <c r="AH17" s="49">
        <v>127.8</v>
      </c>
      <c r="AI17" s="6"/>
      <c r="AJ17" s="38">
        <v>0.99650000000000005</v>
      </c>
      <c r="AK17" s="49">
        <v>127.57</v>
      </c>
      <c r="AL17" s="6"/>
      <c r="AM17" s="38">
        <v>0.99490000000000001</v>
      </c>
      <c r="AN17" s="49">
        <v>127.94</v>
      </c>
      <c r="AO17" s="49"/>
      <c r="AP17" s="38">
        <v>0.99529999999999996</v>
      </c>
      <c r="AQ17" s="49">
        <v>127.15</v>
      </c>
      <c r="AR17" s="6"/>
      <c r="AS17" s="38">
        <v>0.99129999999999996</v>
      </c>
      <c r="AT17" s="49">
        <v>126.39</v>
      </c>
      <c r="AU17" s="6"/>
      <c r="AV17" s="38">
        <v>0.98929999999999996</v>
      </c>
      <c r="AW17" s="49">
        <v>126.76</v>
      </c>
      <c r="AX17" s="6"/>
      <c r="AY17" s="38">
        <v>0.98619999999999997</v>
      </c>
      <c r="AZ17" s="49">
        <v>126.79</v>
      </c>
      <c r="BA17" s="6"/>
      <c r="BB17" s="38">
        <v>0.98750000000000004</v>
      </c>
      <c r="BC17" s="49">
        <v>126.36</v>
      </c>
      <c r="BD17" s="49"/>
      <c r="BE17" s="38">
        <v>0.98839999999999995</v>
      </c>
      <c r="BF17" s="49">
        <v>126.51</v>
      </c>
      <c r="BG17" s="6"/>
      <c r="BH17" s="38">
        <v>0.99119999999999997</v>
      </c>
      <c r="BI17" s="49">
        <v>126.85</v>
      </c>
      <c r="BJ17" s="49"/>
      <c r="BK17" s="38">
        <v>0.99250000000000005</v>
      </c>
      <c r="BL17" s="49">
        <v>126.74</v>
      </c>
      <c r="BM17" s="60"/>
      <c r="BN17" s="38">
        <f t="shared" si="0"/>
        <v>0.9959809523809523</v>
      </c>
      <c r="BO17" s="60">
        <f t="shared" si="0"/>
        <v>127.14904761904762</v>
      </c>
      <c r="BP17" s="185"/>
      <c r="BQ17" s="185"/>
      <c r="BR17" s="95"/>
      <c r="BS17" s="123"/>
      <c r="BT17" s="86"/>
      <c r="BU17" s="86"/>
      <c r="BV17" s="91"/>
      <c r="BW17" s="91"/>
      <c r="BX17" s="86"/>
      <c r="BY17" s="83"/>
    </row>
    <row r="18" spans="1:167" ht="15.75" x14ac:dyDescent="0.25">
      <c r="A18" s="32">
        <v>4</v>
      </c>
      <c r="B18" s="3" t="s">
        <v>8</v>
      </c>
      <c r="C18" s="38">
        <v>0.94399999999999995</v>
      </c>
      <c r="D18" s="49">
        <v>138.06</v>
      </c>
      <c r="E18" s="49"/>
      <c r="F18" s="38">
        <v>0.94450000000000001</v>
      </c>
      <c r="G18" s="49">
        <v>138.02000000000001</v>
      </c>
      <c r="H18" s="6"/>
      <c r="I18" s="38">
        <v>0.94689999999999996</v>
      </c>
      <c r="J18" s="49">
        <v>137.74</v>
      </c>
      <c r="K18" s="6"/>
      <c r="L18" s="38">
        <v>0.92059999999999997</v>
      </c>
      <c r="M18" s="49">
        <v>137.91</v>
      </c>
      <c r="N18" s="6"/>
      <c r="O18" s="38">
        <v>0.92500000000000004</v>
      </c>
      <c r="P18" s="49">
        <v>138</v>
      </c>
      <c r="Q18" s="6"/>
      <c r="R18" s="38">
        <v>0.91490000000000005</v>
      </c>
      <c r="S18" s="49">
        <v>137.97999999999999</v>
      </c>
      <c r="T18" s="6"/>
      <c r="U18" s="38">
        <v>0.91420000000000001</v>
      </c>
      <c r="V18" s="49">
        <v>138.01</v>
      </c>
      <c r="W18" s="6"/>
      <c r="X18" s="38">
        <v>0.91249999999999998</v>
      </c>
      <c r="Y18" s="49">
        <v>138.02000000000001</v>
      </c>
      <c r="Z18" s="6"/>
      <c r="AA18" s="38">
        <v>0.91290000000000004</v>
      </c>
      <c r="AB18" s="49">
        <v>138.01</v>
      </c>
      <c r="AC18" s="6"/>
      <c r="AD18" s="38">
        <v>0.90659999999999996</v>
      </c>
      <c r="AE18" s="49">
        <v>138.07</v>
      </c>
      <c r="AF18" s="6"/>
      <c r="AG18" s="38">
        <v>0.91520000000000001</v>
      </c>
      <c r="AH18" s="49">
        <v>138.08000000000001</v>
      </c>
      <c r="AI18" s="6"/>
      <c r="AJ18" s="38">
        <v>0.92169999999999996</v>
      </c>
      <c r="AK18" s="49">
        <v>138.01</v>
      </c>
      <c r="AL18" s="6"/>
      <c r="AM18" s="38">
        <v>0.92420000000000002</v>
      </c>
      <c r="AN18" s="49">
        <v>137.77000000000001</v>
      </c>
      <c r="AO18" s="49"/>
      <c r="AP18" s="38">
        <v>0.92059999999999997</v>
      </c>
      <c r="AQ18" s="49">
        <v>137.49</v>
      </c>
      <c r="AR18" s="6"/>
      <c r="AS18" s="38">
        <v>0.91469999999999996</v>
      </c>
      <c r="AT18" s="49">
        <v>136.88999999999999</v>
      </c>
      <c r="AU18" s="6"/>
      <c r="AV18" s="38">
        <v>0.91569999999999996</v>
      </c>
      <c r="AW18" s="49">
        <v>136.97</v>
      </c>
      <c r="AX18" s="6"/>
      <c r="AY18" s="38">
        <v>0.91269999999999996</v>
      </c>
      <c r="AZ18" s="49">
        <v>136.91</v>
      </c>
      <c r="BA18" s="6"/>
      <c r="BB18" s="38">
        <v>0.91069999999999995</v>
      </c>
      <c r="BC18" s="49">
        <v>136.93</v>
      </c>
      <c r="BD18" s="49"/>
      <c r="BE18" s="38">
        <v>0.91169999999999995</v>
      </c>
      <c r="BF18" s="49">
        <v>137.16</v>
      </c>
      <c r="BG18" s="6"/>
      <c r="BH18" s="38">
        <v>0.91539999999999999</v>
      </c>
      <c r="BI18" s="49">
        <v>137.38999999999999</v>
      </c>
      <c r="BJ18" s="49"/>
      <c r="BK18" s="38">
        <v>0.91749999999999998</v>
      </c>
      <c r="BL18" s="49">
        <v>137.28</v>
      </c>
      <c r="BM18" s="60"/>
      <c r="BN18" s="38">
        <f t="shared" si="0"/>
        <v>0.92010476190476187</v>
      </c>
      <c r="BO18" s="60">
        <f t="shared" si="0"/>
        <v>137.65238095238092</v>
      </c>
      <c r="BP18" s="185"/>
      <c r="BQ18" s="185"/>
      <c r="BR18" s="95"/>
      <c r="BS18" s="123"/>
      <c r="BT18" s="86"/>
      <c r="BU18" s="86"/>
      <c r="BV18" s="91"/>
      <c r="BW18" s="91"/>
      <c r="BX18" s="86"/>
      <c r="BY18" s="83"/>
    </row>
    <row r="19" spans="1:167" ht="15.75" x14ac:dyDescent="0.25">
      <c r="A19" s="32">
        <v>5</v>
      </c>
      <c r="B19" s="3" t="s">
        <v>9</v>
      </c>
      <c r="C19" s="38">
        <v>1069.43</v>
      </c>
      <c r="D19" s="80">
        <v>139241.12</v>
      </c>
      <c r="E19" s="80"/>
      <c r="F19" s="128">
        <v>1067.0999999999999</v>
      </c>
      <c r="G19" s="80">
        <v>138962.43</v>
      </c>
      <c r="H19" s="6"/>
      <c r="I19" s="38">
        <v>1050.2</v>
      </c>
      <c r="J19" s="80">
        <v>136848.94</v>
      </c>
      <c r="K19" s="6"/>
      <c r="L19" s="38">
        <v>1061.6099999999999</v>
      </c>
      <c r="M19" s="80">
        <v>134811.85999999999</v>
      </c>
      <c r="N19" s="6"/>
      <c r="O19" s="38">
        <v>1082.46</v>
      </c>
      <c r="P19" s="80">
        <v>138117.84</v>
      </c>
      <c r="Q19" s="6"/>
      <c r="R19" s="38">
        <v>1078.21</v>
      </c>
      <c r="S19" s="80">
        <v>136187.35999999999</v>
      </c>
      <c r="T19" s="6"/>
      <c r="U19" s="38">
        <v>1072.26</v>
      </c>
      <c r="V19" s="80">
        <v>135253.54</v>
      </c>
      <c r="W19" s="6"/>
      <c r="X19" s="38">
        <v>1067.46</v>
      </c>
      <c r="Y19" s="80">
        <v>134436.57999999999</v>
      </c>
      <c r="Z19" s="6"/>
      <c r="AA19" s="38">
        <v>1066.55</v>
      </c>
      <c r="AB19" s="80">
        <v>134370.63</v>
      </c>
      <c r="AC19" s="6"/>
      <c r="AD19" s="38">
        <v>1067.5</v>
      </c>
      <c r="AE19" s="80">
        <v>133697.04</v>
      </c>
      <c r="AF19" s="6"/>
      <c r="AG19" s="38">
        <v>1065.06</v>
      </c>
      <c r="AH19" s="80">
        <v>134622.25</v>
      </c>
      <c r="AI19" s="6"/>
      <c r="AJ19" s="38">
        <v>1064.56</v>
      </c>
      <c r="AK19" s="80">
        <v>135326.87</v>
      </c>
      <c r="AL19" s="6"/>
      <c r="AM19" s="38">
        <v>1056</v>
      </c>
      <c r="AN19" s="80">
        <v>134412.96</v>
      </c>
      <c r="AO19" s="80"/>
      <c r="AP19" s="128">
        <v>1072.46</v>
      </c>
      <c r="AQ19" s="80">
        <v>135721.82</v>
      </c>
      <c r="AR19" s="6"/>
      <c r="AS19" s="38">
        <v>1077.1199999999999</v>
      </c>
      <c r="AT19" s="80">
        <v>134950.35</v>
      </c>
      <c r="AU19" s="6"/>
      <c r="AV19" s="38">
        <v>1071.7</v>
      </c>
      <c r="AW19" s="80">
        <v>134395.20000000001</v>
      </c>
      <c r="AX19" s="6"/>
      <c r="AY19" s="38">
        <v>1072.0999999999999</v>
      </c>
      <c r="AZ19" s="80">
        <v>134052.70000000001</v>
      </c>
      <c r="BA19" s="6"/>
      <c r="BB19" s="38">
        <v>1071</v>
      </c>
      <c r="BC19" s="80">
        <v>133641.39000000001</v>
      </c>
      <c r="BD19" s="80"/>
      <c r="BE19" s="128">
        <v>1069.1500000000001</v>
      </c>
      <c r="BF19" s="80">
        <v>133692.53</v>
      </c>
      <c r="BG19" s="6"/>
      <c r="BH19" s="38">
        <v>1065.8599999999999</v>
      </c>
      <c r="BI19" s="80">
        <v>134016.57</v>
      </c>
      <c r="BJ19" s="80"/>
      <c r="BK19" s="38">
        <v>1061.9000000000001</v>
      </c>
      <c r="BL19" s="80">
        <v>133578.39000000001</v>
      </c>
      <c r="BM19" s="60"/>
      <c r="BN19" s="38">
        <f t="shared" si="0"/>
        <v>1068.080476190476</v>
      </c>
      <c r="BO19" s="60">
        <f t="shared" si="0"/>
        <v>135254.20809523808</v>
      </c>
      <c r="BP19" s="185"/>
      <c r="BQ19" s="185"/>
      <c r="BR19" s="95"/>
      <c r="BS19" s="123"/>
      <c r="BT19" s="86"/>
      <c r="BU19" s="92"/>
      <c r="BV19" s="91"/>
      <c r="BW19" s="91"/>
      <c r="BX19" s="86"/>
      <c r="BY19" s="83"/>
    </row>
    <row r="20" spans="1:167" ht="15.75" x14ac:dyDescent="0.25">
      <c r="A20" s="32">
        <v>6</v>
      </c>
      <c r="B20" s="3" t="s">
        <v>10</v>
      </c>
      <c r="C20" s="38">
        <v>14.194000000000001</v>
      </c>
      <c r="D20" s="49">
        <v>1848.08</v>
      </c>
      <c r="E20" s="49"/>
      <c r="F20" s="38">
        <v>14.13</v>
      </c>
      <c r="G20" s="49">
        <v>1840.07</v>
      </c>
      <c r="H20" s="6"/>
      <c r="I20" s="38">
        <v>13.959</v>
      </c>
      <c r="J20" s="49">
        <v>1818.96</v>
      </c>
      <c r="K20" s="6"/>
      <c r="L20" s="38">
        <v>14.141</v>
      </c>
      <c r="M20" s="49">
        <v>1795.74</v>
      </c>
      <c r="N20" s="6"/>
      <c r="O20" s="38">
        <v>14.56</v>
      </c>
      <c r="P20" s="49">
        <v>1857.8</v>
      </c>
      <c r="Q20" s="6"/>
      <c r="R20" s="38">
        <v>14.24</v>
      </c>
      <c r="S20" s="49">
        <v>1798.64</v>
      </c>
      <c r="T20" s="6"/>
      <c r="U20" s="38">
        <v>14.19</v>
      </c>
      <c r="V20" s="49">
        <v>1789.91</v>
      </c>
      <c r="W20" s="6"/>
      <c r="X20" s="38">
        <v>14.054</v>
      </c>
      <c r="Y20" s="49">
        <v>1769.97</v>
      </c>
      <c r="Z20" s="6"/>
      <c r="AA20" s="38">
        <v>13.795</v>
      </c>
      <c r="AB20" s="49">
        <v>1737.98</v>
      </c>
      <c r="AC20" s="6"/>
      <c r="AD20" s="38">
        <v>13.79</v>
      </c>
      <c r="AE20" s="49">
        <v>1727.1</v>
      </c>
      <c r="AF20" s="6"/>
      <c r="AG20" s="38">
        <v>13.79</v>
      </c>
      <c r="AH20" s="49">
        <v>1743.04</v>
      </c>
      <c r="AI20" s="6"/>
      <c r="AJ20" s="38">
        <v>14.085000000000001</v>
      </c>
      <c r="AK20" s="49">
        <v>1790.49</v>
      </c>
      <c r="AL20" s="6"/>
      <c r="AM20" s="38">
        <v>13.798999999999999</v>
      </c>
      <c r="AN20" s="49">
        <v>1756.41</v>
      </c>
      <c r="AO20" s="49"/>
      <c r="AP20" s="38">
        <v>14.21</v>
      </c>
      <c r="AQ20" s="49">
        <v>1798.3</v>
      </c>
      <c r="AR20" s="6"/>
      <c r="AS20" s="38">
        <v>14.25</v>
      </c>
      <c r="AT20" s="49">
        <v>1785.36</v>
      </c>
      <c r="AU20" s="6"/>
      <c r="AV20" s="38">
        <v>14.23</v>
      </c>
      <c r="AW20" s="49">
        <v>1784.5</v>
      </c>
      <c r="AX20" s="6"/>
      <c r="AY20" s="38">
        <v>14.295999999999999</v>
      </c>
      <c r="AZ20" s="49">
        <v>1787.54</v>
      </c>
      <c r="BA20" s="6"/>
      <c r="BB20" s="38">
        <v>14.045999999999999</v>
      </c>
      <c r="BC20" s="49">
        <v>1752.69</v>
      </c>
      <c r="BD20" s="49"/>
      <c r="BE20" s="38">
        <v>13.91</v>
      </c>
      <c r="BF20" s="49">
        <v>1739.38</v>
      </c>
      <c r="BG20" s="6"/>
      <c r="BH20" s="38">
        <v>13.85</v>
      </c>
      <c r="BI20" s="49">
        <v>1741.44</v>
      </c>
      <c r="BJ20" s="49"/>
      <c r="BK20" s="38">
        <v>13.895</v>
      </c>
      <c r="BL20" s="49">
        <v>1747.88</v>
      </c>
      <c r="BM20" s="60"/>
      <c r="BN20" s="38">
        <f t="shared" si="0"/>
        <v>14.06733333333333</v>
      </c>
      <c r="BO20" s="60">
        <f t="shared" si="0"/>
        <v>1781.4895238095237</v>
      </c>
      <c r="BP20" s="185"/>
      <c r="BQ20" s="185"/>
      <c r="BR20" s="95"/>
      <c r="BS20" s="123"/>
      <c r="BT20" s="86"/>
      <c r="BU20" s="86"/>
      <c r="BV20" s="91"/>
      <c r="BW20" s="91"/>
      <c r="BX20" s="86"/>
      <c r="BY20" s="83"/>
    </row>
    <row r="21" spans="1:167" ht="15.75" x14ac:dyDescent="0.25">
      <c r="A21" s="32">
        <v>7</v>
      </c>
      <c r="B21" s="3" t="s">
        <v>27</v>
      </c>
      <c r="C21" s="38">
        <v>1.3734</v>
      </c>
      <c r="D21" s="49">
        <v>94.8</v>
      </c>
      <c r="E21" s="49"/>
      <c r="F21" s="38">
        <v>1.3643000000000001</v>
      </c>
      <c r="G21" s="49">
        <v>95.45</v>
      </c>
      <c r="H21" s="6"/>
      <c r="I21" s="38">
        <v>1.3658999999999999</v>
      </c>
      <c r="J21" s="49">
        <v>95.4</v>
      </c>
      <c r="K21" s="6"/>
      <c r="L21" s="38">
        <v>1.3691</v>
      </c>
      <c r="M21" s="49">
        <v>92.75</v>
      </c>
      <c r="N21" s="6"/>
      <c r="O21" s="38">
        <v>1.3693</v>
      </c>
      <c r="P21" s="49">
        <v>93.18</v>
      </c>
      <c r="Q21" s="6"/>
      <c r="R21" s="38">
        <v>1.3915999999999999</v>
      </c>
      <c r="S21" s="49">
        <v>90.77</v>
      </c>
      <c r="T21" s="6"/>
      <c r="U21" s="38">
        <v>1.3708</v>
      </c>
      <c r="V21" s="49">
        <v>92.02</v>
      </c>
      <c r="W21" s="6"/>
      <c r="X21" s="38">
        <v>1.3848</v>
      </c>
      <c r="Y21" s="49">
        <v>90.94</v>
      </c>
      <c r="Z21" s="6"/>
      <c r="AA21" s="38">
        <v>1.3868</v>
      </c>
      <c r="AB21" s="49">
        <v>90.85</v>
      </c>
      <c r="AC21" s="6"/>
      <c r="AD21" s="38">
        <v>1.3787</v>
      </c>
      <c r="AE21" s="49">
        <v>90.84</v>
      </c>
      <c r="AF21" s="6"/>
      <c r="AG21" s="38">
        <v>1.3915999999999999</v>
      </c>
      <c r="AH21" s="49">
        <v>90.83</v>
      </c>
      <c r="AI21" s="6"/>
      <c r="AJ21" s="38">
        <v>1.3885000000000001</v>
      </c>
      <c r="AK21" s="49">
        <v>91.55</v>
      </c>
      <c r="AL21" s="6"/>
      <c r="AM21" s="38">
        <v>1.4004000000000001</v>
      </c>
      <c r="AN21" s="49">
        <v>90.89</v>
      </c>
      <c r="AO21" s="49"/>
      <c r="AP21" s="38">
        <v>1.3963000000000001</v>
      </c>
      <c r="AQ21" s="49">
        <v>90.64</v>
      </c>
      <c r="AR21" s="6"/>
      <c r="AS21" s="38">
        <v>1.3826000000000001</v>
      </c>
      <c r="AT21" s="49">
        <v>90.62</v>
      </c>
      <c r="AU21" s="6"/>
      <c r="AV21" s="38">
        <v>1.3847</v>
      </c>
      <c r="AW21" s="49">
        <v>90.57</v>
      </c>
      <c r="AX21" s="6"/>
      <c r="AY21" s="38">
        <v>1.3748</v>
      </c>
      <c r="AZ21" s="49">
        <v>90.95</v>
      </c>
      <c r="BA21" s="6"/>
      <c r="BB21" s="38">
        <v>1.377</v>
      </c>
      <c r="BC21" s="49">
        <v>90.62</v>
      </c>
      <c r="BD21" s="49"/>
      <c r="BE21" s="38">
        <v>1.3749</v>
      </c>
      <c r="BF21" s="49">
        <v>90.95</v>
      </c>
      <c r="BG21" s="6"/>
      <c r="BH21" s="38">
        <v>1.3712</v>
      </c>
      <c r="BI21" s="49">
        <v>91.7</v>
      </c>
      <c r="BJ21" s="49"/>
      <c r="BK21" s="38">
        <v>1.3686</v>
      </c>
      <c r="BL21" s="49">
        <v>91.92</v>
      </c>
      <c r="BM21" s="60"/>
      <c r="BN21" s="38">
        <f t="shared" si="0"/>
        <v>1.3793</v>
      </c>
      <c r="BO21" s="60">
        <f t="shared" si="0"/>
        <v>91.820952380952406</v>
      </c>
      <c r="BP21" s="185"/>
      <c r="BQ21" s="185"/>
      <c r="BR21" s="95"/>
      <c r="BS21" s="123"/>
      <c r="BT21" s="86"/>
      <c r="BU21" s="86"/>
      <c r="BV21" s="91"/>
      <c r="BW21" s="91"/>
      <c r="BX21" s="86"/>
      <c r="BY21" s="83"/>
    </row>
    <row r="22" spans="1:167" ht="15.75" x14ac:dyDescent="0.25">
      <c r="A22" s="32">
        <v>8</v>
      </c>
      <c r="B22" s="3" t="s">
        <v>28</v>
      </c>
      <c r="C22" s="38">
        <v>1.3328</v>
      </c>
      <c r="D22" s="49">
        <v>97.69</v>
      </c>
      <c r="E22" s="49"/>
      <c r="F22" s="38">
        <v>1.3371999999999999</v>
      </c>
      <c r="G22" s="49">
        <v>97.39</v>
      </c>
      <c r="H22" s="6"/>
      <c r="I22" s="38">
        <v>1.3327</v>
      </c>
      <c r="J22" s="49">
        <v>97.78</v>
      </c>
      <c r="K22" s="6"/>
      <c r="L22" s="38">
        <v>1.3343</v>
      </c>
      <c r="M22" s="49">
        <v>95.17</v>
      </c>
      <c r="N22" s="6"/>
      <c r="O22" s="38">
        <v>1.3428</v>
      </c>
      <c r="P22" s="49">
        <v>95.02</v>
      </c>
      <c r="Q22" s="6"/>
      <c r="R22" s="38">
        <v>1.3574999999999999</v>
      </c>
      <c r="S22" s="49">
        <v>93.05</v>
      </c>
      <c r="T22" s="6"/>
      <c r="U22" s="38">
        <v>1.3539000000000001</v>
      </c>
      <c r="V22" s="49">
        <v>93.17</v>
      </c>
      <c r="W22" s="6"/>
      <c r="X22" s="38">
        <v>1.3671</v>
      </c>
      <c r="Y22" s="49">
        <v>92.12</v>
      </c>
      <c r="Z22" s="6"/>
      <c r="AA22" s="38">
        <v>1.3721000000000001</v>
      </c>
      <c r="AB22" s="49">
        <v>91.82</v>
      </c>
      <c r="AC22" s="6"/>
      <c r="AD22" s="38">
        <v>1.3678999999999999</v>
      </c>
      <c r="AE22" s="49">
        <v>91.56</v>
      </c>
      <c r="AF22" s="6"/>
      <c r="AG22" s="38">
        <v>1.3764000000000001</v>
      </c>
      <c r="AH22" s="49">
        <v>91.83</v>
      </c>
      <c r="AI22" s="6"/>
      <c r="AJ22" s="38">
        <v>1.3811</v>
      </c>
      <c r="AK22" s="49">
        <v>92.04</v>
      </c>
      <c r="AL22" s="6"/>
      <c r="AM22" s="38">
        <v>1.3935</v>
      </c>
      <c r="AN22" s="49">
        <v>91.34</v>
      </c>
      <c r="AO22" s="49"/>
      <c r="AP22" s="38">
        <v>1.3936999999999999</v>
      </c>
      <c r="AQ22" s="49">
        <v>90.8</v>
      </c>
      <c r="AR22" s="6"/>
      <c r="AS22" s="38">
        <v>1.3938999999999999</v>
      </c>
      <c r="AT22" s="49">
        <v>89.88</v>
      </c>
      <c r="AU22" s="6"/>
      <c r="AV22" s="38">
        <v>1.3926000000000001</v>
      </c>
      <c r="AW22" s="49">
        <v>90.05</v>
      </c>
      <c r="AX22" s="6"/>
      <c r="AY22" s="38">
        <v>1.3853</v>
      </c>
      <c r="AZ22" s="49">
        <v>90.26</v>
      </c>
      <c r="BA22" s="6"/>
      <c r="BB22" s="38">
        <v>1.3872</v>
      </c>
      <c r="BC22" s="49">
        <v>89.95</v>
      </c>
      <c r="BD22" s="49"/>
      <c r="BE22" s="38">
        <v>1.3913</v>
      </c>
      <c r="BF22" s="49">
        <v>89.88</v>
      </c>
      <c r="BG22" s="6"/>
      <c r="BH22" s="38">
        <v>1.3875</v>
      </c>
      <c r="BI22" s="49">
        <v>90.62</v>
      </c>
      <c r="BJ22" s="49"/>
      <c r="BK22" s="38">
        <v>1.3895</v>
      </c>
      <c r="BL22" s="49">
        <v>90.53</v>
      </c>
      <c r="BM22" s="60"/>
      <c r="BN22" s="38">
        <f t="shared" si="0"/>
        <v>1.3700142857142856</v>
      </c>
      <c r="BO22" s="60">
        <f t="shared" si="0"/>
        <v>92.473809523809521</v>
      </c>
      <c r="BP22" s="185"/>
      <c r="BQ22" s="185"/>
      <c r="BR22" s="95"/>
      <c r="BS22" s="123"/>
      <c r="BT22" s="86"/>
      <c r="BU22" s="86"/>
      <c r="BV22" s="91"/>
      <c r="BW22" s="91"/>
      <c r="BX22" s="86"/>
      <c r="BY22" s="83"/>
    </row>
    <row r="23" spans="1:167" ht="15.75" x14ac:dyDescent="0.25">
      <c r="A23" s="32">
        <v>9</v>
      </c>
      <c r="B23" s="3" t="s">
        <v>13</v>
      </c>
      <c r="C23" s="38">
        <v>8.6890999999999998</v>
      </c>
      <c r="D23" s="49">
        <v>14.98</v>
      </c>
      <c r="E23" s="49"/>
      <c r="F23" s="38">
        <v>8.6980000000000004</v>
      </c>
      <c r="G23" s="49">
        <v>14.97</v>
      </c>
      <c r="H23" s="6"/>
      <c r="I23" s="38">
        <v>8.6964000000000006</v>
      </c>
      <c r="J23" s="49">
        <v>14.98</v>
      </c>
      <c r="K23" s="6"/>
      <c r="L23" s="38">
        <v>8.5168999999999997</v>
      </c>
      <c r="M23" s="49">
        <v>14.91</v>
      </c>
      <c r="N23" s="6"/>
      <c r="O23" s="38">
        <v>8.5350999999999999</v>
      </c>
      <c r="P23" s="49">
        <v>14.95</v>
      </c>
      <c r="Q23" s="6"/>
      <c r="R23" s="38">
        <v>8.4568999999999992</v>
      </c>
      <c r="S23" s="49">
        <v>14.94</v>
      </c>
      <c r="T23" s="6"/>
      <c r="U23" s="38">
        <v>8.4763999999999999</v>
      </c>
      <c r="V23" s="49">
        <v>14.88</v>
      </c>
      <c r="W23" s="6"/>
      <c r="X23" s="38">
        <v>8.4966000000000008</v>
      </c>
      <c r="Y23" s="49">
        <v>14.82</v>
      </c>
      <c r="Z23" s="6"/>
      <c r="AA23" s="38">
        <v>8.5161999999999995</v>
      </c>
      <c r="AB23" s="49">
        <v>14.79</v>
      </c>
      <c r="AC23" s="6"/>
      <c r="AD23" s="38">
        <v>8.3991000000000007</v>
      </c>
      <c r="AE23" s="49">
        <v>14.91</v>
      </c>
      <c r="AF23" s="6"/>
      <c r="AG23" s="38">
        <v>8.4899000000000004</v>
      </c>
      <c r="AH23" s="49">
        <v>14.89</v>
      </c>
      <c r="AI23" s="6"/>
      <c r="AJ23" s="38">
        <v>8.5531000000000006</v>
      </c>
      <c r="AK23" s="49">
        <v>14.86</v>
      </c>
      <c r="AL23" s="6"/>
      <c r="AM23" s="38">
        <v>8.5531000000000006</v>
      </c>
      <c r="AN23" s="49">
        <v>14.88</v>
      </c>
      <c r="AO23" s="49"/>
      <c r="AP23" s="38">
        <v>8.5530000000000008</v>
      </c>
      <c r="AQ23" s="49">
        <v>14.8</v>
      </c>
      <c r="AR23" s="6"/>
      <c r="AS23" s="38">
        <v>8.4665999999999997</v>
      </c>
      <c r="AT23" s="49">
        <v>14.8</v>
      </c>
      <c r="AU23" s="6"/>
      <c r="AV23" s="38">
        <v>8.4618000000000002</v>
      </c>
      <c r="AW23" s="49">
        <v>14.82</v>
      </c>
      <c r="AX23" s="6"/>
      <c r="AY23" s="38">
        <v>8.3933999999999997</v>
      </c>
      <c r="AZ23" s="49">
        <v>14.9</v>
      </c>
      <c r="BA23" s="6"/>
      <c r="BB23" s="38">
        <v>8.3710000000000004</v>
      </c>
      <c r="BC23" s="49">
        <v>14.91</v>
      </c>
      <c r="BD23" s="49"/>
      <c r="BE23" s="38">
        <v>8.3504000000000005</v>
      </c>
      <c r="BF23" s="49">
        <v>14.97</v>
      </c>
      <c r="BG23" s="6"/>
      <c r="BH23" s="38">
        <v>8.3839000000000006</v>
      </c>
      <c r="BI23" s="49">
        <v>15</v>
      </c>
      <c r="BJ23" s="49"/>
      <c r="BK23" s="38">
        <v>8.4102999999999994</v>
      </c>
      <c r="BL23" s="49">
        <v>14.96</v>
      </c>
      <c r="BM23" s="60"/>
      <c r="BN23" s="38">
        <f t="shared" si="0"/>
        <v>8.4984380952380967</v>
      </c>
      <c r="BO23" s="60">
        <f t="shared" si="0"/>
        <v>14.900952380952381</v>
      </c>
      <c r="BP23" s="185"/>
      <c r="BQ23" s="185"/>
      <c r="BR23" s="95"/>
      <c r="BS23" s="123"/>
      <c r="BT23" s="86"/>
      <c r="BU23" s="86"/>
      <c r="BV23" s="91"/>
      <c r="BW23" s="91"/>
      <c r="BX23" s="86"/>
      <c r="BY23" s="83"/>
    </row>
    <row r="24" spans="1:167" ht="15.75" x14ac:dyDescent="0.25">
      <c r="A24" s="32">
        <v>10</v>
      </c>
      <c r="B24" s="3" t="s">
        <v>14</v>
      </c>
      <c r="C24" s="38">
        <v>8.6890999999999998</v>
      </c>
      <c r="D24" s="49">
        <v>14.98</v>
      </c>
      <c r="E24" s="49"/>
      <c r="F24" s="38">
        <v>8.6242000000000001</v>
      </c>
      <c r="G24" s="49">
        <v>15.1</v>
      </c>
      <c r="H24" s="6"/>
      <c r="I24" s="38">
        <v>8.6646000000000001</v>
      </c>
      <c r="J24" s="49">
        <v>15.04</v>
      </c>
      <c r="K24" s="6"/>
      <c r="L24" s="38">
        <v>8.5081000000000007</v>
      </c>
      <c r="M24" s="49">
        <v>14.93</v>
      </c>
      <c r="N24" s="6"/>
      <c r="O24" s="38">
        <v>8.6301000000000005</v>
      </c>
      <c r="P24" s="49">
        <v>14.79</v>
      </c>
      <c r="Q24" s="6"/>
      <c r="R24" s="38">
        <v>8.7302999999999997</v>
      </c>
      <c r="S24" s="49">
        <v>14.47</v>
      </c>
      <c r="T24" s="6"/>
      <c r="U24" s="38">
        <v>8.6193000000000008</v>
      </c>
      <c r="V24" s="49">
        <v>14.63</v>
      </c>
      <c r="W24" s="6"/>
      <c r="X24" s="38">
        <v>8.7118000000000002</v>
      </c>
      <c r="Y24" s="49">
        <v>14.46</v>
      </c>
      <c r="Z24" s="6"/>
      <c r="AA24" s="38">
        <v>8.6839999999999993</v>
      </c>
      <c r="AB24" s="49">
        <v>14.51</v>
      </c>
      <c r="AC24" s="6"/>
      <c r="AD24" s="38">
        <v>8.6111000000000004</v>
      </c>
      <c r="AE24" s="49">
        <v>14.54</v>
      </c>
      <c r="AF24" s="6"/>
      <c r="AG24" s="38">
        <v>8.7350999999999992</v>
      </c>
      <c r="AH24" s="49">
        <v>14.47</v>
      </c>
      <c r="AI24" s="6"/>
      <c r="AJ24" s="38">
        <v>8.6856000000000009</v>
      </c>
      <c r="AK24" s="49">
        <v>14.64</v>
      </c>
      <c r="AL24" s="6"/>
      <c r="AM24" s="38">
        <v>8.7606999999999999</v>
      </c>
      <c r="AN24" s="49">
        <v>14.53</v>
      </c>
      <c r="AO24" s="49"/>
      <c r="AP24" s="38">
        <v>8.7885000000000009</v>
      </c>
      <c r="AQ24" s="49">
        <v>14.4</v>
      </c>
      <c r="AR24" s="6"/>
      <c r="AS24" s="38">
        <v>8.7302999999999997</v>
      </c>
      <c r="AT24" s="49">
        <v>14.35</v>
      </c>
      <c r="AU24" s="6"/>
      <c r="AV24" s="38">
        <v>8.6992999999999991</v>
      </c>
      <c r="AW24" s="49">
        <v>14.42</v>
      </c>
      <c r="AX24" s="6"/>
      <c r="AY24" s="38">
        <v>8.6690000000000005</v>
      </c>
      <c r="AZ24" s="49">
        <v>14.42</v>
      </c>
      <c r="BA24" s="6"/>
      <c r="BB24" s="38">
        <v>8.6887000000000008</v>
      </c>
      <c r="BC24" s="49">
        <v>14.36</v>
      </c>
      <c r="BD24" s="49"/>
      <c r="BE24" s="38">
        <v>8.6867999999999999</v>
      </c>
      <c r="BF24" s="49">
        <v>14.39</v>
      </c>
      <c r="BG24" s="6"/>
      <c r="BH24" s="38">
        <v>8.7307000000000006</v>
      </c>
      <c r="BI24" s="49">
        <v>14.4</v>
      </c>
      <c r="BJ24" s="49"/>
      <c r="BK24" s="38">
        <v>8.7931000000000008</v>
      </c>
      <c r="BL24" s="49">
        <v>14.31</v>
      </c>
      <c r="BM24" s="60"/>
      <c r="BN24" s="38">
        <f t="shared" si="0"/>
        <v>8.687638095238098</v>
      </c>
      <c r="BO24" s="60">
        <f t="shared" si="0"/>
        <v>14.578095238095235</v>
      </c>
      <c r="BP24" s="185"/>
      <c r="BQ24" s="185"/>
      <c r="BR24" s="95"/>
      <c r="BS24" s="123"/>
      <c r="BT24" s="86"/>
      <c r="BU24" s="86"/>
      <c r="BV24" s="91"/>
      <c r="BW24" s="91"/>
      <c r="BX24" s="86"/>
      <c r="BY24" s="83"/>
    </row>
    <row r="25" spans="1:167" ht="15.75" x14ac:dyDescent="0.25">
      <c r="A25" s="32">
        <v>11</v>
      </c>
      <c r="B25" s="3" t="s">
        <v>15</v>
      </c>
      <c r="C25" s="38">
        <v>7.0410000000000004</v>
      </c>
      <c r="D25" s="49">
        <v>18.489999999999998</v>
      </c>
      <c r="E25" s="49"/>
      <c r="F25" s="38">
        <v>7.0438000000000001</v>
      </c>
      <c r="G25" s="49">
        <v>18.489999999999998</v>
      </c>
      <c r="H25" s="6"/>
      <c r="I25" s="38">
        <v>7.0603999999999996</v>
      </c>
      <c r="J25" s="49">
        <v>18.46</v>
      </c>
      <c r="K25" s="6"/>
      <c r="L25" s="38">
        <v>6.8673999999999999</v>
      </c>
      <c r="M25" s="49">
        <v>18.489999999999998</v>
      </c>
      <c r="N25" s="6"/>
      <c r="O25" s="38">
        <v>6.8994</v>
      </c>
      <c r="P25" s="49">
        <v>18.489999999999998</v>
      </c>
      <c r="Q25" s="6"/>
      <c r="R25" s="38">
        <v>6.8240999999999996</v>
      </c>
      <c r="S25" s="49">
        <v>18.510000000000002</v>
      </c>
      <c r="T25" s="6"/>
      <c r="U25" s="38">
        <v>6.8193999999999999</v>
      </c>
      <c r="V25" s="49">
        <v>18.5</v>
      </c>
      <c r="W25" s="6"/>
      <c r="X25" s="38">
        <v>6.8067000000000002</v>
      </c>
      <c r="Y25" s="49">
        <v>18.5</v>
      </c>
      <c r="Z25" s="6"/>
      <c r="AA25" s="38">
        <v>6.8098999999999998</v>
      </c>
      <c r="AB25" s="49">
        <v>18.5</v>
      </c>
      <c r="AC25" s="6"/>
      <c r="AD25" s="38">
        <v>6.7638999999999996</v>
      </c>
      <c r="AE25" s="49">
        <v>18.52</v>
      </c>
      <c r="AF25" s="6"/>
      <c r="AG25" s="38">
        <v>6.8277999999999999</v>
      </c>
      <c r="AH25" s="49">
        <v>18.510000000000002</v>
      </c>
      <c r="AI25" s="6"/>
      <c r="AJ25" s="38">
        <v>6.8766999999999996</v>
      </c>
      <c r="AK25" s="49">
        <v>18.489999999999998</v>
      </c>
      <c r="AL25" s="6"/>
      <c r="AM25" s="38">
        <v>6.8936999999999999</v>
      </c>
      <c r="AN25" s="49">
        <v>18.46</v>
      </c>
      <c r="AO25" s="49"/>
      <c r="AP25" s="38">
        <v>6.8666999999999998</v>
      </c>
      <c r="AQ25" s="49">
        <v>18.43</v>
      </c>
      <c r="AR25" s="6"/>
      <c r="AS25" s="38">
        <v>6.8231999999999999</v>
      </c>
      <c r="AT25" s="49">
        <v>18.36</v>
      </c>
      <c r="AU25" s="6"/>
      <c r="AV25" s="38">
        <v>6.8304999999999998</v>
      </c>
      <c r="AW25" s="49">
        <v>18.36</v>
      </c>
      <c r="AX25" s="6"/>
      <c r="AY25" s="38">
        <v>6.8103999999999996</v>
      </c>
      <c r="AZ25" s="49">
        <v>18.36</v>
      </c>
      <c r="BA25" s="6"/>
      <c r="BB25" s="38">
        <v>6.7937000000000003</v>
      </c>
      <c r="BC25" s="49">
        <v>18.37</v>
      </c>
      <c r="BD25" s="49"/>
      <c r="BE25" s="38">
        <v>6.8006000000000002</v>
      </c>
      <c r="BF25" s="49">
        <v>18.39</v>
      </c>
      <c r="BG25" s="6"/>
      <c r="BH25" s="38">
        <v>6.8291000000000004</v>
      </c>
      <c r="BI25" s="49">
        <v>18.41</v>
      </c>
      <c r="BJ25" s="49"/>
      <c r="BK25" s="38">
        <v>6.8433999999999999</v>
      </c>
      <c r="BL25" s="49">
        <v>18.38</v>
      </c>
      <c r="BM25" s="60"/>
      <c r="BN25" s="38">
        <f t="shared" si="0"/>
        <v>6.8634190476190478</v>
      </c>
      <c r="BO25" s="60">
        <f t="shared" si="0"/>
        <v>18.450952380952383</v>
      </c>
      <c r="BP25" s="185"/>
      <c r="BQ25" s="185"/>
      <c r="BR25" s="95"/>
      <c r="BS25" s="123"/>
      <c r="BT25" s="86"/>
      <c r="BU25" s="86"/>
      <c r="BV25" s="91"/>
      <c r="BW25" s="91"/>
      <c r="BX25" s="86"/>
      <c r="BY25" s="83"/>
    </row>
    <row r="26" spans="1:167" ht="15.75" x14ac:dyDescent="0.25">
      <c r="A26" s="32">
        <v>12</v>
      </c>
      <c r="B26" s="3" t="s">
        <v>29</v>
      </c>
      <c r="C26" s="38">
        <v>0.72877000000000003</v>
      </c>
      <c r="D26" s="49">
        <v>178.66</v>
      </c>
      <c r="E26" s="49"/>
      <c r="F26" s="38">
        <v>0.72784000000000004</v>
      </c>
      <c r="G26" s="49">
        <v>178.92</v>
      </c>
      <c r="H26" s="49"/>
      <c r="I26" s="38">
        <v>0.72814999999999996</v>
      </c>
      <c r="J26" s="49">
        <v>178.96</v>
      </c>
      <c r="K26" s="49"/>
      <c r="L26" s="38">
        <v>0.72999000000000003</v>
      </c>
      <c r="M26" s="49">
        <v>173.96</v>
      </c>
      <c r="N26" s="49"/>
      <c r="O26" s="38">
        <v>0.72113000000000005</v>
      </c>
      <c r="P26" s="49">
        <v>176.94</v>
      </c>
      <c r="Q26" s="49"/>
      <c r="R26" s="38">
        <v>0.72248999999999997</v>
      </c>
      <c r="S26" s="49">
        <v>174.83</v>
      </c>
      <c r="T26" s="49"/>
      <c r="U26" s="38">
        <v>0.72043999999999997</v>
      </c>
      <c r="V26" s="49">
        <v>175.09</v>
      </c>
      <c r="W26" s="49"/>
      <c r="X26" s="38">
        <v>0.71872999999999998</v>
      </c>
      <c r="Y26" s="49">
        <v>175.23</v>
      </c>
      <c r="Z26" s="49"/>
      <c r="AA26" s="38">
        <v>0.71840000000000004</v>
      </c>
      <c r="AB26" s="49">
        <v>175.37</v>
      </c>
      <c r="AC26" s="49"/>
      <c r="AD26" s="38">
        <v>0.71826999999999996</v>
      </c>
      <c r="AE26" s="49">
        <v>174.37</v>
      </c>
      <c r="AF26" s="49"/>
      <c r="AG26" s="38">
        <v>0.71745000000000003</v>
      </c>
      <c r="AH26" s="49">
        <v>176.18</v>
      </c>
      <c r="AI26" s="49"/>
      <c r="AJ26" s="38">
        <v>0.72036999999999995</v>
      </c>
      <c r="AK26" s="49">
        <v>176.46</v>
      </c>
      <c r="AL26" s="49"/>
      <c r="AM26" s="38">
        <v>0.72309000000000001</v>
      </c>
      <c r="AN26" s="49">
        <v>176.03</v>
      </c>
      <c r="AO26" s="49"/>
      <c r="AP26" s="38">
        <v>0.72275</v>
      </c>
      <c r="AQ26" s="49">
        <v>175.1</v>
      </c>
      <c r="AR26" s="49"/>
      <c r="AS26" s="38">
        <v>0.72219999999999995</v>
      </c>
      <c r="AT26" s="49">
        <v>173.48</v>
      </c>
      <c r="AU26" s="49"/>
      <c r="AV26" s="38">
        <v>0.72050000000000003</v>
      </c>
      <c r="AW26" s="49">
        <v>174.05</v>
      </c>
      <c r="AX26" s="49"/>
      <c r="AY26" s="38">
        <v>0.72058999999999995</v>
      </c>
      <c r="AZ26" s="49">
        <v>173.52</v>
      </c>
      <c r="BA26" s="49"/>
      <c r="BB26" s="38">
        <v>0.71984000000000004</v>
      </c>
      <c r="BC26" s="49">
        <v>173.35</v>
      </c>
      <c r="BD26" s="49"/>
      <c r="BE26" s="38">
        <v>0.71924999999999994</v>
      </c>
      <c r="BF26" s="49">
        <v>173.86</v>
      </c>
      <c r="BG26" s="49"/>
      <c r="BH26" s="38">
        <v>0.71992</v>
      </c>
      <c r="BI26" s="49">
        <v>174.65</v>
      </c>
      <c r="BJ26" s="49"/>
      <c r="BK26" s="38">
        <v>0.72104999999999997</v>
      </c>
      <c r="BL26" s="49">
        <v>174.46</v>
      </c>
      <c r="BM26" s="49"/>
      <c r="BN26" s="38">
        <f t="shared" si="0"/>
        <v>0.72196285714285702</v>
      </c>
      <c r="BO26" s="60">
        <f t="shared" si="0"/>
        <v>175.40333333333334</v>
      </c>
      <c r="BP26" s="185"/>
      <c r="BQ26" s="185"/>
      <c r="BR26" s="95"/>
      <c r="BS26" s="123"/>
      <c r="BT26" s="86"/>
      <c r="BU26" s="86"/>
      <c r="BV26" s="91"/>
      <c r="BW26" s="91"/>
      <c r="BX26" s="86"/>
      <c r="BY26" s="83"/>
    </row>
    <row r="27" spans="1:167" s="21" customFormat="1" ht="16.5" thickBot="1" x14ac:dyDescent="0.3">
      <c r="A27" s="35">
        <v>13</v>
      </c>
      <c r="B27" s="4" t="s">
        <v>17</v>
      </c>
      <c r="C27" s="39">
        <v>1</v>
      </c>
      <c r="D27" s="81">
        <v>130.19999999999999</v>
      </c>
      <c r="E27" s="81"/>
      <c r="F27" s="39">
        <v>1</v>
      </c>
      <c r="G27" s="81">
        <v>130.22</v>
      </c>
      <c r="H27" s="81"/>
      <c r="I27" s="39">
        <v>1</v>
      </c>
      <c r="J27" s="81">
        <v>130.31</v>
      </c>
      <c r="K27" s="8"/>
      <c r="L27" s="39">
        <v>1</v>
      </c>
      <c r="M27" s="81">
        <v>126.99</v>
      </c>
      <c r="N27" s="8"/>
      <c r="O27" s="39">
        <v>1</v>
      </c>
      <c r="P27" s="81">
        <v>127.6</v>
      </c>
      <c r="Q27" s="8"/>
      <c r="R27" s="39">
        <v>1</v>
      </c>
      <c r="S27" s="81">
        <v>126.31</v>
      </c>
      <c r="T27" s="8"/>
      <c r="U27" s="39">
        <v>1</v>
      </c>
      <c r="V27" s="81">
        <v>126.14</v>
      </c>
      <c r="W27" s="81"/>
      <c r="X27" s="39">
        <v>1</v>
      </c>
      <c r="Y27" s="81">
        <v>125.94</v>
      </c>
      <c r="Z27" s="8"/>
      <c r="AA27" s="39">
        <v>1</v>
      </c>
      <c r="AB27" s="81">
        <v>125.99</v>
      </c>
      <c r="AC27" s="8"/>
      <c r="AD27" s="39">
        <v>1</v>
      </c>
      <c r="AE27" s="81">
        <v>125.24</v>
      </c>
      <c r="AF27" s="8"/>
      <c r="AG27" s="39">
        <v>1</v>
      </c>
      <c r="AH27" s="81">
        <v>126.4</v>
      </c>
      <c r="AI27" s="8"/>
      <c r="AJ27" s="39">
        <v>1</v>
      </c>
      <c r="AK27" s="81">
        <v>127.12</v>
      </c>
      <c r="AL27" s="8"/>
      <c r="AM27" s="39">
        <v>1</v>
      </c>
      <c r="AN27" s="81">
        <v>127.29</v>
      </c>
      <c r="AO27" s="81"/>
      <c r="AP27" s="39">
        <v>1</v>
      </c>
      <c r="AQ27" s="81">
        <v>126.55</v>
      </c>
      <c r="AR27" s="8"/>
      <c r="AS27" s="39">
        <v>1</v>
      </c>
      <c r="AT27" s="81">
        <v>125.29</v>
      </c>
      <c r="AU27" s="8"/>
      <c r="AV27" s="39">
        <v>1</v>
      </c>
      <c r="AW27" s="81">
        <v>125.4</v>
      </c>
      <c r="AX27" s="8"/>
      <c r="AY27" s="39">
        <v>1</v>
      </c>
      <c r="AZ27" s="81">
        <v>125.04</v>
      </c>
      <c r="BA27" s="8"/>
      <c r="BB27" s="39">
        <v>1</v>
      </c>
      <c r="BC27" s="81">
        <v>124.78</v>
      </c>
      <c r="BD27" s="81"/>
      <c r="BE27" s="39">
        <v>1</v>
      </c>
      <c r="BF27" s="81">
        <v>125.05</v>
      </c>
      <c r="BG27" s="8"/>
      <c r="BH27" s="39">
        <v>1</v>
      </c>
      <c r="BI27" s="81">
        <v>125.74</v>
      </c>
      <c r="BJ27" s="81"/>
      <c r="BK27" s="39">
        <v>1</v>
      </c>
      <c r="BL27" s="81">
        <v>125.79</v>
      </c>
      <c r="BM27" s="61"/>
      <c r="BN27" s="39">
        <f t="shared" si="0"/>
        <v>1</v>
      </c>
      <c r="BO27" s="61">
        <f t="shared" si="0"/>
        <v>126.63761904761907</v>
      </c>
      <c r="BP27" s="185"/>
      <c r="BQ27" s="185"/>
      <c r="BR27" s="95"/>
      <c r="BS27" s="123"/>
      <c r="BT27" s="86"/>
      <c r="BU27" s="86"/>
      <c r="BV27" s="91"/>
      <c r="BW27" s="91"/>
      <c r="BX27" s="86"/>
      <c r="BY27" s="83"/>
      <c r="BZ27" s="84"/>
      <c r="CA27" s="84"/>
      <c r="CB27" s="84"/>
      <c r="CC27" s="84"/>
      <c r="CD27" s="84"/>
      <c r="CE27" s="84"/>
      <c r="CF27" s="152"/>
      <c r="CG27" s="83"/>
      <c r="CH27" s="84"/>
      <c r="CI27" s="84"/>
      <c r="CJ27" s="84"/>
      <c r="CK27" s="84"/>
      <c r="CL27" s="84"/>
      <c r="CM27" s="84"/>
      <c r="CN27" s="84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</row>
    <row r="28" spans="1:167" ht="16.5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49"/>
      <c r="BK28" s="49"/>
      <c r="BL28" s="49"/>
      <c r="BM28" s="53"/>
      <c r="BN28" s="38"/>
      <c r="BO28" s="6"/>
      <c r="BP28" s="44"/>
      <c r="BQ28" s="44"/>
      <c r="BR28" s="86"/>
      <c r="BS28" s="86"/>
      <c r="BT28" s="86"/>
      <c r="BU28" s="86"/>
      <c r="BV28" s="91"/>
      <c r="BW28" s="91"/>
      <c r="BX28" s="86"/>
      <c r="BY28" s="83"/>
    </row>
    <row r="29" spans="1:167" ht="15.75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49"/>
      <c r="BK29" s="49"/>
      <c r="BL29" s="49"/>
      <c r="BM29" s="53"/>
      <c r="BN29" s="16"/>
      <c r="BO29" s="16"/>
      <c r="BP29" s="44"/>
      <c r="BQ29" s="44"/>
      <c r="BR29" s="86"/>
      <c r="BS29" s="86"/>
      <c r="BT29" s="86"/>
      <c r="BU29" s="86"/>
      <c r="BV29" s="91"/>
      <c r="BW29" s="91"/>
      <c r="BX29" s="86"/>
      <c r="BY29" s="83"/>
    </row>
    <row r="30" spans="1:167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R30" s="142"/>
      <c r="BS30" s="176" t="s">
        <v>206</v>
      </c>
      <c r="BT30" s="170"/>
      <c r="BU30" s="170"/>
      <c r="BV30" s="170"/>
      <c r="BW30" s="170"/>
      <c r="BX30" s="170"/>
      <c r="BY30" s="170"/>
      <c r="BZ30" s="98"/>
      <c r="CA30" s="98"/>
      <c r="CB30" s="98"/>
      <c r="CC30" s="98"/>
      <c r="CD30" s="98"/>
      <c r="CE30" s="98"/>
      <c r="CF30" s="155"/>
      <c r="CG30" s="156"/>
      <c r="CH30" s="86"/>
      <c r="CI30" s="86"/>
      <c r="CJ30" s="86"/>
      <c r="CK30" s="86"/>
      <c r="CL30" s="86"/>
      <c r="CM30" s="86"/>
      <c r="CN30" s="86"/>
      <c r="CO30" s="44"/>
      <c r="CP30" s="44"/>
      <c r="CQ30" s="44"/>
      <c r="CR30" s="44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12"/>
    </row>
    <row r="31" spans="1:167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R31" s="142"/>
      <c r="BS31" s="170"/>
      <c r="BT31" s="170"/>
      <c r="BU31" s="170"/>
      <c r="BV31" s="170"/>
      <c r="BW31" s="170"/>
      <c r="BX31" s="170"/>
      <c r="BY31" s="170"/>
      <c r="BZ31" s="98"/>
      <c r="CA31" s="98"/>
      <c r="CB31" s="98"/>
      <c r="CC31" s="98"/>
      <c r="CD31" s="98"/>
      <c r="CE31" s="98"/>
      <c r="CF31" s="155"/>
      <c r="CG31" s="156"/>
      <c r="CH31" s="86"/>
      <c r="CI31" s="86"/>
      <c r="CJ31" s="86"/>
      <c r="CK31" s="86"/>
      <c r="CL31" s="86"/>
      <c r="CM31" s="86"/>
      <c r="CN31" s="86"/>
      <c r="CO31" s="44"/>
      <c r="CP31" s="44"/>
      <c r="CQ31" s="44"/>
      <c r="CR31" s="44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12"/>
    </row>
    <row r="32" spans="1:167" s="25" customFormat="1" ht="15.75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8"/>
      <c r="BO32" s="188"/>
      <c r="BP32" s="188"/>
      <c r="BQ32" s="188"/>
      <c r="BR32" s="190"/>
      <c r="BS32" s="176"/>
      <c r="BT32" s="176"/>
      <c r="BU32" s="86" t="s">
        <v>5</v>
      </c>
      <c r="BV32" s="86" t="s">
        <v>6</v>
      </c>
      <c r="BW32" s="86" t="s">
        <v>7</v>
      </c>
      <c r="BX32" s="86" t="s">
        <v>8</v>
      </c>
      <c r="BY32" s="94" t="s">
        <v>9</v>
      </c>
      <c r="BZ32" s="82" t="s">
        <v>10</v>
      </c>
      <c r="CA32" s="82" t="s">
        <v>27</v>
      </c>
      <c r="CB32" s="82" t="s">
        <v>28</v>
      </c>
      <c r="CC32" s="82" t="s">
        <v>13</v>
      </c>
      <c r="CD32" s="82" t="s">
        <v>14</v>
      </c>
      <c r="CE32" s="82" t="s">
        <v>15</v>
      </c>
      <c r="CF32" s="154" t="s">
        <v>29</v>
      </c>
      <c r="CG32" s="94" t="s">
        <v>17</v>
      </c>
      <c r="CH32" s="86"/>
      <c r="CI32" s="86"/>
      <c r="CJ32" s="86"/>
      <c r="CK32" s="86"/>
      <c r="CL32" s="86"/>
      <c r="CM32" s="86"/>
      <c r="CN32" s="86"/>
      <c r="CO32" s="44"/>
      <c r="CP32" s="44"/>
      <c r="CQ32" s="44"/>
      <c r="CR32" s="44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12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</row>
    <row r="33" spans="1:167" s="67" customFormat="1" ht="15.75" x14ac:dyDescent="0.25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175"/>
      <c r="BB33" s="64"/>
      <c r="BC33" s="64"/>
      <c r="BD33" s="64"/>
      <c r="BE33" s="64"/>
      <c r="BF33" s="64"/>
      <c r="BG33" s="64"/>
      <c r="BH33" s="64"/>
      <c r="BI33" s="65"/>
      <c r="BJ33" s="65"/>
      <c r="BK33" s="65"/>
      <c r="BL33" s="65"/>
      <c r="BM33" s="65"/>
      <c r="BN33" s="65"/>
      <c r="BO33" s="65"/>
      <c r="BP33" s="106"/>
      <c r="BQ33" s="106"/>
      <c r="BR33" s="148"/>
      <c r="BS33" s="99">
        <v>1</v>
      </c>
      <c r="BT33" s="97" t="s">
        <v>276</v>
      </c>
      <c r="BU33" s="135">
        <v>105.77</v>
      </c>
      <c r="BV33" s="135">
        <v>196.49</v>
      </c>
      <c r="BW33" s="135">
        <v>126.7</v>
      </c>
      <c r="BX33" s="135">
        <v>138.06</v>
      </c>
      <c r="BY33" s="135">
        <v>139241.12</v>
      </c>
      <c r="BZ33" s="135">
        <v>1848.08</v>
      </c>
      <c r="CA33" s="135">
        <v>94.8</v>
      </c>
      <c r="CB33" s="135">
        <v>97.69</v>
      </c>
      <c r="CC33" s="135">
        <v>14.98</v>
      </c>
      <c r="CD33" s="135">
        <v>14.98</v>
      </c>
      <c r="CE33" s="135">
        <v>18.489999999999998</v>
      </c>
      <c r="CF33" s="135">
        <v>178.66</v>
      </c>
      <c r="CG33" s="135">
        <v>130.19999999999999</v>
      </c>
      <c r="CH33" s="136"/>
      <c r="CI33" s="136"/>
      <c r="CJ33" s="136"/>
      <c r="CK33" s="136"/>
      <c r="CL33" s="136"/>
      <c r="CM33" s="136"/>
      <c r="CN33" s="13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</row>
    <row r="34" spans="1:167" s="67" customFormat="1" ht="15.75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75"/>
      <c r="BB34" s="69"/>
      <c r="BC34" s="69"/>
      <c r="BD34" s="69"/>
      <c r="BE34" s="69"/>
      <c r="BF34" s="69"/>
      <c r="BG34" s="69"/>
      <c r="BH34" s="69"/>
      <c r="BI34" s="70"/>
      <c r="BJ34" s="70"/>
      <c r="BK34" s="70"/>
      <c r="BL34" s="70"/>
      <c r="BM34" s="70"/>
      <c r="BN34" s="65"/>
      <c r="BO34" s="65"/>
      <c r="BP34" s="106"/>
      <c r="BQ34" s="106"/>
      <c r="BR34" s="148"/>
      <c r="BS34" s="99">
        <v>2</v>
      </c>
      <c r="BT34" s="97" t="s">
        <v>277</v>
      </c>
      <c r="BU34" s="135">
        <v>105.74</v>
      </c>
      <c r="BV34" s="135">
        <v>195.95</v>
      </c>
      <c r="BW34" s="135">
        <v>126.9</v>
      </c>
      <c r="BX34" s="135">
        <v>138.02000000000001</v>
      </c>
      <c r="BY34" s="135">
        <v>138962.43</v>
      </c>
      <c r="BZ34" s="135">
        <v>1840.07</v>
      </c>
      <c r="CA34" s="135">
        <v>95.45</v>
      </c>
      <c r="CB34" s="135">
        <v>97.39</v>
      </c>
      <c r="CC34" s="135">
        <v>14.97</v>
      </c>
      <c r="CD34" s="135">
        <v>15.1</v>
      </c>
      <c r="CE34" s="135">
        <v>18.489999999999998</v>
      </c>
      <c r="CF34" s="135">
        <v>178.92</v>
      </c>
      <c r="CG34" s="135">
        <v>130.22</v>
      </c>
      <c r="CH34" s="136"/>
      <c r="CI34" s="136"/>
      <c r="CJ34" s="136"/>
      <c r="CK34" s="136"/>
      <c r="CL34" s="136"/>
      <c r="CM34" s="136"/>
      <c r="CN34" s="13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</row>
    <row r="35" spans="1:167" s="67" customFormat="1" ht="15.75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175"/>
      <c r="BB35" s="73"/>
      <c r="BC35" s="73"/>
      <c r="BD35" s="73"/>
      <c r="BE35" s="73"/>
      <c r="BF35" s="73"/>
      <c r="BG35" s="73"/>
      <c r="BH35" s="73"/>
      <c r="BI35" s="74"/>
      <c r="BJ35" s="74"/>
      <c r="BK35" s="74"/>
      <c r="BL35" s="74"/>
      <c r="BM35" s="74"/>
      <c r="BN35" s="74"/>
      <c r="BO35" s="74"/>
      <c r="BP35" s="73"/>
      <c r="BQ35" s="73"/>
      <c r="BR35" s="100"/>
      <c r="BS35" s="99">
        <v>3</v>
      </c>
      <c r="BT35" s="97" t="s">
        <v>278</v>
      </c>
      <c r="BU35" s="135">
        <v>105.55</v>
      </c>
      <c r="BV35" s="135">
        <v>194.64</v>
      </c>
      <c r="BW35" s="135">
        <v>127.24</v>
      </c>
      <c r="BX35" s="135">
        <v>137.74</v>
      </c>
      <c r="BY35" s="135">
        <v>136848.94</v>
      </c>
      <c r="BZ35" s="135">
        <v>1818.96</v>
      </c>
      <c r="CA35" s="135">
        <v>95.4</v>
      </c>
      <c r="CB35" s="135">
        <v>97.78</v>
      </c>
      <c r="CC35" s="135">
        <v>14.98</v>
      </c>
      <c r="CD35" s="135">
        <v>15.04</v>
      </c>
      <c r="CE35" s="135">
        <v>18.46</v>
      </c>
      <c r="CF35" s="135">
        <v>178.96</v>
      </c>
      <c r="CG35" s="135">
        <v>130.31</v>
      </c>
      <c r="CH35" s="136"/>
      <c r="CI35" s="136"/>
      <c r="CJ35" s="136"/>
      <c r="CK35" s="136"/>
      <c r="CL35" s="136"/>
      <c r="CM35" s="136"/>
      <c r="CN35" s="13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</row>
    <row r="36" spans="1:167" s="67" customFormat="1" ht="15.75" x14ac:dyDescent="0.25">
      <c r="A36" s="71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75"/>
      <c r="BB36" s="73"/>
      <c r="BC36" s="73"/>
      <c r="BD36" s="73"/>
      <c r="BE36" s="73"/>
      <c r="BF36" s="73"/>
      <c r="BG36" s="73"/>
      <c r="BH36" s="73"/>
      <c r="BI36" s="74"/>
      <c r="BJ36" s="74"/>
      <c r="BK36" s="74"/>
      <c r="BL36" s="74"/>
      <c r="BM36" s="74"/>
      <c r="BN36" s="74"/>
      <c r="BO36" s="74"/>
      <c r="BP36" s="73"/>
      <c r="BQ36" s="73"/>
      <c r="BR36" s="100"/>
      <c r="BS36" s="99">
        <v>4</v>
      </c>
      <c r="BT36" s="97" t="s">
        <v>279</v>
      </c>
      <c r="BU36" s="135">
        <v>103.37</v>
      </c>
      <c r="BV36" s="135">
        <v>192.03</v>
      </c>
      <c r="BW36" s="135">
        <v>126.9</v>
      </c>
      <c r="BX36" s="135">
        <v>137.91</v>
      </c>
      <c r="BY36" s="135">
        <v>134811.85999999999</v>
      </c>
      <c r="BZ36" s="135">
        <v>1795.74</v>
      </c>
      <c r="CA36" s="135">
        <v>92.75</v>
      </c>
      <c r="CB36" s="135">
        <v>95.17</v>
      </c>
      <c r="CC36" s="135">
        <v>14.91</v>
      </c>
      <c r="CD36" s="135">
        <v>14.93</v>
      </c>
      <c r="CE36" s="135">
        <v>18.489999999999998</v>
      </c>
      <c r="CF36" s="135">
        <v>173.96</v>
      </c>
      <c r="CG36" s="135">
        <v>126.99</v>
      </c>
      <c r="CH36" s="136"/>
      <c r="CI36" s="136"/>
      <c r="CJ36" s="136"/>
      <c r="CK36" s="136"/>
      <c r="CL36" s="136"/>
      <c r="CM36" s="136"/>
      <c r="CN36" s="13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</row>
    <row r="37" spans="1:167" s="67" customFormat="1" ht="15.75" x14ac:dyDescent="0.25">
      <c r="A37" s="71"/>
      <c r="B37" s="72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75"/>
      <c r="BB37" s="73"/>
      <c r="BC37" s="73"/>
      <c r="BD37" s="73"/>
      <c r="BE37" s="73"/>
      <c r="BF37" s="73"/>
      <c r="BG37" s="73"/>
      <c r="BH37" s="73"/>
      <c r="BI37" s="74"/>
      <c r="BJ37" s="74"/>
      <c r="BK37" s="74"/>
      <c r="BL37" s="74"/>
      <c r="BM37" s="74"/>
      <c r="BN37" s="74"/>
      <c r="BO37" s="74"/>
      <c r="BP37" s="73"/>
      <c r="BQ37" s="73"/>
      <c r="BR37" s="100"/>
      <c r="BS37" s="99">
        <v>5</v>
      </c>
      <c r="BT37" s="97" t="s">
        <v>280</v>
      </c>
      <c r="BU37" s="135">
        <v>103.41</v>
      </c>
      <c r="BV37" s="135">
        <v>192.35</v>
      </c>
      <c r="BW37" s="135">
        <v>127.41</v>
      </c>
      <c r="BX37" s="135">
        <v>138</v>
      </c>
      <c r="BY37" s="135">
        <v>138117.84</v>
      </c>
      <c r="BZ37" s="135">
        <v>1857.8</v>
      </c>
      <c r="CA37" s="135">
        <v>93.18</v>
      </c>
      <c r="CB37" s="135">
        <v>95.02</v>
      </c>
      <c r="CC37" s="135">
        <v>14.95</v>
      </c>
      <c r="CD37" s="135">
        <v>14.79</v>
      </c>
      <c r="CE37" s="135">
        <v>18.489999999999998</v>
      </c>
      <c r="CF37" s="135">
        <v>176.94</v>
      </c>
      <c r="CG37" s="135">
        <v>127.6</v>
      </c>
      <c r="CH37" s="136"/>
      <c r="CI37" s="136"/>
      <c r="CJ37" s="136"/>
      <c r="CK37" s="136"/>
      <c r="CL37" s="136"/>
      <c r="CM37" s="136"/>
      <c r="CN37" s="13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</row>
    <row r="38" spans="1:167" s="67" customFormat="1" ht="15.75" x14ac:dyDescent="0.25">
      <c r="A38" s="71"/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75"/>
      <c r="BB38" s="73"/>
      <c r="BC38" s="73"/>
      <c r="BD38" s="73"/>
      <c r="BE38" s="73"/>
      <c r="BF38" s="73"/>
      <c r="BG38" s="73"/>
      <c r="BH38" s="73"/>
      <c r="BI38" s="74"/>
      <c r="BJ38" s="74"/>
      <c r="BK38" s="74"/>
      <c r="BL38" s="74"/>
      <c r="BM38" s="74"/>
      <c r="BN38" s="74"/>
      <c r="BO38" s="74"/>
      <c r="BP38" s="73"/>
      <c r="BQ38" s="73"/>
      <c r="BR38" s="100"/>
      <c r="BS38" s="99">
        <v>6</v>
      </c>
      <c r="BT38" s="97" t="s">
        <v>281</v>
      </c>
      <c r="BU38" s="135">
        <v>103</v>
      </c>
      <c r="BV38" s="135">
        <v>190.35</v>
      </c>
      <c r="BW38" s="135">
        <v>127.53</v>
      </c>
      <c r="BX38" s="135">
        <v>137.97999999999999</v>
      </c>
      <c r="BY38" s="135">
        <v>136187.35999999999</v>
      </c>
      <c r="BZ38" s="135">
        <v>1798.64</v>
      </c>
      <c r="CA38" s="135">
        <v>90.77</v>
      </c>
      <c r="CB38" s="135">
        <v>93.05</v>
      </c>
      <c r="CC38" s="135">
        <v>14.94</v>
      </c>
      <c r="CD38" s="135">
        <v>14.47</v>
      </c>
      <c r="CE38" s="135">
        <v>18.510000000000002</v>
      </c>
      <c r="CF38" s="135">
        <v>174.83</v>
      </c>
      <c r="CG38" s="135">
        <v>126.31</v>
      </c>
      <c r="CH38" s="136"/>
      <c r="CI38" s="136"/>
      <c r="CJ38" s="136"/>
      <c r="CK38" s="136"/>
      <c r="CL38" s="136"/>
      <c r="CM38" s="136"/>
      <c r="CN38" s="13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</row>
    <row r="39" spans="1:167" s="67" customFormat="1" ht="15.75" x14ac:dyDescent="0.25">
      <c r="A39" s="71"/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75"/>
      <c r="BB39" s="73"/>
      <c r="BC39" s="73"/>
      <c r="BD39" s="73"/>
      <c r="BE39" s="73"/>
      <c r="BF39" s="73"/>
      <c r="BG39" s="73"/>
      <c r="BH39" s="73"/>
      <c r="BI39" s="74"/>
      <c r="BJ39" s="74"/>
      <c r="BK39" s="74"/>
      <c r="BL39" s="74"/>
      <c r="BM39" s="74"/>
      <c r="BN39" s="74"/>
      <c r="BO39" s="74"/>
      <c r="BP39" s="73"/>
      <c r="BQ39" s="73"/>
      <c r="BR39" s="100"/>
      <c r="BS39" s="99">
        <v>7</v>
      </c>
      <c r="BT39" s="97" t="s">
        <v>282</v>
      </c>
      <c r="BU39" s="135">
        <v>103.69</v>
      </c>
      <c r="BV39" s="135">
        <v>191.4</v>
      </c>
      <c r="BW39" s="135">
        <v>127.61</v>
      </c>
      <c r="BX39" s="135">
        <v>138.01</v>
      </c>
      <c r="BY39" s="135">
        <v>135253.54</v>
      </c>
      <c r="BZ39" s="135">
        <v>1789.91</v>
      </c>
      <c r="CA39" s="135">
        <v>92.02</v>
      </c>
      <c r="CB39" s="135">
        <v>93.17</v>
      </c>
      <c r="CC39" s="135">
        <v>14.88</v>
      </c>
      <c r="CD39" s="135">
        <v>14.63</v>
      </c>
      <c r="CE39" s="135">
        <v>18.5</v>
      </c>
      <c r="CF39" s="135">
        <v>175.09</v>
      </c>
      <c r="CG39" s="135">
        <v>126.14</v>
      </c>
      <c r="CH39" s="136"/>
      <c r="CI39" s="136"/>
      <c r="CJ39" s="136"/>
      <c r="CK39" s="136"/>
      <c r="CL39" s="136"/>
      <c r="CM39" s="136"/>
      <c r="CN39" s="13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</row>
    <row r="40" spans="1:167" s="67" customFormat="1" ht="15.75" x14ac:dyDescent="0.25">
      <c r="A40" s="71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75"/>
      <c r="BB40" s="73"/>
      <c r="BC40" s="73"/>
      <c r="BD40" s="73"/>
      <c r="BE40" s="73"/>
      <c r="BF40" s="73"/>
      <c r="BG40" s="73"/>
      <c r="BH40" s="73"/>
      <c r="BI40" s="74"/>
      <c r="BJ40" s="74"/>
      <c r="BK40" s="74"/>
      <c r="BL40" s="74"/>
      <c r="BM40" s="74"/>
      <c r="BN40" s="74"/>
      <c r="BO40" s="74"/>
      <c r="BP40" s="73"/>
      <c r="BQ40" s="73"/>
      <c r="BR40" s="100"/>
      <c r="BS40" s="99">
        <v>8</v>
      </c>
      <c r="BT40" s="97" t="s">
        <v>283</v>
      </c>
      <c r="BU40" s="135">
        <v>103.51</v>
      </c>
      <c r="BV40" s="135">
        <v>190.66</v>
      </c>
      <c r="BW40" s="135">
        <v>127.48</v>
      </c>
      <c r="BX40" s="135">
        <v>138.02000000000001</v>
      </c>
      <c r="BY40" s="135">
        <v>134436.57999999999</v>
      </c>
      <c r="BZ40" s="135">
        <v>1769.97</v>
      </c>
      <c r="CA40" s="135">
        <v>90.94</v>
      </c>
      <c r="CB40" s="135">
        <v>92.12</v>
      </c>
      <c r="CC40" s="135">
        <v>14.82</v>
      </c>
      <c r="CD40" s="135">
        <v>14.46</v>
      </c>
      <c r="CE40" s="135">
        <v>18.5</v>
      </c>
      <c r="CF40" s="135">
        <v>175.23</v>
      </c>
      <c r="CG40" s="135">
        <v>125.94</v>
      </c>
      <c r="CH40" s="136"/>
      <c r="CI40" s="136"/>
      <c r="CJ40" s="136"/>
      <c r="CK40" s="136"/>
      <c r="CL40" s="136"/>
      <c r="CM40" s="136"/>
      <c r="CN40" s="13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</row>
    <row r="41" spans="1:167" s="67" customFormat="1" ht="15.75" x14ac:dyDescent="0.25">
      <c r="A41" s="71"/>
      <c r="B41" s="7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75"/>
      <c r="BB41" s="73"/>
      <c r="BC41" s="73"/>
      <c r="BD41" s="73"/>
      <c r="BE41" s="73"/>
      <c r="BF41" s="73"/>
      <c r="BG41" s="73"/>
      <c r="BH41" s="73"/>
      <c r="BI41" s="74"/>
      <c r="BJ41" s="74"/>
      <c r="BK41" s="74"/>
      <c r="BL41" s="74"/>
      <c r="BM41" s="74"/>
      <c r="BN41" s="74"/>
      <c r="BO41" s="74"/>
      <c r="BP41" s="73"/>
      <c r="BQ41" s="73"/>
      <c r="BR41" s="100"/>
      <c r="BS41" s="99">
        <v>9</v>
      </c>
      <c r="BT41" s="97" t="s">
        <v>284</v>
      </c>
      <c r="BU41" s="135">
        <v>104</v>
      </c>
      <c r="BV41" s="135">
        <v>190.97</v>
      </c>
      <c r="BW41" s="135">
        <v>128</v>
      </c>
      <c r="BX41" s="135">
        <v>138.01</v>
      </c>
      <c r="BY41" s="135">
        <v>134370.63</v>
      </c>
      <c r="BZ41" s="135">
        <v>1737.98</v>
      </c>
      <c r="CA41" s="135">
        <v>90.85</v>
      </c>
      <c r="CB41" s="135">
        <v>91.82</v>
      </c>
      <c r="CC41" s="135">
        <v>14.79</v>
      </c>
      <c r="CD41" s="135">
        <v>14.51</v>
      </c>
      <c r="CE41" s="135">
        <v>18.5</v>
      </c>
      <c r="CF41" s="135">
        <v>175.37</v>
      </c>
      <c r="CG41" s="135">
        <v>125.99</v>
      </c>
      <c r="CH41" s="136"/>
      <c r="CI41" s="136"/>
      <c r="CJ41" s="136"/>
      <c r="CK41" s="136"/>
      <c r="CL41" s="136"/>
      <c r="CM41" s="136"/>
      <c r="CN41" s="13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</row>
    <row r="42" spans="1:167" s="67" customFormat="1" ht="15.75" x14ac:dyDescent="0.25">
      <c r="A42" s="7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75"/>
      <c r="BB42" s="73"/>
      <c r="BC42" s="73"/>
      <c r="BD42" s="73"/>
      <c r="BE42" s="73"/>
      <c r="BF42" s="73"/>
      <c r="BG42" s="73"/>
      <c r="BH42" s="73"/>
      <c r="BI42" s="74"/>
      <c r="BJ42" s="74"/>
      <c r="BK42" s="74"/>
      <c r="BL42" s="74"/>
      <c r="BM42" s="74"/>
      <c r="BN42" s="74"/>
      <c r="BO42" s="74"/>
      <c r="BP42" s="73"/>
      <c r="BQ42" s="73"/>
      <c r="BR42" s="100"/>
      <c r="BS42" s="99">
        <v>10</v>
      </c>
      <c r="BT42" s="97" t="s">
        <v>285</v>
      </c>
      <c r="BU42" s="135">
        <v>103.53</v>
      </c>
      <c r="BV42" s="135">
        <v>189.83</v>
      </c>
      <c r="BW42" s="135">
        <v>127.5</v>
      </c>
      <c r="BX42" s="135">
        <v>138.07</v>
      </c>
      <c r="BY42" s="135">
        <v>133697.04</v>
      </c>
      <c r="BZ42" s="135">
        <v>1727.1</v>
      </c>
      <c r="CA42" s="135">
        <v>90.84</v>
      </c>
      <c r="CB42" s="135">
        <v>91.56</v>
      </c>
      <c r="CC42" s="135">
        <v>14.91</v>
      </c>
      <c r="CD42" s="135">
        <v>14.54</v>
      </c>
      <c r="CE42" s="135">
        <v>18.52</v>
      </c>
      <c r="CF42" s="135">
        <v>174.37</v>
      </c>
      <c r="CG42" s="135">
        <v>125.24</v>
      </c>
      <c r="CH42" s="136"/>
      <c r="CI42" s="136"/>
      <c r="CJ42" s="136"/>
      <c r="CK42" s="136"/>
      <c r="CL42" s="136"/>
      <c r="CM42" s="136"/>
      <c r="CN42" s="13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</row>
    <row r="43" spans="1:167" s="67" customFormat="1" ht="15.75" x14ac:dyDescent="0.25">
      <c r="A43" s="7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75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  <c r="BO43" s="76"/>
      <c r="BP43" s="73"/>
      <c r="BQ43" s="73"/>
      <c r="BR43" s="100"/>
      <c r="BS43" s="99">
        <v>11</v>
      </c>
      <c r="BT43" s="97" t="s">
        <v>286</v>
      </c>
      <c r="BU43" s="135">
        <v>103.6</v>
      </c>
      <c r="BV43" s="135">
        <v>189.65</v>
      </c>
      <c r="BW43" s="135">
        <v>127.8</v>
      </c>
      <c r="BX43" s="135">
        <v>138.08000000000001</v>
      </c>
      <c r="BY43" s="135">
        <v>134622.25</v>
      </c>
      <c r="BZ43" s="135">
        <v>1743.04</v>
      </c>
      <c r="CA43" s="135">
        <v>90.83</v>
      </c>
      <c r="CB43" s="135">
        <v>91.83</v>
      </c>
      <c r="CC43" s="135">
        <v>14.89</v>
      </c>
      <c r="CD43" s="135">
        <v>14.47</v>
      </c>
      <c r="CE43" s="135">
        <v>18.510000000000002</v>
      </c>
      <c r="CF43" s="135">
        <v>176.18</v>
      </c>
      <c r="CG43" s="135">
        <v>126.4</v>
      </c>
      <c r="CH43" s="136"/>
      <c r="CI43" s="136"/>
      <c r="CJ43" s="136"/>
      <c r="CK43" s="136"/>
      <c r="CL43" s="136"/>
      <c r="CM43" s="136"/>
      <c r="CN43" s="13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</row>
    <row r="44" spans="1:167" s="67" customFormat="1" ht="15.75" x14ac:dyDescent="0.25">
      <c r="A44" s="7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5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  <c r="BO44" s="76"/>
      <c r="BP44" s="73"/>
      <c r="BQ44" s="73"/>
      <c r="BR44" s="100"/>
      <c r="BS44" s="99">
        <v>12</v>
      </c>
      <c r="BT44" s="97" t="s">
        <v>287</v>
      </c>
      <c r="BU44" s="135">
        <v>103.9</v>
      </c>
      <c r="BV44" s="135">
        <v>190.01</v>
      </c>
      <c r="BW44" s="135">
        <v>127.57</v>
      </c>
      <c r="BX44" s="135">
        <v>138.01</v>
      </c>
      <c r="BY44" s="135">
        <v>135326.87</v>
      </c>
      <c r="BZ44" s="135">
        <v>1790.49</v>
      </c>
      <c r="CA44" s="135">
        <v>91.55</v>
      </c>
      <c r="CB44" s="135">
        <v>92.04</v>
      </c>
      <c r="CC44" s="135">
        <v>14.86</v>
      </c>
      <c r="CD44" s="135">
        <v>14.64</v>
      </c>
      <c r="CE44" s="135">
        <v>18.489999999999998</v>
      </c>
      <c r="CF44" s="135">
        <v>176.46</v>
      </c>
      <c r="CG44" s="135">
        <v>127.12</v>
      </c>
      <c r="CH44" s="136"/>
      <c r="CI44" s="136"/>
      <c r="CJ44" s="136"/>
      <c r="CK44" s="136"/>
      <c r="CL44" s="136"/>
      <c r="CM44" s="136"/>
      <c r="CN44" s="13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</row>
    <row r="45" spans="1:167" s="67" customFormat="1" ht="15.75" x14ac:dyDescent="0.25">
      <c r="A45" s="7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  <c r="BO45" s="76"/>
      <c r="BP45" s="73"/>
      <c r="BQ45" s="73"/>
      <c r="BR45" s="100"/>
      <c r="BS45" s="99">
        <v>13</v>
      </c>
      <c r="BT45" s="97" t="s">
        <v>288</v>
      </c>
      <c r="BU45" s="135">
        <v>104.71</v>
      </c>
      <c r="BV45" s="135">
        <v>190.04</v>
      </c>
      <c r="BW45" s="135">
        <v>127.94</v>
      </c>
      <c r="BX45" s="135">
        <v>137.77000000000001</v>
      </c>
      <c r="BY45" s="135">
        <v>134412.96</v>
      </c>
      <c r="BZ45" s="135">
        <v>1756.41</v>
      </c>
      <c r="CA45" s="135">
        <v>90.89</v>
      </c>
      <c r="CB45" s="135">
        <v>91.34</v>
      </c>
      <c r="CC45" s="135">
        <v>14.88</v>
      </c>
      <c r="CD45" s="135">
        <v>14.53</v>
      </c>
      <c r="CE45" s="135">
        <v>18.46</v>
      </c>
      <c r="CF45" s="135">
        <v>176.03</v>
      </c>
      <c r="CG45" s="135">
        <v>127.29</v>
      </c>
      <c r="CH45" s="136"/>
      <c r="CI45" s="136"/>
      <c r="CJ45" s="136"/>
      <c r="CK45" s="136"/>
      <c r="CL45" s="136"/>
      <c r="CM45" s="136"/>
      <c r="CN45" s="13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</row>
    <row r="46" spans="1:167" s="67" customFormat="1" ht="15.75" x14ac:dyDescent="0.25">
      <c r="A46" s="7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  <c r="BO46" s="76"/>
      <c r="BP46" s="73"/>
      <c r="BQ46" s="73"/>
      <c r="BR46" s="100"/>
      <c r="BS46" s="99">
        <v>14</v>
      </c>
      <c r="BT46" s="97" t="s">
        <v>289</v>
      </c>
      <c r="BU46" s="135">
        <v>104.32</v>
      </c>
      <c r="BV46" s="135">
        <v>188.4</v>
      </c>
      <c r="BW46" s="135">
        <v>127.15</v>
      </c>
      <c r="BX46" s="135">
        <v>137.49</v>
      </c>
      <c r="BY46" s="135">
        <v>135721.82</v>
      </c>
      <c r="BZ46" s="135">
        <v>1798.3</v>
      </c>
      <c r="CA46" s="135">
        <v>90.64</v>
      </c>
      <c r="CB46" s="135">
        <v>90.8</v>
      </c>
      <c r="CC46" s="135">
        <v>14.8</v>
      </c>
      <c r="CD46" s="135">
        <v>14.4</v>
      </c>
      <c r="CE46" s="135">
        <v>18.43</v>
      </c>
      <c r="CF46" s="135">
        <v>175.1</v>
      </c>
      <c r="CG46" s="135">
        <v>126.55</v>
      </c>
      <c r="CH46" s="136"/>
      <c r="CI46" s="136"/>
      <c r="CJ46" s="136"/>
      <c r="CK46" s="136"/>
      <c r="CL46" s="136"/>
      <c r="CM46" s="136"/>
      <c r="CN46" s="13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</row>
    <row r="47" spans="1:167" s="67" customFormat="1" ht="15.75" x14ac:dyDescent="0.25">
      <c r="A47" s="7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  <c r="BO47" s="76"/>
      <c r="BP47" s="73"/>
      <c r="BQ47" s="73"/>
      <c r="BR47" s="100"/>
      <c r="BS47" s="99">
        <v>15</v>
      </c>
      <c r="BT47" s="97" t="s">
        <v>290</v>
      </c>
      <c r="BU47" s="135">
        <v>103.56</v>
      </c>
      <c r="BV47" s="135">
        <v>186.55</v>
      </c>
      <c r="BW47" s="135">
        <v>126.39</v>
      </c>
      <c r="BX47" s="135">
        <v>136.88999999999999</v>
      </c>
      <c r="BY47" s="135">
        <v>134950.35</v>
      </c>
      <c r="BZ47" s="135">
        <v>1785.36</v>
      </c>
      <c r="CA47" s="135">
        <v>90.62</v>
      </c>
      <c r="CB47" s="135">
        <v>89.88</v>
      </c>
      <c r="CC47" s="135">
        <v>14.8</v>
      </c>
      <c r="CD47" s="135">
        <v>14.35</v>
      </c>
      <c r="CE47" s="135">
        <v>18.36</v>
      </c>
      <c r="CF47" s="135">
        <v>173.48</v>
      </c>
      <c r="CG47" s="135">
        <v>125.29</v>
      </c>
      <c r="CH47" s="136"/>
      <c r="CI47" s="136"/>
      <c r="CJ47" s="136"/>
      <c r="CK47" s="136"/>
      <c r="CL47" s="136"/>
      <c r="CM47" s="136"/>
      <c r="CN47" s="13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</row>
    <row r="48" spans="1:167" s="67" customFormat="1" ht="15.75" x14ac:dyDescent="0.25">
      <c r="A48" s="7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  <c r="BO48" s="76"/>
      <c r="BP48" s="73"/>
      <c r="BQ48" s="73"/>
      <c r="BR48" s="100"/>
      <c r="BS48" s="99">
        <v>16</v>
      </c>
      <c r="BT48" s="97" t="s">
        <v>291</v>
      </c>
      <c r="BU48" s="135">
        <v>103.69</v>
      </c>
      <c r="BV48" s="135">
        <v>186.55</v>
      </c>
      <c r="BW48" s="135">
        <v>126.76</v>
      </c>
      <c r="BX48" s="135">
        <v>136.97</v>
      </c>
      <c r="BY48" s="135">
        <v>134395.20000000001</v>
      </c>
      <c r="BZ48" s="135">
        <v>1784.5</v>
      </c>
      <c r="CA48" s="135">
        <v>90.57</v>
      </c>
      <c r="CB48" s="135">
        <v>90.05</v>
      </c>
      <c r="CC48" s="135">
        <v>14.82</v>
      </c>
      <c r="CD48" s="135">
        <v>14.42</v>
      </c>
      <c r="CE48" s="135">
        <v>18.36</v>
      </c>
      <c r="CF48" s="135">
        <v>174.05</v>
      </c>
      <c r="CG48" s="135">
        <v>125.4</v>
      </c>
      <c r="CH48" s="136"/>
      <c r="CI48" s="136"/>
      <c r="CJ48" s="136"/>
      <c r="CK48" s="136"/>
      <c r="CL48" s="136"/>
      <c r="CM48" s="136"/>
      <c r="CN48" s="13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</row>
    <row r="49" spans="1:167" s="67" customFormat="1" ht="15.75" x14ac:dyDescent="0.25">
      <c r="A49" s="7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  <c r="BO49" s="76"/>
      <c r="BP49" s="73"/>
      <c r="BQ49" s="73"/>
      <c r="BR49" s="100"/>
      <c r="BS49" s="99">
        <v>17</v>
      </c>
      <c r="BT49" s="97" t="s">
        <v>292</v>
      </c>
      <c r="BU49" s="135">
        <v>103.96</v>
      </c>
      <c r="BV49" s="135">
        <v>186.18</v>
      </c>
      <c r="BW49" s="135">
        <v>126.79</v>
      </c>
      <c r="BX49" s="135">
        <v>136.91</v>
      </c>
      <c r="BY49" s="135">
        <v>134052.70000000001</v>
      </c>
      <c r="BZ49" s="135">
        <v>1787.54</v>
      </c>
      <c r="CA49" s="135">
        <v>90.95</v>
      </c>
      <c r="CB49" s="135">
        <v>90.26</v>
      </c>
      <c r="CC49" s="135">
        <v>14.9</v>
      </c>
      <c r="CD49" s="135">
        <v>14.42</v>
      </c>
      <c r="CE49" s="135">
        <v>18.36</v>
      </c>
      <c r="CF49" s="135">
        <v>173.52</v>
      </c>
      <c r="CG49" s="135">
        <v>125.04</v>
      </c>
      <c r="CH49" s="136"/>
      <c r="CI49" s="136"/>
      <c r="CJ49" s="136"/>
      <c r="CK49" s="136"/>
      <c r="CL49" s="136"/>
      <c r="CM49" s="136"/>
      <c r="CN49" s="13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</row>
    <row r="50" spans="1:167" s="67" customFormat="1" ht="15.75" x14ac:dyDescent="0.25">
      <c r="A50" s="7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  <c r="BO50" s="76"/>
      <c r="BP50" s="73"/>
      <c r="BQ50" s="73"/>
      <c r="BR50" s="100"/>
      <c r="BS50" s="99">
        <v>18</v>
      </c>
      <c r="BT50" s="97" t="s">
        <v>293</v>
      </c>
      <c r="BU50" s="135">
        <v>103.56</v>
      </c>
      <c r="BV50" s="135">
        <v>186.22</v>
      </c>
      <c r="BW50" s="135">
        <v>126.36</v>
      </c>
      <c r="BX50" s="135">
        <v>136.93</v>
      </c>
      <c r="BY50" s="135">
        <v>133641.39000000001</v>
      </c>
      <c r="BZ50" s="135">
        <v>1752.69</v>
      </c>
      <c r="CA50" s="135">
        <v>90.62</v>
      </c>
      <c r="CB50" s="135">
        <v>89.95</v>
      </c>
      <c r="CC50" s="135">
        <v>14.91</v>
      </c>
      <c r="CD50" s="135">
        <v>14.36</v>
      </c>
      <c r="CE50" s="135">
        <v>18.37</v>
      </c>
      <c r="CF50" s="135">
        <v>173.35</v>
      </c>
      <c r="CG50" s="135">
        <v>124.78</v>
      </c>
      <c r="CH50" s="136"/>
      <c r="CI50" s="136"/>
      <c r="CJ50" s="136"/>
      <c r="CK50" s="136"/>
      <c r="CL50" s="136"/>
      <c r="CM50" s="136"/>
      <c r="CN50" s="13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</row>
    <row r="51" spans="1:167" s="67" customFormat="1" ht="15.75" x14ac:dyDescent="0.25">
      <c r="A51" s="77"/>
      <c r="B51" s="73"/>
      <c r="BN51" s="79"/>
      <c r="BO51" s="79"/>
      <c r="BR51" s="136"/>
      <c r="BS51" s="99">
        <v>19</v>
      </c>
      <c r="BT51" s="97" t="s">
        <v>294</v>
      </c>
      <c r="BU51" s="135">
        <v>103.88</v>
      </c>
      <c r="BV51" s="135">
        <v>185.62</v>
      </c>
      <c r="BW51" s="135">
        <v>126.51</v>
      </c>
      <c r="BX51" s="135">
        <v>137.16</v>
      </c>
      <c r="BY51" s="135">
        <v>133692.53</v>
      </c>
      <c r="BZ51" s="135">
        <v>1739.38</v>
      </c>
      <c r="CA51" s="135">
        <v>90.95</v>
      </c>
      <c r="CB51" s="135">
        <v>89.88</v>
      </c>
      <c r="CC51" s="135">
        <v>14.97</v>
      </c>
      <c r="CD51" s="135">
        <v>14.39</v>
      </c>
      <c r="CE51" s="135">
        <v>18.39</v>
      </c>
      <c r="CF51" s="135">
        <v>173.86</v>
      </c>
      <c r="CG51" s="135">
        <v>125.05</v>
      </c>
      <c r="CH51" s="136"/>
      <c r="CI51" s="136"/>
      <c r="CJ51" s="136"/>
      <c r="CK51" s="136"/>
      <c r="CL51" s="136"/>
      <c r="CM51" s="136"/>
      <c r="CN51" s="13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</row>
    <row r="52" spans="1:167" s="67" customFormat="1" ht="15.75" x14ac:dyDescent="0.25">
      <c r="A52" s="77"/>
      <c r="B52" s="73"/>
      <c r="BN52" s="79"/>
      <c r="BO52" s="79"/>
      <c r="BR52" s="136"/>
      <c r="BS52" s="99">
        <v>20</v>
      </c>
      <c r="BT52" s="97" t="s">
        <v>295</v>
      </c>
      <c r="BU52" s="135">
        <v>104.39</v>
      </c>
      <c r="BV52" s="135">
        <v>186.3</v>
      </c>
      <c r="BW52" s="135">
        <v>126.85</v>
      </c>
      <c r="BX52" s="135">
        <v>137.38999999999999</v>
      </c>
      <c r="BY52" s="135">
        <v>134016.57</v>
      </c>
      <c r="BZ52" s="135">
        <v>1741.44</v>
      </c>
      <c r="CA52" s="135">
        <v>91.7</v>
      </c>
      <c r="CB52" s="135">
        <v>90.62</v>
      </c>
      <c r="CC52" s="135">
        <v>15</v>
      </c>
      <c r="CD52" s="135">
        <v>14.4</v>
      </c>
      <c r="CE52" s="135">
        <v>18.41</v>
      </c>
      <c r="CF52" s="135">
        <v>174.65</v>
      </c>
      <c r="CG52" s="135">
        <v>125.74</v>
      </c>
      <c r="CH52" s="136"/>
      <c r="CI52" s="136"/>
      <c r="CJ52" s="136"/>
      <c r="CK52" s="136"/>
      <c r="CL52" s="136"/>
      <c r="CM52" s="136"/>
      <c r="CN52" s="13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</row>
    <row r="53" spans="1:167" s="67" customFormat="1" ht="15.75" x14ac:dyDescent="0.25">
      <c r="A53" s="77"/>
      <c r="B53" s="73"/>
      <c r="BN53" s="79"/>
      <c r="BO53" s="79"/>
      <c r="BR53" s="136"/>
      <c r="BS53" s="99">
        <v>21</v>
      </c>
      <c r="BT53" s="97" t="s">
        <v>296</v>
      </c>
      <c r="BU53" s="135">
        <v>104.5</v>
      </c>
      <c r="BV53" s="135">
        <v>186.59</v>
      </c>
      <c r="BW53" s="135">
        <v>126.74</v>
      </c>
      <c r="BX53" s="135">
        <v>137.28</v>
      </c>
      <c r="BY53" s="135">
        <v>133578.39000000001</v>
      </c>
      <c r="BZ53" s="135">
        <v>1747.88</v>
      </c>
      <c r="CA53" s="135">
        <v>91.92</v>
      </c>
      <c r="CB53" s="135">
        <v>90.53</v>
      </c>
      <c r="CC53" s="135">
        <v>14.96</v>
      </c>
      <c r="CD53" s="135">
        <v>14.31</v>
      </c>
      <c r="CE53" s="135">
        <v>18.38</v>
      </c>
      <c r="CF53" s="135">
        <v>174.46</v>
      </c>
      <c r="CG53" s="135">
        <v>125.79</v>
      </c>
      <c r="CH53" s="136"/>
      <c r="CI53" s="136"/>
      <c r="CJ53" s="136"/>
      <c r="CK53" s="136"/>
      <c r="CL53" s="136"/>
      <c r="CM53" s="136"/>
      <c r="CN53" s="13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</row>
    <row r="54" spans="1:167" s="166" customFormat="1" ht="15.75" x14ac:dyDescent="0.25">
      <c r="A54" s="167"/>
      <c r="B54" s="73"/>
      <c r="C54" s="1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8"/>
      <c r="BJ54" s="168"/>
      <c r="BK54" s="168"/>
      <c r="BL54" s="168"/>
      <c r="BM54" s="168"/>
      <c r="BN54" s="168"/>
      <c r="BO54" s="168"/>
      <c r="BP54" s="167"/>
      <c r="BQ54" s="167"/>
      <c r="BR54" s="181"/>
      <c r="BS54" s="112"/>
      <c r="BT54" s="152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12"/>
      <c r="CI54" s="112"/>
      <c r="CJ54" s="112"/>
      <c r="CK54" s="112"/>
      <c r="CL54" s="112"/>
      <c r="CM54" s="112"/>
      <c r="CN54" s="112"/>
      <c r="CO54" s="161"/>
      <c r="CP54" s="161"/>
      <c r="CQ54" s="161"/>
      <c r="CR54" s="161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165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</row>
    <row r="55" spans="1:167" s="48" customFormat="1" ht="15.75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9"/>
      <c r="BJ55" s="59"/>
      <c r="BK55" s="59"/>
      <c r="BL55" s="59"/>
      <c r="BM55" s="59"/>
      <c r="BN55" s="59"/>
      <c r="BO55" s="59"/>
      <c r="BP55" s="46"/>
      <c r="BQ55" s="46"/>
      <c r="BR55" s="145"/>
      <c r="BS55" s="93"/>
      <c r="BT55" s="93"/>
      <c r="BU55" s="93">
        <f>AVERAGE(BU33:BU53)</f>
        <v>104.07809523809523</v>
      </c>
      <c r="BV55" s="93">
        <f t="shared" ref="BV55:CG55" si="1">AVERAGE(BV33:BV53)</f>
        <v>189.84666666666666</v>
      </c>
      <c r="BW55" s="93">
        <f t="shared" si="1"/>
        <v>127.14904761904762</v>
      </c>
      <c r="BX55" s="93">
        <f t="shared" si="1"/>
        <v>137.65238095238092</v>
      </c>
      <c r="BY55" s="93">
        <f t="shared" si="1"/>
        <v>135254.20809523811</v>
      </c>
      <c r="BZ55" s="93">
        <f t="shared" si="1"/>
        <v>1781.4895238095237</v>
      </c>
      <c r="CA55" s="93">
        <f t="shared" si="1"/>
        <v>91.820952380952392</v>
      </c>
      <c r="CB55" s="93">
        <f t="shared" si="1"/>
        <v>92.473809523809507</v>
      </c>
      <c r="CC55" s="93">
        <f t="shared" si="1"/>
        <v>14.900952380952381</v>
      </c>
      <c r="CD55" s="93">
        <f t="shared" si="1"/>
        <v>14.578095238095235</v>
      </c>
      <c r="CE55" s="93">
        <f t="shared" si="1"/>
        <v>18.450952380952383</v>
      </c>
      <c r="CF55" s="93">
        <f t="shared" si="1"/>
        <v>175.40333333333334</v>
      </c>
      <c r="CG55" s="93">
        <f t="shared" si="1"/>
        <v>126.63761904761907</v>
      </c>
      <c r="CH55" s="93"/>
      <c r="CI55" s="93"/>
      <c r="CJ55" s="93"/>
      <c r="CK55" s="93"/>
      <c r="CL55" s="93"/>
      <c r="CM55" s="93"/>
      <c r="CN55" s="93"/>
      <c r="CO55" s="54"/>
      <c r="CP55" s="54"/>
      <c r="CQ55" s="54"/>
      <c r="CR55" s="54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56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</row>
    <row r="56" spans="1:167" s="48" customFormat="1" ht="15.75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59"/>
      <c r="BK56" s="59"/>
      <c r="BL56" s="59"/>
      <c r="BM56" s="59"/>
      <c r="BN56" s="59"/>
      <c r="BO56" s="59"/>
      <c r="BP56" s="46"/>
      <c r="BQ56" s="46"/>
      <c r="BR56" s="145"/>
      <c r="BS56" s="93"/>
      <c r="BT56" s="93"/>
      <c r="BU56" s="93">
        <v>104.07809523809526</v>
      </c>
      <c r="BV56" s="93">
        <v>189.84666666666666</v>
      </c>
      <c r="BW56" s="93">
        <v>127.14904761904762</v>
      </c>
      <c r="BX56" s="93">
        <v>137.65238095238092</v>
      </c>
      <c r="BY56" s="93">
        <v>135254.20809523808</v>
      </c>
      <c r="BZ56" s="93">
        <v>1781.4895238095237</v>
      </c>
      <c r="CA56" s="93">
        <v>91.820952380952406</v>
      </c>
      <c r="CB56" s="93">
        <v>92.473809523809521</v>
      </c>
      <c r="CC56" s="93">
        <v>14.900952380952381</v>
      </c>
      <c r="CD56" s="93">
        <v>14.578095238095235</v>
      </c>
      <c r="CE56" s="93">
        <v>18.450952380952383</v>
      </c>
      <c r="CF56" s="93">
        <v>175.40333333333334</v>
      </c>
      <c r="CG56" s="93">
        <v>126.63761904761907</v>
      </c>
      <c r="CH56" s="93"/>
      <c r="CI56" s="93"/>
      <c r="CJ56" s="93"/>
      <c r="CK56" s="93"/>
      <c r="CL56" s="93"/>
      <c r="CM56" s="93"/>
      <c r="CN56" s="93"/>
      <c r="CO56" s="54"/>
      <c r="CP56" s="54"/>
      <c r="CQ56" s="54"/>
      <c r="CR56" s="54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56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</row>
    <row r="57" spans="1:167" s="122" customFormat="1" ht="15.75" x14ac:dyDescent="0.25">
      <c r="A57" s="115"/>
      <c r="B57" s="116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7"/>
      <c r="BJ57" s="117"/>
      <c r="BK57" s="117"/>
      <c r="BL57" s="117"/>
      <c r="BM57" s="117"/>
      <c r="BN57" s="117"/>
      <c r="BO57" s="117"/>
      <c r="BP57" s="115"/>
      <c r="BQ57" s="115"/>
      <c r="BR57" s="146"/>
      <c r="BS57" s="123"/>
      <c r="BT57" s="124"/>
      <c r="BU57" s="124">
        <f>BU56-BU55</f>
        <v>0</v>
      </c>
      <c r="BV57" s="124">
        <f t="shared" ref="BV57:CG57" si="2">BV56-BV55</f>
        <v>0</v>
      </c>
      <c r="BW57" s="124">
        <f t="shared" si="2"/>
        <v>0</v>
      </c>
      <c r="BX57" s="124">
        <f t="shared" si="2"/>
        <v>0</v>
      </c>
      <c r="BY57" s="124">
        <f t="shared" si="2"/>
        <v>0</v>
      </c>
      <c r="BZ57" s="124">
        <f t="shared" si="2"/>
        <v>0</v>
      </c>
      <c r="CA57" s="124">
        <f t="shared" si="2"/>
        <v>0</v>
      </c>
      <c r="CB57" s="124">
        <f t="shared" si="2"/>
        <v>0</v>
      </c>
      <c r="CC57" s="124">
        <f t="shared" si="2"/>
        <v>0</v>
      </c>
      <c r="CD57" s="124">
        <f t="shared" si="2"/>
        <v>0</v>
      </c>
      <c r="CE57" s="124">
        <f>CE56-CE55</f>
        <v>0</v>
      </c>
      <c r="CF57" s="124">
        <f t="shared" si="2"/>
        <v>0</v>
      </c>
      <c r="CG57" s="124">
        <f t="shared" si="2"/>
        <v>0</v>
      </c>
      <c r="CH57" s="123"/>
      <c r="CI57" s="123"/>
      <c r="CJ57" s="123"/>
      <c r="CK57" s="123"/>
      <c r="CL57" s="123"/>
      <c r="CM57" s="123"/>
      <c r="CN57" s="123"/>
      <c r="CO57" s="118"/>
      <c r="CP57" s="118"/>
      <c r="CQ57" s="118"/>
      <c r="CR57" s="118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20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</row>
    <row r="58" spans="1:167" s="46" customFormat="1" ht="15.75" x14ac:dyDescent="0.25">
      <c r="B58" s="179"/>
      <c r="BN58" s="180"/>
      <c r="BO58" s="180"/>
      <c r="BR58" s="94"/>
      <c r="BS58" s="83" t="s">
        <v>229</v>
      </c>
      <c r="BT58" s="94"/>
      <c r="BU58" s="94">
        <f>MAX(BU33:BU53)</f>
        <v>105.77</v>
      </c>
      <c r="BV58" s="94">
        <f t="shared" ref="BV58:CG58" si="3">MAX(BV33:BV53)</f>
        <v>196.49</v>
      </c>
      <c r="BW58" s="94">
        <f t="shared" si="3"/>
        <v>128</v>
      </c>
      <c r="BX58" s="94">
        <f>MAX(BX33:BX53)</f>
        <v>138.08000000000001</v>
      </c>
      <c r="BY58" s="94">
        <f t="shared" si="3"/>
        <v>139241.12</v>
      </c>
      <c r="BZ58" s="94">
        <f t="shared" si="3"/>
        <v>1857.8</v>
      </c>
      <c r="CA58" s="94">
        <f t="shared" si="3"/>
        <v>95.45</v>
      </c>
      <c r="CB58" s="94">
        <f t="shared" si="3"/>
        <v>97.78</v>
      </c>
      <c r="CC58" s="94">
        <f t="shared" si="3"/>
        <v>15</v>
      </c>
      <c r="CD58" s="94">
        <f t="shared" si="3"/>
        <v>15.1</v>
      </c>
      <c r="CE58" s="94">
        <f t="shared" si="3"/>
        <v>18.52</v>
      </c>
      <c r="CF58" s="94">
        <f t="shared" si="3"/>
        <v>178.96</v>
      </c>
      <c r="CG58" s="94">
        <f t="shared" si="3"/>
        <v>130.31</v>
      </c>
      <c r="CH58" s="94"/>
      <c r="CI58" s="94"/>
      <c r="CJ58" s="94"/>
      <c r="CK58" s="94"/>
      <c r="CL58" s="94"/>
      <c r="CM58" s="94"/>
      <c r="CN58" s="94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</row>
    <row r="59" spans="1:167" s="46" customFormat="1" ht="15.75" x14ac:dyDescent="0.25">
      <c r="B59" s="179"/>
      <c r="BN59" s="180"/>
      <c r="BO59" s="180"/>
      <c r="BR59" s="94"/>
      <c r="BS59" s="83" t="s">
        <v>230</v>
      </c>
      <c r="BT59" s="94"/>
      <c r="BU59" s="94">
        <f>MIN(BU33:BU51)</f>
        <v>103</v>
      </c>
      <c r="BV59" s="94">
        <f t="shared" ref="BV59:CG59" si="4">MIN(BV33:BV51)</f>
        <v>185.62</v>
      </c>
      <c r="BW59" s="94">
        <f t="shared" si="4"/>
        <v>126.36</v>
      </c>
      <c r="BX59" s="94">
        <f t="shared" si="4"/>
        <v>136.88999999999999</v>
      </c>
      <c r="BY59" s="94">
        <f t="shared" si="4"/>
        <v>133641.39000000001</v>
      </c>
      <c r="BZ59" s="94">
        <f t="shared" si="4"/>
        <v>1727.1</v>
      </c>
      <c r="CA59" s="94">
        <f t="shared" si="4"/>
        <v>90.57</v>
      </c>
      <c r="CB59" s="94">
        <f t="shared" si="4"/>
        <v>89.88</v>
      </c>
      <c r="CC59" s="94">
        <f t="shared" si="4"/>
        <v>14.79</v>
      </c>
      <c r="CD59" s="94">
        <f t="shared" si="4"/>
        <v>14.35</v>
      </c>
      <c r="CE59" s="94">
        <f t="shared" si="4"/>
        <v>18.36</v>
      </c>
      <c r="CF59" s="94">
        <f t="shared" si="4"/>
        <v>173.35</v>
      </c>
      <c r="CG59" s="94">
        <f t="shared" si="4"/>
        <v>124.78</v>
      </c>
      <c r="CH59" s="94"/>
      <c r="CI59" s="94"/>
      <c r="CJ59" s="94"/>
      <c r="CK59" s="94"/>
      <c r="CL59" s="94"/>
      <c r="CM59" s="94"/>
      <c r="CN59" s="94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</row>
    <row r="60" spans="1:167" s="46" customFormat="1" ht="15.75" x14ac:dyDescent="0.25">
      <c r="B60" s="179"/>
      <c r="BN60" s="180"/>
      <c r="BO60" s="180"/>
      <c r="BR60" s="94"/>
      <c r="BS60" s="83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</row>
    <row r="61" spans="1:167" s="46" customFormat="1" ht="15.75" x14ac:dyDescent="0.25">
      <c r="B61" s="179"/>
      <c r="BN61" s="180"/>
      <c r="BO61" s="180"/>
      <c r="BR61" s="94"/>
      <c r="BS61" s="83"/>
      <c r="BT61" s="94"/>
      <c r="BU61" s="94">
        <f>BU58-BU59</f>
        <v>2.769999999999996</v>
      </c>
      <c r="BV61" s="94">
        <f t="shared" ref="BV61:CG61" si="5">BV58-BV59</f>
        <v>10.870000000000005</v>
      </c>
      <c r="BW61" s="94">
        <f t="shared" si="5"/>
        <v>1.6400000000000006</v>
      </c>
      <c r="BX61" s="94">
        <f t="shared" si="5"/>
        <v>1.1900000000000261</v>
      </c>
      <c r="BY61" s="94">
        <f>BY58-BY59</f>
        <v>5599.7299999999814</v>
      </c>
      <c r="BZ61" s="94">
        <f t="shared" si="5"/>
        <v>130.70000000000005</v>
      </c>
      <c r="CA61" s="94">
        <f t="shared" si="5"/>
        <v>4.8800000000000097</v>
      </c>
      <c r="CB61" s="94">
        <f t="shared" si="5"/>
        <v>7.9000000000000057</v>
      </c>
      <c r="CC61" s="94">
        <f t="shared" si="5"/>
        <v>0.21000000000000085</v>
      </c>
      <c r="CD61" s="94">
        <f t="shared" si="5"/>
        <v>0.75</v>
      </c>
      <c r="CE61" s="94">
        <f t="shared" si="5"/>
        <v>0.16000000000000014</v>
      </c>
      <c r="CF61" s="94">
        <f t="shared" si="5"/>
        <v>5.6100000000000136</v>
      </c>
      <c r="CG61" s="94">
        <f t="shared" si="5"/>
        <v>5.5300000000000011</v>
      </c>
      <c r="CH61" s="94"/>
      <c r="CI61" s="94"/>
      <c r="CJ61" s="94"/>
      <c r="CK61" s="94"/>
      <c r="CL61" s="94"/>
      <c r="CM61" s="94"/>
      <c r="CN61" s="94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</row>
    <row r="62" spans="1:167" s="46" customFormat="1" ht="15.75" x14ac:dyDescent="0.25">
      <c r="B62" s="179"/>
      <c r="BN62" s="180"/>
      <c r="BO62" s="180"/>
      <c r="BR62" s="94"/>
      <c r="BS62" s="83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</row>
    <row r="63" spans="1:167" x14ac:dyDescent="0.2">
      <c r="BX63" s="84"/>
      <c r="CF63" s="84"/>
      <c r="CG63" s="84"/>
    </row>
    <row r="64" spans="1:167" s="25" customFormat="1" ht="15.75" x14ac:dyDescent="0.25">
      <c r="A64" s="36"/>
      <c r="B64" s="107"/>
      <c r="BN64" s="108"/>
      <c r="BO64" s="108"/>
      <c r="BR64" s="82"/>
      <c r="BS64" s="176" t="s">
        <v>18</v>
      </c>
      <c r="BT64" s="176"/>
      <c r="BU64" s="86" t="s">
        <v>5</v>
      </c>
      <c r="BV64" s="86" t="s">
        <v>6</v>
      </c>
      <c r="BW64" s="86" t="s">
        <v>7</v>
      </c>
      <c r="BX64" s="86" t="s">
        <v>8</v>
      </c>
      <c r="BY64" s="94" t="s">
        <v>9</v>
      </c>
      <c r="BZ64" s="82" t="s">
        <v>10</v>
      </c>
      <c r="CA64" s="82" t="s">
        <v>11</v>
      </c>
      <c r="CB64" s="82" t="s">
        <v>12</v>
      </c>
      <c r="CC64" s="82" t="s">
        <v>13</v>
      </c>
      <c r="CD64" s="82" t="s">
        <v>14</v>
      </c>
      <c r="CE64" s="82" t="s">
        <v>15</v>
      </c>
      <c r="CF64" s="154" t="s">
        <v>16</v>
      </c>
      <c r="CG64" s="94" t="s">
        <v>17</v>
      </c>
      <c r="CH64" s="86"/>
      <c r="CI64" s="82"/>
      <c r="CJ64" s="82"/>
      <c r="CK64" s="82"/>
      <c r="CL64" s="82"/>
      <c r="CM64" s="82"/>
      <c r="CN64" s="82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</row>
    <row r="65" spans="1:167" ht="15.75" x14ac:dyDescent="0.25">
      <c r="BS65" s="99">
        <v>1</v>
      </c>
      <c r="BT65" s="97" t="s">
        <v>276</v>
      </c>
      <c r="BU65" s="135">
        <v>123.1</v>
      </c>
      <c r="BV65" s="135">
        <v>0.66259999999999997</v>
      </c>
      <c r="BW65" s="135">
        <v>1.0276000000000001</v>
      </c>
      <c r="BX65" s="135">
        <v>0.94399999999999995</v>
      </c>
      <c r="BY65" s="135">
        <v>1069.43</v>
      </c>
      <c r="BZ65" s="135">
        <v>14.194000000000001</v>
      </c>
      <c r="CA65" s="135">
        <v>1.3734</v>
      </c>
      <c r="CB65" s="135">
        <v>1.3328</v>
      </c>
      <c r="CC65" s="135">
        <v>8.6890999999999998</v>
      </c>
      <c r="CD65" s="135">
        <v>8.6890999999999998</v>
      </c>
      <c r="CE65" s="135">
        <v>7.0410000000000004</v>
      </c>
      <c r="CF65" s="112">
        <v>0.72877000000000003</v>
      </c>
      <c r="CG65" s="93">
        <v>1</v>
      </c>
      <c r="CH65" s="136"/>
    </row>
    <row r="66" spans="1:167" ht="15.75" x14ac:dyDescent="0.25">
      <c r="BS66" s="99">
        <v>2</v>
      </c>
      <c r="BT66" s="97" t="s">
        <v>277</v>
      </c>
      <c r="BU66" s="135">
        <v>123.15</v>
      </c>
      <c r="BV66" s="135">
        <v>0.66459999999999997</v>
      </c>
      <c r="BW66" s="135">
        <v>1.0262</v>
      </c>
      <c r="BX66" s="135">
        <v>0.94450000000000001</v>
      </c>
      <c r="BY66" s="135">
        <v>1067.0999999999999</v>
      </c>
      <c r="BZ66" s="135">
        <v>14.13</v>
      </c>
      <c r="CA66" s="135">
        <v>1.3643000000000001</v>
      </c>
      <c r="CB66" s="135">
        <v>1.3371999999999999</v>
      </c>
      <c r="CC66" s="135">
        <v>8.6980000000000004</v>
      </c>
      <c r="CD66" s="135">
        <v>8.6242000000000001</v>
      </c>
      <c r="CE66" s="135">
        <v>7.0438000000000001</v>
      </c>
      <c r="CF66" s="112">
        <v>0.72784000000000004</v>
      </c>
      <c r="CG66" s="93">
        <v>1</v>
      </c>
      <c r="CH66" s="136"/>
    </row>
    <row r="67" spans="1:167" ht="15.75" x14ac:dyDescent="0.25">
      <c r="BS67" s="99">
        <v>3</v>
      </c>
      <c r="BT67" s="97" t="s">
        <v>278</v>
      </c>
      <c r="BU67" s="135">
        <v>123.46</v>
      </c>
      <c r="BV67" s="135">
        <v>0.66949999999999998</v>
      </c>
      <c r="BW67" s="135">
        <v>1.0241</v>
      </c>
      <c r="BX67" s="135">
        <v>0.94689999999999996</v>
      </c>
      <c r="BY67" s="135">
        <v>1050.2</v>
      </c>
      <c r="BZ67" s="135">
        <v>13.959</v>
      </c>
      <c r="CA67" s="135">
        <v>1.3658999999999999</v>
      </c>
      <c r="CB67" s="135">
        <v>1.3327</v>
      </c>
      <c r="CC67" s="135">
        <v>8.6964000000000006</v>
      </c>
      <c r="CD67" s="135">
        <v>8.6646000000000001</v>
      </c>
      <c r="CE67" s="135">
        <v>7.0603999999999996</v>
      </c>
      <c r="CF67" s="112">
        <v>0.72814999999999996</v>
      </c>
      <c r="CG67" s="93">
        <v>1</v>
      </c>
      <c r="CH67" s="136"/>
    </row>
    <row r="68" spans="1:167" ht="15.75" x14ac:dyDescent="0.25">
      <c r="BS68" s="99">
        <v>4</v>
      </c>
      <c r="BT68" s="97" t="s">
        <v>279</v>
      </c>
      <c r="BU68" s="135">
        <v>122.85</v>
      </c>
      <c r="BV68" s="135">
        <v>0.6613</v>
      </c>
      <c r="BW68" s="135">
        <v>1.0006999999999999</v>
      </c>
      <c r="BX68" s="135">
        <v>0.92059999999999997</v>
      </c>
      <c r="BY68" s="135">
        <v>1061.6099999999999</v>
      </c>
      <c r="BZ68" s="135">
        <v>14.141</v>
      </c>
      <c r="CA68" s="135">
        <v>1.3691</v>
      </c>
      <c r="CB68" s="135">
        <v>1.3343</v>
      </c>
      <c r="CC68" s="135">
        <v>8.5168999999999997</v>
      </c>
      <c r="CD68" s="135">
        <v>8.5081000000000007</v>
      </c>
      <c r="CE68" s="135">
        <v>6.8673999999999999</v>
      </c>
      <c r="CF68" s="112">
        <v>0.72999000000000003</v>
      </c>
      <c r="CG68" s="93">
        <v>1</v>
      </c>
      <c r="CH68" s="136"/>
    </row>
    <row r="69" spans="1:167" ht="15.75" x14ac:dyDescent="0.25">
      <c r="BS69" s="99">
        <v>5</v>
      </c>
      <c r="BT69" s="97" t="s">
        <v>280</v>
      </c>
      <c r="BU69" s="135">
        <v>123.39</v>
      </c>
      <c r="BV69" s="135">
        <v>0.6633</v>
      </c>
      <c r="BW69" s="135">
        <v>1.0015000000000001</v>
      </c>
      <c r="BX69" s="135">
        <v>0.92500000000000004</v>
      </c>
      <c r="BY69" s="135">
        <v>1082.46</v>
      </c>
      <c r="BZ69" s="135">
        <v>14.56</v>
      </c>
      <c r="CA69" s="135">
        <v>1.3693</v>
      </c>
      <c r="CB69" s="135">
        <v>1.3428</v>
      </c>
      <c r="CC69" s="135">
        <v>8.5350999999999999</v>
      </c>
      <c r="CD69" s="135">
        <v>8.6301000000000005</v>
      </c>
      <c r="CE69" s="135">
        <v>6.8994</v>
      </c>
      <c r="CF69" s="112">
        <v>0.72113000000000005</v>
      </c>
      <c r="CG69" s="93">
        <v>1</v>
      </c>
      <c r="CH69" s="136"/>
      <c r="CI69" s="94"/>
      <c r="CJ69" s="94"/>
    </row>
    <row r="70" spans="1:167" ht="15.75" x14ac:dyDescent="0.25">
      <c r="B70" s="20"/>
      <c r="BS70" s="99">
        <v>6</v>
      </c>
      <c r="BT70" s="97" t="s">
        <v>281</v>
      </c>
      <c r="BU70" s="135">
        <v>122.63</v>
      </c>
      <c r="BV70" s="135">
        <v>0.66359999999999997</v>
      </c>
      <c r="BW70" s="135">
        <v>0.99039999999999995</v>
      </c>
      <c r="BX70" s="135">
        <v>0.91490000000000005</v>
      </c>
      <c r="BY70" s="135">
        <v>1078.21</v>
      </c>
      <c r="BZ70" s="135">
        <v>14.24</v>
      </c>
      <c r="CA70" s="135">
        <v>1.3915999999999999</v>
      </c>
      <c r="CB70" s="135">
        <v>1.3574999999999999</v>
      </c>
      <c r="CC70" s="135">
        <v>8.4568999999999992</v>
      </c>
      <c r="CD70" s="135">
        <v>8.7302999999999997</v>
      </c>
      <c r="CE70" s="135">
        <v>6.8240999999999996</v>
      </c>
      <c r="CF70" s="112">
        <v>0.72248999999999997</v>
      </c>
      <c r="CG70" s="93">
        <v>1</v>
      </c>
      <c r="CH70" s="136"/>
      <c r="CI70" s="83"/>
      <c r="CJ70" s="83"/>
    </row>
    <row r="71" spans="1:167" ht="15.75" x14ac:dyDescent="0.25">
      <c r="B71" s="20"/>
      <c r="BS71" s="99">
        <v>7</v>
      </c>
      <c r="BT71" s="97" t="s">
        <v>282</v>
      </c>
      <c r="BU71" s="135">
        <v>121.65</v>
      </c>
      <c r="BV71" s="135">
        <v>0.65900000000000003</v>
      </c>
      <c r="BW71" s="135">
        <v>0.98850000000000005</v>
      </c>
      <c r="BX71" s="135">
        <v>0.91420000000000001</v>
      </c>
      <c r="BY71" s="135">
        <v>1072.26</v>
      </c>
      <c r="BZ71" s="135">
        <v>14.19</v>
      </c>
      <c r="CA71" s="135">
        <v>1.3708</v>
      </c>
      <c r="CB71" s="135">
        <v>1.3539000000000001</v>
      </c>
      <c r="CC71" s="135">
        <v>8.4763999999999999</v>
      </c>
      <c r="CD71" s="135">
        <v>8.6193000000000008</v>
      </c>
      <c r="CE71" s="135">
        <v>6.8193999999999999</v>
      </c>
      <c r="CF71" s="112">
        <v>0.72043999999999997</v>
      </c>
      <c r="CG71" s="93">
        <v>1</v>
      </c>
      <c r="CH71" s="136"/>
      <c r="CI71" s="83"/>
      <c r="CJ71" s="83"/>
    </row>
    <row r="72" spans="1:167" ht="15.75" x14ac:dyDescent="0.25">
      <c r="B72" s="20"/>
      <c r="BS72" s="99">
        <v>8</v>
      </c>
      <c r="BT72" s="97" t="s">
        <v>283</v>
      </c>
      <c r="BU72" s="135">
        <v>121.67</v>
      </c>
      <c r="BV72" s="135">
        <v>0.66049999999999998</v>
      </c>
      <c r="BW72" s="135">
        <v>0.9879</v>
      </c>
      <c r="BX72" s="135">
        <v>0.91249999999999998</v>
      </c>
      <c r="BY72" s="135">
        <v>1067.46</v>
      </c>
      <c r="BZ72" s="135">
        <v>14.054</v>
      </c>
      <c r="CA72" s="135">
        <v>1.3848</v>
      </c>
      <c r="CB72" s="135">
        <v>1.3671</v>
      </c>
      <c r="CC72" s="135">
        <v>8.4966000000000008</v>
      </c>
      <c r="CD72" s="135">
        <v>8.7118000000000002</v>
      </c>
      <c r="CE72" s="135">
        <v>6.8067000000000002</v>
      </c>
      <c r="CF72" s="112">
        <v>0.71872999999999998</v>
      </c>
      <c r="CG72" s="93">
        <v>1</v>
      </c>
      <c r="CH72" s="136"/>
      <c r="CI72" s="93"/>
      <c r="CJ72" s="93"/>
    </row>
    <row r="73" spans="1:167" ht="15.75" x14ac:dyDescent="0.25">
      <c r="B73" s="20"/>
      <c r="BS73" s="99">
        <v>9</v>
      </c>
      <c r="BT73" s="97" t="s">
        <v>284</v>
      </c>
      <c r="BU73" s="137">
        <v>121.14</v>
      </c>
      <c r="BV73" s="135">
        <v>0.65969999999999995</v>
      </c>
      <c r="BW73" s="135">
        <v>0.98429999999999995</v>
      </c>
      <c r="BX73" s="135">
        <v>0.91290000000000004</v>
      </c>
      <c r="BY73" s="135">
        <v>1066.55</v>
      </c>
      <c r="BZ73" s="135">
        <v>13.795</v>
      </c>
      <c r="CA73" s="135">
        <v>1.3868</v>
      </c>
      <c r="CB73" s="135">
        <v>1.3721000000000001</v>
      </c>
      <c r="CC73" s="135">
        <v>8.5161999999999995</v>
      </c>
      <c r="CD73" s="135">
        <v>8.6839999999999993</v>
      </c>
      <c r="CE73" s="135">
        <v>6.8098999999999998</v>
      </c>
      <c r="CF73" s="112">
        <v>0.71840000000000004</v>
      </c>
      <c r="CG73" s="93">
        <v>1</v>
      </c>
      <c r="CH73" s="136"/>
      <c r="CI73" s="93"/>
      <c r="CJ73" s="93"/>
    </row>
    <row r="74" spans="1:167" ht="15.75" x14ac:dyDescent="0.25">
      <c r="B74" s="20"/>
      <c r="BS74" s="99">
        <v>10</v>
      </c>
      <c r="BT74" s="97" t="s">
        <v>285</v>
      </c>
      <c r="BU74" s="137">
        <v>120.97</v>
      </c>
      <c r="BV74" s="135">
        <v>0.65980000000000005</v>
      </c>
      <c r="BW74" s="135">
        <v>0.98229999999999995</v>
      </c>
      <c r="BX74" s="135">
        <v>0.90659999999999996</v>
      </c>
      <c r="BY74" s="135">
        <v>1067.5</v>
      </c>
      <c r="BZ74" s="135">
        <v>13.79</v>
      </c>
      <c r="CA74" s="135">
        <v>1.3787</v>
      </c>
      <c r="CB74" s="135">
        <v>1.3678999999999999</v>
      </c>
      <c r="CC74" s="135">
        <v>8.3991000000000007</v>
      </c>
      <c r="CD74" s="135">
        <v>8.6111000000000004</v>
      </c>
      <c r="CE74" s="135">
        <v>6.7638999999999996</v>
      </c>
      <c r="CF74" s="112">
        <v>0.71826999999999996</v>
      </c>
      <c r="CG74" s="93">
        <v>1</v>
      </c>
      <c r="CH74" s="136"/>
      <c r="CI74" s="93"/>
      <c r="CJ74" s="93"/>
    </row>
    <row r="75" spans="1:167" ht="15.75" x14ac:dyDescent="0.25">
      <c r="B75" s="20"/>
      <c r="BS75" s="99">
        <v>11</v>
      </c>
      <c r="BT75" s="97" t="s">
        <v>286</v>
      </c>
      <c r="BU75" s="137">
        <v>122.01</v>
      </c>
      <c r="BV75" s="135">
        <v>0.66649999999999998</v>
      </c>
      <c r="BW75" s="135">
        <v>0.98899999999999999</v>
      </c>
      <c r="BX75" s="135">
        <v>0.91520000000000001</v>
      </c>
      <c r="BY75" s="135">
        <v>1065.06</v>
      </c>
      <c r="BZ75" s="135">
        <v>13.79</v>
      </c>
      <c r="CA75" s="135">
        <v>1.3915999999999999</v>
      </c>
      <c r="CB75" s="135">
        <v>1.3764000000000001</v>
      </c>
      <c r="CC75" s="135">
        <v>8.4899000000000004</v>
      </c>
      <c r="CD75" s="135">
        <v>8.7350999999999992</v>
      </c>
      <c r="CE75" s="135">
        <v>6.8277999999999999</v>
      </c>
      <c r="CF75" s="112">
        <v>0.71745000000000003</v>
      </c>
      <c r="CG75" s="93">
        <v>1</v>
      </c>
      <c r="CH75" s="136"/>
      <c r="CI75" s="93"/>
      <c r="CJ75" s="93"/>
    </row>
    <row r="76" spans="1:167" ht="15.75" x14ac:dyDescent="0.25">
      <c r="A76" s="20"/>
      <c r="B76" s="20"/>
      <c r="BN76" s="132"/>
      <c r="BO76" s="132"/>
      <c r="BP76" s="131"/>
      <c r="BQ76" s="131"/>
      <c r="BR76" s="142"/>
      <c r="BS76" s="99">
        <v>12</v>
      </c>
      <c r="BT76" s="97" t="s">
        <v>287</v>
      </c>
      <c r="BU76" s="137">
        <v>122.35</v>
      </c>
      <c r="BV76" s="135">
        <v>0.66900000000000004</v>
      </c>
      <c r="BW76" s="135">
        <v>0.99650000000000005</v>
      </c>
      <c r="BX76" s="135">
        <v>0.92169999999999996</v>
      </c>
      <c r="BY76" s="135">
        <v>1064.56</v>
      </c>
      <c r="BZ76" s="135">
        <v>14.085000000000001</v>
      </c>
      <c r="CA76" s="135">
        <v>1.3885000000000001</v>
      </c>
      <c r="CB76" s="135">
        <v>1.3811</v>
      </c>
      <c r="CC76" s="135">
        <v>8.5531000000000006</v>
      </c>
      <c r="CD76" s="135">
        <v>8.6856000000000009</v>
      </c>
      <c r="CE76" s="135">
        <v>6.8766999999999996</v>
      </c>
      <c r="CF76" s="112">
        <v>0.72036999999999995</v>
      </c>
      <c r="CG76" s="93">
        <v>1</v>
      </c>
      <c r="CH76" s="136"/>
      <c r="CI76" s="139"/>
      <c r="CJ76" s="139"/>
      <c r="CK76" s="171"/>
      <c r="CL76" s="171"/>
      <c r="CM76" s="171"/>
      <c r="CN76" s="171"/>
      <c r="CO76" s="133"/>
      <c r="CP76" s="133"/>
      <c r="CQ76" s="133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</row>
    <row r="77" spans="1:167" ht="15.75" x14ac:dyDescent="0.25">
      <c r="B77" s="20"/>
      <c r="BS77" s="99">
        <v>13</v>
      </c>
      <c r="BT77" s="97" t="s">
        <v>288</v>
      </c>
      <c r="BU77" s="137">
        <v>121.56</v>
      </c>
      <c r="BV77" s="135">
        <v>0.66979999999999995</v>
      </c>
      <c r="BW77" s="135">
        <v>0.99490000000000001</v>
      </c>
      <c r="BX77" s="135">
        <v>0.92420000000000002</v>
      </c>
      <c r="BY77" s="135">
        <v>1056</v>
      </c>
      <c r="BZ77" s="135">
        <v>13.798999999999999</v>
      </c>
      <c r="CA77" s="135">
        <v>1.4004000000000001</v>
      </c>
      <c r="CB77" s="135">
        <v>1.3935</v>
      </c>
      <c r="CC77" s="135">
        <v>8.5531000000000006</v>
      </c>
      <c r="CD77" s="135">
        <v>8.7606999999999999</v>
      </c>
      <c r="CE77" s="135">
        <v>6.8936999999999999</v>
      </c>
      <c r="CF77" s="112">
        <v>0.72309000000000001</v>
      </c>
      <c r="CG77" s="93">
        <v>1</v>
      </c>
      <c r="CH77" s="136"/>
      <c r="CI77" s="86"/>
      <c r="CJ77" s="86"/>
    </row>
    <row r="78" spans="1:167" ht="15.75" x14ac:dyDescent="0.25">
      <c r="A78" s="20"/>
      <c r="B78" s="20"/>
      <c r="BN78" s="20"/>
      <c r="BO78" s="20"/>
      <c r="BR78" s="142"/>
      <c r="BS78" s="99">
        <v>14</v>
      </c>
      <c r="BT78" s="97" t="s">
        <v>289</v>
      </c>
      <c r="BU78" s="137">
        <v>121.31</v>
      </c>
      <c r="BV78" s="135">
        <v>0.67169999999999996</v>
      </c>
      <c r="BW78" s="135">
        <v>0.99529999999999996</v>
      </c>
      <c r="BX78" s="135">
        <v>0.92059999999999997</v>
      </c>
      <c r="BY78" s="135">
        <v>1072.46</v>
      </c>
      <c r="BZ78" s="135">
        <v>14.21</v>
      </c>
      <c r="CA78" s="135">
        <v>1.3963000000000001</v>
      </c>
      <c r="CB78" s="135">
        <v>1.3936999999999999</v>
      </c>
      <c r="CC78" s="135">
        <v>8.5530000000000008</v>
      </c>
      <c r="CD78" s="135">
        <v>8.7885000000000009</v>
      </c>
      <c r="CE78" s="135">
        <v>6.8666999999999998</v>
      </c>
      <c r="CF78" s="112">
        <v>0.72275</v>
      </c>
      <c r="CG78" s="93">
        <v>1</v>
      </c>
      <c r="CH78" s="136"/>
      <c r="CI78" s="86"/>
      <c r="CJ78" s="86"/>
      <c r="CK78" s="142"/>
      <c r="CL78" s="142"/>
      <c r="CM78" s="142"/>
      <c r="CN78" s="142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</row>
    <row r="79" spans="1:167" ht="15.75" x14ac:dyDescent="0.25">
      <c r="A79" s="20"/>
      <c r="B79" s="20"/>
      <c r="BN79" s="20"/>
      <c r="BO79" s="20"/>
      <c r="BR79" s="142"/>
      <c r="BS79" s="99">
        <v>15</v>
      </c>
      <c r="BT79" s="97" t="s">
        <v>290</v>
      </c>
      <c r="BU79" s="137">
        <v>120.98</v>
      </c>
      <c r="BV79" s="135">
        <v>0.67159999999999997</v>
      </c>
      <c r="BW79" s="135">
        <v>0.99129999999999996</v>
      </c>
      <c r="BX79" s="135">
        <v>0.91469999999999996</v>
      </c>
      <c r="BY79" s="135">
        <v>1077.1199999999999</v>
      </c>
      <c r="BZ79" s="135">
        <v>14.25</v>
      </c>
      <c r="CA79" s="135">
        <v>1.3826000000000001</v>
      </c>
      <c r="CB79" s="135">
        <v>1.3938999999999999</v>
      </c>
      <c r="CC79" s="135">
        <v>8.4665999999999997</v>
      </c>
      <c r="CD79" s="135">
        <v>8.7302999999999997</v>
      </c>
      <c r="CE79" s="135">
        <v>6.8231999999999999</v>
      </c>
      <c r="CF79" s="112">
        <v>0.72219999999999995</v>
      </c>
      <c r="CG79" s="93">
        <v>1</v>
      </c>
      <c r="CH79" s="136"/>
      <c r="CI79" s="136"/>
      <c r="CJ79" s="136"/>
      <c r="CK79" s="142"/>
      <c r="CL79" s="142"/>
      <c r="CM79" s="142"/>
      <c r="CN79" s="142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</row>
    <row r="80" spans="1:167" ht="15.75" x14ac:dyDescent="0.25">
      <c r="A80" s="20"/>
      <c r="B80" s="20"/>
      <c r="BN80" s="20"/>
      <c r="BO80" s="20"/>
      <c r="BR80" s="142"/>
      <c r="BS80" s="99">
        <v>16</v>
      </c>
      <c r="BT80" s="97" t="s">
        <v>291</v>
      </c>
      <c r="BU80" s="135">
        <v>120.94</v>
      </c>
      <c r="BV80" s="135">
        <v>0.67220000000000002</v>
      </c>
      <c r="BW80" s="135">
        <v>0.98929999999999996</v>
      </c>
      <c r="BX80" s="135">
        <v>0.91569999999999996</v>
      </c>
      <c r="BY80" s="135">
        <v>1071.7</v>
      </c>
      <c r="BZ80" s="135">
        <v>14.23</v>
      </c>
      <c r="CA80" s="135">
        <v>1.3847</v>
      </c>
      <c r="CB80" s="135">
        <v>1.3926000000000001</v>
      </c>
      <c r="CC80" s="135">
        <v>8.4618000000000002</v>
      </c>
      <c r="CD80" s="135">
        <v>8.6992999999999991</v>
      </c>
      <c r="CE80" s="135">
        <v>6.8304999999999998</v>
      </c>
      <c r="CF80" s="112">
        <v>0.72050000000000003</v>
      </c>
      <c r="CG80" s="93">
        <v>1</v>
      </c>
      <c r="CH80" s="136"/>
      <c r="CI80" s="136"/>
      <c r="CJ80" s="136"/>
      <c r="CK80" s="142"/>
      <c r="CL80" s="142"/>
      <c r="CM80" s="142"/>
      <c r="CN80" s="142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</row>
    <row r="81" spans="1:167" ht="15.75" x14ac:dyDescent="0.25">
      <c r="A81" s="20"/>
      <c r="B81" s="20"/>
      <c r="BN81" s="20"/>
      <c r="BO81" s="20"/>
      <c r="BR81" s="142"/>
      <c r="BS81" s="99">
        <v>17</v>
      </c>
      <c r="BT81" s="97" t="s">
        <v>292</v>
      </c>
      <c r="BU81" s="135">
        <v>120.28</v>
      </c>
      <c r="BV81" s="135">
        <v>0.67159999999999997</v>
      </c>
      <c r="BW81" s="135">
        <v>0.98619999999999997</v>
      </c>
      <c r="BX81" s="135">
        <v>0.91269999999999996</v>
      </c>
      <c r="BY81" s="135">
        <v>1072.0999999999999</v>
      </c>
      <c r="BZ81" s="135">
        <v>14.295999999999999</v>
      </c>
      <c r="CA81" s="135">
        <v>1.3748</v>
      </c>
      <c r="CB81" s="135">
        <v>1.3853</v>
      </c>
      <c r="CC81" s="135">
        <v>8.3933999999999997</v>
      </c>
      <c r="CD81" s="135">
        <v>8.6690000000000005</v>
      </c>
      <c r="CE81" s="135">
        <v>6.8103999999999996</v>
      </c>
      <c r="CF81" s="112">
        <v>0.72058999999999995</v>
      </c>
      <c r="CG81" s="93">
        <v>1</v>
      </c>
      <c r="CH81" s="136"/>
      <c r="CI81" s="136"/>
      <c r="CJ81" s="136"/>
      <c r="CK81" s="142"/>
      <c r="CL81" s="142"/>
      <c r="CM81" s="142"/>
      <c r="CN81" s="142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</row>
    <row r="82" spans="1:167" ht="15.75" x14ac:dyDescent="0.25">
      <c r="A82" s="20"/>
      <c r="B82" s="20"/>
      <c r="BN82" s="20"/>
      <c r="BO82" s="20"/>
      <c r="BR82" s="142"/>
      <c r="BS82" s="99">
        <v>18</v>
      </c>
      <c r="BT82" s="97" t="s">
        <v>293</v>
      </c>
      <c r="BU82" s="135">
        <v>120.49</v>
      </c>
      <c r="BV82" s="135">
        <v>0.67010000000000003</v>
      </c>
      <c r="BW82" s="135">
        <v>0.98750000000000004</v>
      </c>
      <c r="BX82" s="135">
        <v>0.91069999999999995</v>
      </c>
      <c r="BY82" s="135">
        <v>1071</v>
      </c>
      <c r="BZ82" s="135">
        <v>14.045999999999999</v>
      </c>
      <c r="CA82" s="135">
        <v>1.377</v>
      </c>
      <c r="CB82" s="135">
        <v>1.3872</v>
      </c>
      <c r="CC82" s="135">
        <v>8.3710000000000004</v>
      </c>
      <c r="CD82" s="135">
        <v>8.6887000000000008</v>
      </c>
      <c r="CE82" s="135">
        <v>6.7937000000000003</v>
      </c>
      <c r="CF82" s="112">
        <v>0.71984000000000004</v>
      </c>
      <c r="CG82" s="93">
        <v>1</v>
      </c>
      <c r="CH82" s="136"/>
      <c r="CI82" s="136"/>
      <c r="CJ82" s="136"/>
      <c r="CK82" s="142"/>
      <c r="CL82" s="142"/>
      <c r="CM82" s="142"/>
      <c r="CN82" s="142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</row>
    <row r="83" spans="1:167" ht="15.75" x14ac:dyDescent="0.25">
      <c r="A83" s="20"/>
      <c r="B83" s="20"/>
      <c r="BN83" s="20"/>
      <c r="BO83" s="20"/>
      <c r="BR83" s="142"/>
      <c r="BS83" s="99">
        <v>19</v>
      </c>
      <c r="BT83" s="97" t="s">
        <v>294</v>
      </c>
      <c r="BU83" s="135">
        <v>120.38</v>
      </c>
      <c r="BV83" s="135">
        <v>0.67369999999999997</v>
      </c>
      <c r="BW83" s="135">
        <v>0.98839999999999995</v>
      </c>
      <c r="BX83" s="135">
        <v>0.91169999999999995</v>
      </c>
      <c r="BY83" s="135">
        <v>1069.1500000000001</v>
      </c>
      <c r="BZ83" s="135">
        <v>13.91</v>
      </c>
      <c r="CA83" s="135">
        <v>1.3749</v>
      </c>
      <c r="CB83" s="135">
        <v>1.3913</v>
      </c>
      <c r="CC83" s="135">
        <v>8.3504000000000005</v>
      </c>
      <c r="CD83" s="135">
        <v>8.6867999999999999</v>
      </c>
      <c r="CE83" s="135">
        <v>6.8006000000000002</v>
      </c>
      <c r="CF83" s="112">
        <v>0.71924999999999994</v>
      </c>
      <c r="CG83" s="93">
        <v>1</v>
      </c>
      <c r="CH83" s="136"/>
      <c r="CI83" s="136"/>
      <c r="CJ83" s="136"/>
      <c r="CK83" s="142"/>
      <c r="CL83" s="142"/>
      <c r="CM83" s="142"/>
      <c r="CN83" s="142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</row>
    <row r="84" spans="1:167" ht="15.75" x14ac:dyDescent="0.25">
      <c r="A84" s="20"/>
      <c r="B84" s="20"/>
      <c r="BN84" s="20"/>
      <c r="BO84" s="20"/>
      <c r="BR84" s="142"/>
      <c r="BS84" s="99">
        <v>20</v>
      </c>
      <c r="BT84" s="97" t="s">
        <v>295</v>
      </c>
      <c r="BU84" s="112">
        <v>120.45</v>
      </c>
      <c r="BV84" s="112">
        <v>0.67490000000000006</v>
      </c>
      <c r="BW84" s="112">
        <v>0.99119999999999997</v>
      </c>
      <c r="BX84" s="112">
        <v>0.91539999999999999</v>
      </c>
      <c r="BY84" s="112">
        <v>1065.8599999999999</v>
      </c>
      <c r="BZ84" s="112">
        <v>13.85</v>
      </c>
      <c r="CA84" s="112">
        <v>1.3712</v>
      </c>
      <c r="CB84" s="112">
        <v>1.3875</v>
      </c>
      <c r="CC84" s="112">
        <v>8.3839000000000006</v>
      </c>
      <c r="CD84" s="112">
        <v>8.7307000000000006</v>
      </c>
      <c r="CE84" s="112">
        <v>6.8291000000000004</v>
      </c>
      <c r="CF84" s="112">
        <v>0.71992</v>
      </c>
      <c r="CG84" s="112">
        <v>1</v>
      </c>
      <c r="CH84" s="136"/>
      <c r="CI84" s="136"/>
      <c r="CJ84" s="136"/>
      <c r="CK84" s="142"/>
      <c r="CL84" s="142"/>
      <c r="CM84" s="142"/>
      <c r="CN84" s="142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</row>
    <row r="85" spans="1:167" ht="15.75" x14ac:dyDescent="0.25">
      <c r="A85" s="20"/>
      <c r="B85" s="20"/>
      <c r="BN85" s="20"/>
      <c r="BO85" s="20"/>
      <c r="BR85" s="142"/>
      <c r="BS85" s="99">
        <v>21</v>
      </c>
      <c r="BT85" s="97" t="s">
        <v>296</v>
      </c>
      <c r="BU85" s="135">
        <v>120.37</v>
      </c>
      <c r="BV85" s="135">
        <v>0.67420000000000002</v>
      </c>
      <c r="BW85" s="135">
        <v>0.99250000000000005</v>
      </c>
      <c r="BX85" s="135">
        <v>0.91749999999999998</v>
      </c>
      <c r="BY85" s="135">
        <v>1061.9000000000001</v>
      </c>
      <c r="BZ85" s="135">
        <v>13.895</v>
      </c>
      <c r="CA85" s="135">
        <v>1.3686</v>
      </c>
      <c r="CB85" s="135">
        <v>1.3895</v>
      </c>
      <c r="CC85" s="135">
        <v>8.4102999999999994</v>
      </c>
      <c r="CD85" s="135">
        <v>8.7931000000000008</v>
      </c>
      <c r="CE85" s="135">
        <v>6.8433999999999999</v>
      </c>
      <c r="CF85" s="135">
        <v>0.72104999999999997</v>
      </c>
      <c r="CG85" s="135">
        <v>1</v>
      </c>
      <c r="CH85" s="112"/>
      <c r="CI85" s="136"/>
      <c r="CJ85" s="136"/>
      <c r="CK85" s="142"/>
      <c r="CL85" s="142"/>
      <c r="CM85" s="142"/>
      <c r="CN85" s="142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</row>
    <row r="86" spans="1:167" ht="15.75" x14ac:dyDescent="0.25">
      <c r="A86" s="20"/>
      <c r="B86" s="20"/>
      <c r="BN86" s="20"/>
      <c r="BO86" s="20"/>
      <c r="BR86" s="142"/>
      <c r="BS86" s="112"/>
      <c r="BT86" s="152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93"/>
      <c r="CI86" s="93"/>
      <c r="CJ86" s="93"/>
      <c r="CK86" s="142"/>
      <c r="CL86" s="142"/>
      <c r="CM86" s="142"/>
      <c r="CN86" s="142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</row>
    <row r="87" spans="1:167" ht="15.75" x14ac:dyDescent="0.25">
      <c r="A87" s="20"/>
      <c r="B87" s="20"/>
      <c r="BN87" s="20"/>
      <c r="BO87" s="20"/>
      <c r="BR87" s="142"/>
      <c r="BS87" s="93"/>
      <c r="BT87" s="93"/>
      <c r="BU87" s="95">
        <f>AVERAGE(BU65:BU85)</f>
        <v>121.67285714285713</v>
      </c>
      <c r="BV87" s="95">
        <f t="shared" ref="BV87:CG87" si="6">AVERAGE(BV65:BV85)</f>
        <v>0.66710476190476187</v>
      </c>
      <c r="BW87" s="95">
        <f t="shared" si="6"/>
        <v>0.9959809523809523</v>
      </c>
      <c r="BX87" s="95">
        <f t="shared" si="6"/>
        <v>0.92010476190476187</v>
      </c>
      <c r="BY87" s="95">
        <f t="shared" si="6"/>
        <v>1068.080476190476</v>
      </c>
      <c r="BZ87" s="95">
        <f t="shared" si="6"/>
        <v>14.067333333333332</v>
      </c>
      <c r="CA87" s="95">
        <f t="shared" si="6"/>
        <v>1.3793</v>
      </c>
      <c r="CB87" s="95">
        <f t="shared" si="6"/>
        <v>1.3700142857142856</v>
      </c>
      <c r="CC87" s="95">
        <f t="shared" si="6"/>
        <v>8.4984380952380985</v>
      </c>
      <c r="CD87" s="95">
        <f t="shared" si="6"/>
        <v>8.6876380952380963</v>
      </c>
      <c r="CE87" s="95">
        <f t="shared" si="6"/>
        <v>6.8634190476190478</v>
      </c>
      <c r="CF87" s="95">
        <f t="shared" si="6"/>
        <v>0.72196285714285702</v>
      </c>
      <c r="CG87" s="95">
        <f t="shared" si="6"/>
        <v>1</v>
      </c>
      <c r="CH87" s="93"/>
      <c r="CI87" s="93"/>
      <c r="CJ87" s="93"/>
      <c r="CK87" s="142"/>
      <c r="CL87" s="142"/>
      <c r="CM87" s="142"/>
      <c r="CN87" s="142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</row>
    <row r="88" spans="1:167" ht="15.75" x14ac:dyDescent="0.25">
      <c r="B88" s="20"/>
      <c r="BS88" s="93"/>
      <c r="BT88" s="93"/>
      <c r="BU88" s="95">
        <v>121.67285714285713</v>
      </c>
      <c r="BV88" s="95">
        <v>0.66710476190476187</v>
      </c>
      <c r="BW88" s="95">
        <v>0.9959809523809523</v>
      </c>
      <c r="BX88" s="95">
        <v>0.92010476190476187</v>
      </c>
      <c r="BY88" s="95">
        <v>1068.080476190476</v>
      </c>
      <c r="BZ88" s="95">
        <v>14.06733333333333</v>
      </c>
      <c r="CA88" s="95">
        <v>1.3793</v>
      </c>
      <c r="CB88" s="95">
        <v>1.3700142857142856</v>
      </c>
      <c r="CC88" s="95">
        <v>8.4984380952380967</v>
      </c>
      <c r="CD88" s="95">
        <v>8.687638095238098</v>
      </c>
      <c r="CE88" s="95">
        <v>6.8634190476190478</v>
      </c>
      <c r="CF88" s="112">
        <v>0.72196285714285702</v>
      </c>
      <c r="CG88" s="93">
        <v>1</v>
      </c>
      <c r="CH88" s="123"/>
    </row>
    <row r="89" spans="1:167" ht="15.75" x14ac:dyDescent="0.25">
      <c r="B89" s="20"/>
      <c r="BS89" s="123"/>
      <c r="BT89" s="124"/>
      <c r="BU89" s="124">
        <f>BU88-BU87</f>
        <v>0</v>
      </c>
      <c r="BV89" s="124">
        <f t="shared" ref="BV89:CG89" si="7">BV88-BV87</f>
        <v>0</v>
      </c>
      <c r="BW89" s="124">
        <f t="shared" si="7"/>
        <v>0</v>
      </c>
      <c r="BX89" s="124">
        <f t="shared" si="7"/>
        <v>0</v>
      </c>
      <c r="BY89" s="124">
        <f t="shared" si="7"/>
        <v>0</v>
      </c>
      <c r="BZ89" s="124">
        <f t="shared" si="7"/>
        <v>0</v>
      </c>
      <c r="CA89" s="124">
        <f t="shared" si="7"/>
        <v>0</v>
      </c>
      <c r="CB89" s="124">
        <f t="shared" si="7"/>
        <v>0</v>
      </c>
      <c r="CC89" s="124">
        <f t="shared" si="7"/>
        <v>0</v>
      </c>
      <c r="CD89" s="124">
        <f t="shared" si="7"/>
        <v>0</v>
      </c>
      <c r="CE89" s="124">
        <f t="shared" si="7"/>
        <v>0</v>
      </c>
      <c r="CF89" s="124">
        <f t="shared" si="7"/>
        <v>0</v>
      </c>
      <c r="CG89" s="124">
        <f t="shared" si="7"/>
        <v>0</v>
      </c>
    </row>
    <row r="90" spans="1:167" s="46" customFormat="1" ht="15.75" x14ac:dyDescent="0.25">
      <c r="B90" s="179"/>
      <c r="BN90" s="180"/>
      <c r="BO90" s="180"/>
      <c r="BR90" s="94"/>
      <c r="BS90" s="83" t="s">
        <v>229</v>
      </c>
      <c r="BT90" s="94"/>
      <c r="BU90" s="94">
        <f>MAX(BU65:BU85)</f>
        <v>123.46</v>
      </c>
      <c r="BV90" s="94">
        <f t="shared" ref="BV90:CG90" si="8">MAX(BV65:BV85)</f>
        <v>0.67490000000000006</v>
      </c>
      <c r="BW90" s="94">
        <f t="shared" si="8"/>
        <v>1.0276000000000001</v>
      </c>
      <c r="BX90" s="112">
        <f t="shared" si="8"/>
        <v>0.94689999999999996</v>
      </c>
      <c r="BY90" s="94">
        <f t="shared" si="8"/>
        <v>1082.46</v>
      </c>
      <c r="BZ90" s="94">
        <f t="shared" si="8"/>
        <v>14.56</v>
      </c>
      <c r="CA90" s="94">
        <f t="shared" si="8"/>
        <v>1.4004000000000001</v>
      </c>
      <c r="CB90" s="94">
        <f t="shared" si="8"/>
        <v>1.3938999999999999</v>
      </c>
      <c r="CC90" s="94">
        <f t="shared" si="8"/>
        <v>8.6980000000000004</v>
      </c>
      <c r="CD90" s="94">
        <f t="shared" si="8"/>
        <v>8.7931000000000008</v>
      </c>
      <c r="CE90" s="94">
        <f t="shared" si="8"/>
        <v>7.0603999999999996</v>
      </c>
      <c r="CF90" s="112">
        <f t="shared" si="8"/>
        <v>0.72999000000000003</v>
      </c>
      <c r="CG90" s="94">
        <f t="shared" si="8"/>
        <v>1</v>
      </c>
      <c r="CH90" s="94"/>
      <c r="CI90" s="94"/>
      <c r="CJ90" s="94"/>
      <c r="CK90" s="94"/>
      <c r="CL90" s="94"/>
      <c r="CM90" s="94"/>
      <c r="CN90" s="94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</row>
    <row r="91" spans="1:167" s="46" customFormat="1" ht="15.75" x14ac:dyDescent="0.25">
      <c r="B91" s="179"/>
      <c r="BN91" s="180"/>
      <c r="BO91" s="180"/>
      <c r="BR91" s="94"/>
      <c r="BS91" s="83" t="s">
        <v>230</v>
      </c>
      <c r="BT91" s="94"/>
      <c r="BU91" s="94">
        <f>MIN(BU65:BU83)</f>
        <v>120.28</v>
      </c>
      <c r="BV91" s="94">
        <f t="shared" ref="BV91:CG91" si="9">MIN(BV65:BV85)</f>
        <v>0.65900000000000003</v>
      </c>
      <c r="BW91" s="94">
        <f t="shared" si="9"/>
        <v>0.98229999999999995</v>
      </c>
      <c r="BX91" s="112">
        <f t="shared" si="9"/>
        <v>0.90659999999999996</v>
      </c>
      <c r="BY91" s="94">
        <f t="shared" si="9"/>
        <v>1050.2</v>
      </c>
      <c r="BZ91" s="94">
        <f t="shared" si="9"/>
        <v>13.79</v>
      </c>
      <c r="CA91" s="94">
        <f t="shared" si="9"/>
        <v>1.3643000000000001</v>
      </c>
      <c r="CB91" s="94">
        <f t="shared" si="9"/>
        <v>1.3327</v>
      </c>
      <c r="CC91" s="94">
        <f t="shared" si="9"/>
        <v>8.3504000000000005</v>
      </c>
      <c r="CD91" s="94">
        <f t="shared" si="9"/>
        <v>8.5081000000000007</v>
      </c>
      <c r="CE91" s="94">
        <f t="shared" si="9"/>
        <v>6.7638999999999996</v>
      </c>
      <c r="CF91" s="112">
        <f t="shared" si="9"/>
        <v>0.71745000000000003</v>
      </c>
      <c r="CG91" s="94">
        <f t="shared" si="9"/>
        <v>1</v>
      </c>
      <c r="CH91" s="94"/>
      <c r="CI91" s="94"/>
      <c r="CJ91" s="94"/>
      <c r="CK91" s="94"/>
      <c r="CL91" s="94"/>
      <c r="CM91" s="94"/>
      <c r="CN91" s="94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</row>
    <row r="93" spans="1:167" x14ac:dyDescent="0.2">
      <c r="BU93" s="84">
        <f>BU91-BU90</f>
        <v>-3.1799999999999926</v>
      </c>
      <c r="BV93" s="84">
        <f t="shared" ref="BV93:CG93" si="10">BV91-BV90</f>
        <v>-1.5900000000000025E-2</v>
      </c>
      <c r="BW93" s="84">
        <f t="shared" si="10"/>
        <v>-4.5300000000000118E-2</v>
      </c>
      <c r="BX93" s="84">
        <f t="shared" si="10"/>
        <v>-4.0300000000000002E-2</v>
      </c>
      <c r="BY93" s="84">
        <f t="shared" si="10"/>
        <v>-32.259999999999991</v>
      </c>
      <c r="BZ93" s="84">
        <f t="shared" si="10"/>
        <v>-0.77000000000000135</v>
      </c>
      <c r="CA93" s="84">
        <f t="shared" si="10"/>
        <v>-3.6100000000000021E-2</v>
      </c>
      <c r="CB93" s="84">
        <f t="shared" si="10"/>
        <v>-6.1199999999999921E-2</v>
      </c>
      <c r="CC93" s="84">
        <f t="shared" si="10"/>
        <v>-0.34759999999999991</v>
      </c>
      <c r="CD93" s="84">
        <f t="shared" si="10"/>
        <v>-0.28500000000000014</v>
      </c>
      <c r="CE93" s="84">
        <f t="shared" si="10"/>
        <v>-0.29649999999999999</v>
      </c>
      <c r="CF93" s="84">
        <f t="shared" si="10"/>
        <v>-1.2539999999999996E-2</v>
      </c>
      <c r="CG93" s="84">
        <f t="shared" si="10"/>
        <v>0</v>
      </c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  <ignoredErrors>
    <ignoredError sqref="BU59:CG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5"/>
  <sheetViews>
    <sheetView zoomScale="85" zoomScaleNormal="85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O33" sqref="BO33"/>
    </sheetView>
  </sheetViews>
  <sheetFormatPr defaultColWidth="9.140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.5703125" style="20" customWidth="1"/>
    <col min="42" max="42" width="18" style="20" customWidth="1"/>
    <col min="43" max="43" width="16.140625" style="20" customWidth="1"/>
    <col min="44" max="44" width="9.85546875" style="20" customWidth="1"/>
    <col min="45" max="45" width="21.7109375" style="20" customWidth="1"/>
    <col min="46" max="46" width="18" style="20" customWidth="1"/>
    <col min="47" max="47" width="9.85546875" style="20" customWidth="1"/>
    <col min="48" max="48" width="22.7109375" style="20" customWidth="1"/>
    <col min="49" max="49" width="20.7109375" style="20" customWidth="1"/>
    <col min="50" max="50" width="8.7109375" style="20" customWidth="1"/>
    <col min="51" max="51" width="21.5703125" style="20" customWidth="1"/>
    <col min="52" max="52" width="16.42578125" style="20" customWidth="1"/>
    <col min="53" max="53" width="10.7109375" style="20" customWidth="1"/>
    <col min="54" max="54" width="21.42578125" style="20" customWidth="1"/>
    <col min="55" max="55" width="16.42578125" style="20" customWidth="1"/>
    <col min="56" max="56" width="11" style="20" customWidth="1"/>
    <col min="57" max="57" width="19.5703125" style="20" customWidth="1"/>
    <col min="58" max="58" width="17.28515625" style="20" customWidth="1"/>
    <col min="59" max="59" width="9.85546875" style="20" customWidth="1"/>
    <col min="60" max="60" width="20.5703125" style="20" customWidth="1"/>
    <col min="61" max="61" width="21.7109375" style="20" customWidth="1"/>
    <col min="62" max="62" width="9.7109375" style="20" customWidth="1"/>
    <col min="63" max="63" width="21.140625" style="28" customWidth="1"/>
    <col min="64" max="64" width="24.85546875" style="28" customWidth="1"/>
    <col min="65" max="65" width="22.42578125" style="20" customWidth="1"/>
    <col min="66" max="66" width="14.7109375" style="19" customWidth="1"/>
    <col min="67" max="67" width="22.5703125" style="19" customWidth="1"/>
    <col min="68" max="68" width="14.140625" style="84" customWidth="1"/>
    <col min="69" max="69" width="23.140625" style="84" customWidth="1"/>
    <col min="70" max="72" width="11.7109375" style="84" customWidth="1"/>
    <col min="73" max="73" width="11.7109375" style="83" customWidth="1"/>
    <col min="74" max="74" width="16.85546875" style="84" customWidth="1"/>
    <col min="75" max="80" width="11.7109375" style="84" customWidth="1"/>
    <col min="81" max="81" width="17.5703125" style="84" customWidth="1"/>
    <col min="82" max="82" width="11.7109375" style="84" customWidth="1"/>
    <col min="83" max="83" width="13.28515625" style="84" customWidth="1"/>
    <col min="84" max="165" width="13.28515625" style="19" customWidth="1"/>
    <col min="166" max="16384" width="9.140625" style="20"/>
  </cols>
  <sheetData>
    <row r="1" spans="1:165" x14ac:dyDescent="0.2">
      <c r="B1" s="19"/>
    </row>
    <row r="2" spans="1:165" x14ac:dyDescent="0.2">
      <c r="B2" s="19"/>
    </row>
    <row r="3" spans="1:165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7"/>
      <c r="BL3" s="17"/>
      <c r="BM3" s="18"/>
      <c r="BN3" s="18"/>
      <c r="BO3" s="18"/>
      <c r="BP3" s="82"/>
      <c r="BQ3" s="82"/>
      <c r="BR3" s="82"/>
      <c r="BS3" s="82"/>
      <c r="BT3" s="82"/>
      <c r="BU3" s="82"/>
      <c r="BV3" s="83"/>
    </row>
    <row r="4" spans="1:165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7"/>
      <c r="BL4" s="17"/>
      <c r="BM4" s="18"/>
      <c r="BN4" s="18"/>
      <c r="BO4" s="18"/>
      <c r="BP4" s="82"/>
      <c r="BQ4" s="82"/>
      <c r="BR4" s="82"/>
      <c r="BS4" s="82"/>
      <c r="BT4" s="82"/>
      <c r="BU4" s="82"/>
      <c r="BV4" s="83"/>
    </row>
    <row r="5" spans="1:165" ht="15.95" customHeight="1" x14ac:dyDescent="0.25">
      <c r="A5" s="30"/>
      <c r="B5" s="2" t="s">
        <v>51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101"/>
      <c r="BN5" s="101"/>
      <c r="BO5" s="44"/>
      <c r="BP5" s="86"/>
      <c r="BQ5" s="86"/>
      <c r="BR5" s="86"/>
      <c r="BS5" s="86"/>
      <c r="BT5" s="82"/>
      <c r="BU5" s="82"/>
      <c r="BV5" s="83"/>
    </row>
    <row r="6" spans="1:165" s="21" customFormat="1" ht="15.95" customHeight="1" thickBot="1" x14ac:dyDescent="0.3">
      <c r="A6" s="31" t="s">
        <v>1</v>
      </c>
      <c r="B6" s="8"/>
      <c r="C6" s="191" t="s">
        <v>52</v>
      </c>
      <c r="D6" s="191"/>
      <c r="E6" s="127"/>
      <c r="F6" s="191" t="s">
        <v>53</v>
      </c>
      <c r="G6" s="191"/>
      <c r="H6" s="10"/>
      <c r="I6" s="191" t="s">
        <v>54</v>
      </c>
      <c r="J6" s="191"/>
      <c r="K6" s="10"/>
      <c r="L6" s="191" t="s">
        <v>55</v>
      </c>
      <c r="M6" s="191"/>
      <c r="N6" s="9"/>
      <c r="O6" s="191" t="s">
        <v>56</v>
      </c>
      <c r="P6" s="191"/>
      <c r="Q6" s="10"/>
      <c r="R6" s="191" t="s">
        <v>57</v>
      </c>
      <c r="S6" s="191"/>
      <c r="T6" s="10"/>
      <c r="U6" s="191" t="s">
        <v>58</v>
      </c>
      <c r="V6" s="191"/>
      <c r="W6" s="9"/>
      <c r="X6" s="191" t="s">
        <v>59</v>
      </c>
      <c r="Y6" s="191"/>
      <c r="Z6" s="9"/>
      <c r="AA6" s="191" t="s">
        <v>60</v>
      </c>
      <c r="AB6" s="191"/>
      <c r="AC6" s="10"/>
      <c r="AD6" s="191" t="s">
        <v>61</v>
      </c>
      <c r="AE6" s="191"/>
      <c r="AF6" s="10"/>
      <c r="AG6" s="191" t="s">
        <v>62</v>
      </c>
      <c r="AH6" s="191"/>
      <c r="AI6" s="10"/>
      <c r="AJ6" s="191" t="s">
        <v>63</v>
      </c>
      <c r="AK6" s="191"/>
      <c r="AL6" s="10"/>
      <c r="AM6" s="191" t="s">
        <v>64</v>
      </c>
      <c r="AN6" s="191"/>
      <c r="AO6" s="10"/>
      <c r="AP6" s="191" t="s">
        <v>65</v>
      </c>
      <c r="AQ6" s="191"/>
      <c r="AR6" s="10"/>
      <c r="AS6" s="191" t="s">
        <v>66</v>
      </c>
      <c r="AT6" s="191"/>
      <c r="AU6" s="10"/>
      <c r="AV6" s="191" t="s">
        <v>67</v>
      </c>
      <c r="AW6" s="191"/>
      <c r="AX6" s="10"/>
      <c r="AY6" s="191" t="s">
        <v>68</v>
      </c>
      <c r="AZ6" s="191"/>
      <c r="BA6" s="10"/>
      <c r="BB6" s="191" t="s">
        <v>69</v>
      </c>
      <c r="BC6" s="191"/>
      <c r="BD6" s="9"/>
      <c r="BE6" s="191" t="s">
        <v>70</v>
      </c>
      <c r="BF6" s="191"/>
      <c r="BG6" s="9"/>
      <c r="BH6" s="191" t="s">
        <v>71</v>
      </c>
      <c r="BI6" s="191"/>
      <c r="BJ6" s="9"/>
      <c r="BK6" s="191" t="s">
        <v>2</v>
      </c>
      <c r="BL6" s="191"/>
      <c r="BM6" s="102"/>
      <c r="BN6" s="113"/>
      <c r="BO6" s="101"/>
      <c r="BP6" s="85"/>
      <c r="BQ6" s="85"/>
      <c r="BR6" s="85"/>
      <c r="BS6" s="85"/>
      <c r="BT6" s="85"/>
      <c r="BU6" s="86"/>
      <c r="BV6" s="83"/>
      <c r="BW6" s="84"/>
      <c r="BX6" s="84"/>
      <c r="BY6" s="84"/>
      <c r="BZ6" s="84"/>
      <c r="CA6" s="84"/>
      <c r="CB6" s="84"/>
      <c r="CC6" s="84"/>
      <c r="CD6" s="84"/>
      <c r="CE6" s="84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2"/>
      <c r="BL7" s="12"/>
      <c r="BM7" s="103"/>
      <c r="BN7" s="103"/>
      <c r="BO7" s="44"/>
      <c r="BP7" s="86"/>
      <c r="BQ7" s="86"/>
      <c r="BR7" s="86"/>
      <c r="BS7" s="86"/>
      <c r="BT7" s="86"/>
      <c r="BU7" s="86"/>
      <c r="BV7" s="83"/>
    </row>
    <row r="8" spans="1:165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03"/>
      <c r="BN8" s="103"/>
      <c r="BO8" s="44"/>
      <c r="BP8" s="86"/>
      <c r="BQ8" s="86"/>
      <c r="BR8" s="86"/>
      <c r="BS8" s="86"/>
      <c r="BT8" s="86"/>
      <c r="BU8" s="86"/>
      <c r="BV8" s="83"/>
    </row>
    <row r="9" spans="1:165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03"/>
      <c r="BN9" s="103"/>
      <c r="BO9" s="103"/>
      <c r="BP9" s="87"/>
      <c r="BQ9" s="87"/>
      <c r="BR9" s="87"/>
      <c r="BS9" s="87"/>
      <c r="BT9" s="87"/>
      <c r="BU9" s="87"/>
      <c r="BV9" s="83"/>
    </row>
    <row r="10" spans="1:165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03"/>
      <c r="BN10" s="103"/>
      <c r="BO10" s="103"/>
      <c r="BP10" s="87"/>
      <c r="BQ10" s="87"/>
      <c r="BR10" s="87"/>
      <c r="BS10" s="87"/>
      <c r="BT10" s="87"/>
      <c r="BU10" s="87"/>
      <c r="BV10" s="83"/>
    </row>
    <row r="11" spans="1:165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87"/>
      <c r="BL11" s="12" t="s">
        <v>23</v>
      </c>
      <c r="BM11" s="103"/>
      <c r="BN11" s="103"/>
      <c r="BO11" s="103"/>
      <c r="BP11" s="87"/>
      <c r="BQ11" s="87"/>
      <c r="BR11" s="87"/>
      <c r="BS11" s="87"/>
      <c r="BT11" s="87"/>
      <c r="BU11" s="87"/>
      <c r="BV11" s="88"/>
      <c r="BW11" s="89"/>
      <c r="BX11" s="89"/>
      <c r="BY11" s="89"/>
      <c r="BZ11" s="89"/>
      <c r="CA11" s="89"/>
      <c r="CB11" s="89"/>
      <c r="CC11" s="89"/>
      <c r="CD11" s="89"/>
      <c r="CE11" s="89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</row>
    <row r="12" spans="1:165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87"/>
      <c r="BL12" s="12" t="s">
        <v>4</v>
      </c>
      <c r="BM12" s="103"/>
      <c r="BN12" s="103"/>
      <c r="BO12" s="103"/>
      <c r="BP12" s="86"/>
      <c r="BQ12" s="87"/>
      <c r="BR12" s="87"/>
      <c r="BS12" s="87"/>
      <c r="BT12" s="87"/>
      <c r="BU12" s="87"/>
      <c r="BV12" s="90"/>
    </row>
    <row r="13" spans="1:165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26"/>
      <c r="BL13" s="40"/>
      <c r="BM13" s="103"/>
      <c r="BN13" s="103"/>
      <c r="BO13" s="44"/>
      <c r="BP13" s="86"/>
      <c r="BQ13" s="86"/>
      <c r="BR13" s="86"/>
      <c r="BS13" s="86"/>
      <c r="BT13" s="86"/>
      <c r="BU13" s="86"/>
      <c r="BV13" s="83"/>
      <c r="BW13" s="84"/>
      <c r="BX13" s="84"/>
      <c r="BY13" s="84"/>
      <c r="BZ13" s="84"/>
      <c r="CA13" s="84"/>
      <c r="CB13" s="84"/>
      <c r="CC13" s="84"/>
      <c r="CD13" s="84"/>
      <c r="CE13" s="84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87"/>
      <c r="BL14" s="12"/>
      <c r="BM14" s="103"/>
      <c r="BN14" s="103"/>
      <c r="BO14" s="44"/>
      <c r="BP14" s="86"/>
      <c r="BQ14" s="86"/>
      <c r="BR14" s="86"/>
      <c r="BS14" s="86"/>
      <c r="BT14" s="86"/>
      <c r="BU14" s="86"/>
      <c r="BV14" s="83"/>
    </row>
    <row r="15" spans="1:165" ht="15.95" customHeight="1" x14ac:dyDescent="0.25">
      <c r="A15" s="32">
        <v>1</v>
      </c>
      <c r="B15" s="3" t="s">
        <v>5</v>
      </c>
      <c r="C15" s="38">
        <v>117.6</v>
      </c>
      <c r="D15" s="49">
        <v>104.82</v>
      </c>
      <c r="E15" s="49"/>
      <c r="F15" s="38">
        <v>117.46</v>
      </c>
      <c r="G15" s="49">
        <v>104.97</v>
      </c>
      <c r="H15" s="6"/>
      <c r="I15" s="38">
        <v>117.34</v>
      </c>
      <c r="J15" s="49">
        <v>104.16</v>
      </c>
      <c r="K15" s="6"/>
      <c r="L15" s="38">
        <v>117.35</v>
      </c>
      <c r="M15" s="49">
        <v>104.74</v>
      </c>
      <c r="N15" s="6"/>
      <c r="O15" s="38">
        <v>117.27</v>
      </c>
      <c r="P15" s="49">
        <v>104.37</v>
      </c>
      <c r="Q15" s="6"/>
      <c r="R15" s="38">
        <v>118.58</v>
      </c>
      <c r="S15" s="49">
        <v>104.21</v>
      </c>
      <c r="T15" s="6"/>
      <c r="U15" s="38">
        <v>119</v>
      </c>
      <c r="V15" s="49">
        <v>104.28</v>
      </c>
      <c r="W15" s="6"/>
      <c r="X15" s="38">
        <v>119.88</v>
      </c>
      <c r="Y15" s="49">
        <v>103.45</v>
      </c>
      <c r="Z15" s="6"/>
      <c r="AA15" s="38">
        <v>119.7</v>
      </c>
      <c r="AB15" s="49">
        <v>103.37</v>
      </c>
      <c r="AC15" s="6"/>
      <c r="AD15" s="38">
        <v>118.84</v>
      </c>
      <c r="AE15" s="49">
        <v>103.42</v>
      </c>
      <c r="AF15" s="6"/>
      <c r="AG15" s="38">
        <v>118.57</v>
      </c>
      <c r="AH15" s="49">
        <v>103.69</v>
      </c>
      <c r="AI15" s="6"/>
      <c r="AJ15" s="38">
        <v>118.81</v>
      </c>
      <c r="AK15" s="49">
        <v>103.72</v>
      </c>
      <c r="AL15" s="6"/>
      <c r="AM15" s="38">
        <v>119.27</v>
      </c>
      <c r="AN15" s="49">
        <v>103.46</v>
      </c>
      <c r="AO15" s="6"/>
      <c r="AP15" s="38">
        <v>118.83</v>
      </c>
      <c r="AQ15" s="49">
        <v>103.73</v>
      </c>
      <c r="AR15" s="6"/>
      <c r="AS15" s="38">
        <v>118.74</v>
      </c>
      <c r="AT15" s="49">
        <v>104.29</v>
      </c>
      <c r="AU15" s="6"/>
      <c r="AV15" s="38">
        <v>119.1</v>
      </c>
      <c r="AW15" s="49">
        <v>104.13</v>
      </c>
      <c r="AX15" s="6"/>
      <c r="AY15" s="38">
        <v>119.51</v>
      </c>
      <c r="AZ15" s="49">
        <v>103.73</v>
      </c>
      <c r="BA15" s="6"/>
      <c r="BB15" s="38">
        <v>118.78</v>
      </c>
      <c r="BC15" s="49">
        <v>104.03</v>
      </c>
      <c r="BD15" s="6"/>
      <c r="BE15" s="38">
        <v>118.71</v>
      </c>
      <c r="BF15" s="49">
        <v>104.05</v>
      </c>
      <c r="BG15" s="6"/>
      <c r="BH15" s="38">
        <v>119.37</v>
      </c>
      <c r="BI15" s="60">
        <v>104.69</v>
      </c>
      <c r="BJ15" s="60"/>
      <c r="BK15" s="38">
        <f>(C15+F15+I15+L15+O15+R15+U15+X15+AA15+AD15+AG15+AJ15+AM15+AP15+AS15+AV15+AY15+BB15+BE15+BH15)/20</f>
        <v>118.63549999999998</v>
      </c>
      <c r="BL15" s="60">
        <f>(D15+G15+J15+M15+P15+S15+V15+Y15+AB15+AE15+AH15+AK15+AN15+AQ15+AT15+AW15+AZ15+BC15+BF15+BI15)/20</f>
        <v>104.0655</v>
      </c>
      <c r="BM15" s="54"/>
      <c r="BN15" s="54"/>
      <c r="BO15" s="54"/>
      <c r="BP15" s="44"/>
      <c r="BQ15" s="44"/>
      <c r="BR15" s="86"/>
      <c r="BS15" s="91"/>
      <c r="BT15" s="91"/>
      <c r="BU15" s="86"/>
      <c r="BV15" s="83"/>
    </row>
    <row r="16" spans="1:165" s="23" customFormat="1" ht="15.95" customHeight="1" x14ac:dyDescent="0.25">
      <c r="A16" s="32">
        <v>2</v>
      </c>
      <c r="B16" s="3" t="s">
        <v>6</v>
      </c>
      <c r="C16" s="38">
        <v>0.66549999999999998</v>
      </c>
      <c r="D16" s="49">
        <v>185.23</v>
      </c>
      <c r="E16" s="49"/>
      <c r="F16" s="38">
        <v>0.66500000000000004</v>
      </c>
      <c r="G16" s="49">
        <v>185.4</v>
      </c>
      <c r="H16" s="6"/>
      <c r="I16" s="38">
        <v>0.65839999999999999</v>
      </c>
      <c r="J16" s="49">
        <v>185.64</v>
      </c>
      <c r="K16" s="6"/>
      <c r="L16" s="38">
        <v>0.65600000000000003</v>
      </c>
      <c r="M16" s="49">
        <v>187.35</v>
      </c>
      <c r="N16" s="6"/>
      <c r="O16" s="38">
        <v>0.65259999999999996</v>
      </c>
      <c r="P16" s="49">
        <v>187.55</v>
      </c>
      <c r="Q16" s="6"/>
      <c r="R16" s="38">
        <v>0.65690000000000004</v>
      </c>
      <c r="S16" s="49">
        <v>188.12</v>
      </c>
      <c r="T16" s="6"/>
      <c r="U16" s="38">
        <v>0.65690000000000004</v>
      </c>
      <c r="V16" s="49">
        <v>188.9</v>
      </c>
      <c r="W16" s="6"/>
      <c r="X16" s="38">
        <v>0.65390000000000004</v>
      </c>
      <c r="Y16" s="49">
        <v>189.64</v>
      </c>
      <c r="Z16" s="6"/>
      <c r="AA16" s="38">
        <v>0.65269999999999995</v>
      </c>
      <c r="AB16" s="49">
        <v>189.55</v>
      </c>
      <c r="AC16" s="6"/>
      <c r="AD16" s="38">
        <v>0.64990000000000003</v>
      </c>
      <c r="AE16" s="49">
        <v>189.13</v>
      </c>
      <c r="AF16" s="6"/>
      <c r="AG16" s="38">
        <v>0.65029999999999999</v>
      </c>
      <c r="AH16" s="49">
        <v>189.06</v>
      </c>
      <c r="AI16" s="6"/>
      <c r="AJ16" s="38">
        <v>0.64990000000000003</v>
      </c>
      <c r="AK16" s="49">
        <v>189.63</v>
      </c>
      <c r="AL16" s="6"/>
      <c r="AM16" s="38">
        <v>0.64839999999999998</v>
      </c>
      <c r="AN16" s="49">
        <v>190.31</v>
      </c>
      <c r="AO16" s="6"/>
      <c r="AP16" s="38">
        <v>0.64770000000000005</v>
      </c>
      <c r="AQ16" s="49">
        <v>190.32</v>
      </c>
      <c r="AR16" s="6"/>
      <c r="AS16" s="38">
        <v>0.65069999999999995</v>
      </c>
      <c r="AT16" s="49">
        <v>190.31</v>
      </c>
      <c r="AU16" s="6"/>
      <c r="AV16" s="38">
        <v>0.65190000000000003</v>
      </c>
      <c r="AW16" s="49">
        <v>190.24</v>
      </c>
      <c r="AX16" s="6"/>
      <c r="AY16" s="38">
        <v>0.64729999999999999</v>
      </c>
      <c r="AZ16" s="49">
        <v>191.51</v>
      </c>
      <c r="BA16" s="6"/>
      <c r="BB16" s="38">
        <v>0.64510000000000001</v>
      </c>
      <c r="BC16" s="49">
        <v>191.55</v>
      </c>
      <c r="BD16" s="6"/>
      <c r="BE16" s="38">
        <v>0.64400000000000002</v>
      </c>
      <c r="BF16" s="49">
        <v>191.78</v>
      </c>
      <c r="BG16" s="6"/>
      <c r="BH16" s="38">
        <v>0.64910000000000001</v>
      </c>
      <c r="BI16" s="60">
        <v>192.52</v>
      </c>
      <c r="BJ16" s="60"/>
      <c r="BK16" s="38">
        <f t="shared" ref="BK16:BL27" si="0">(C16+F16+I16+L16+O16+R16+U16+X16+AA16+AD16+AG16+AJ16+AM16+AP16+AS16+AV16+AY16+BB16+BE16+BH16)/20</f>
        <v>0.65261000000000002</v>
      </c>
      <c r="BL16" s="60">
        <f t="shared" si="0"/>
        <v>189.18700000000004</v>
      </c>
      <c r="BM16" s="54"/>
      <c r="BN16" s="54"/>
      <c r="BO16" s="54"/>
      <c r="BP16" s="44"/>
      <c r="BQ16" s="44"/>
      <c r="BR16" s="86"/>
      <c r="BS16" s="91"/>
      <c r="BT16" s="91"/>
      <c r="BU16" s="86"/>
      <c r="BV16" s="83"/>
      <c r="BW16" s="84"/>
      <c r="BX16" s="84"/>
      <c r="BY16" s="84"/>
      <c r="BZ16" s="84"/>
      <c r="CA16" s="84"/>
      <c r="CB16" s="84"/>
      <c r="CC16" s="84"/>
      <c r="CD16" s="84"/>
      <c r="CE16" s="84"/>
      <c r="CF16" s="19"/>
      <c r="CG16" s="19"/>
      <c r="CH16" s="19"/>
      <c r="CI16" s="19"/>
      <c r="CJ16" s="19"/>
      <c r="CK16" s="19"/>
      <c r="CL16" s="19"/>
      <c r="CM16" s="19"/>
    </row>
    <row r="17" spans="1:165" ht="15.95" customHeight="1" x14ac:dyDescent="0.25">
      <c r="A17" s="32">
        <v>3</v>
      </c>
      <c r="B17" s="3" t="s">
        <v>7</v>
      </c>
      <c r="C17" s="38">
        <v>0.93100000000000005</v>
      </c>
      <c r="D17" s="49">
        <v>132.4</v>
      </c>
      <c r="E17" s="49"/>
      <c r="F17" s="38">
        <v>0.92420000000000002</v>
      </c>
      <c r="G17" s="49">
        <v>133.41</v>
      </c>
      <c r="H17" s="6"/>
      <c r="I17" s="38">
        <v>0.92610000000000003</v>
      </c>
      <c r="J17" s="49">
        <v>131.97999999999999</v>
      </c>
      <c r="K17" s="6"/>
      <c r="L17" s="38">
        <v>0.92510000000000003</v>
      </c>
      <c r="M17" s="49">
        <v>132.86000000000001</v>
      </c>
      <c r="N17" s="6"/>
      <c r="O17" s="38">
        <v>0.92110000000000003</v>
      </c>
      <c r="P17" s="49">
        <v>132.87</v>
      </c>
      <c r="Q17" s="6"/>
      <c r="R17" s="38">
        <v>0.9264</v>
      </c>
      <c r="S17" s="49">
        <v>133.38999999999999</v>
      </c>
      <c r="T17" s="6"/>
      <c r="U17" s="38">
        <v>0.92490000000000006</v>
      </c>
      <c r="V17" s="49">
        <v>134.16999999999999</v>
      </c>
      <c r="W17" s="6"/>
      <c r="X17" s="38">
        <v>0.92630000000000001</v>
      </c>
      <c r="Y17" s="49">
        <v>133.88</v>
      </c>
      <c r="Z17" s="6"/>
      <c r="AA17" s="38">
        <v>0.92989999999999995</v>
      </c>
      <c r="AB17" s="49">
        <v>133.06</v>
      </c>
      <c r="AC17" s="6"/>
      <c r="AD17" s="38">
        <v>0.92820000000000003</v>
      </c>
      <c r="AE17" s="49">
        <v>132.41999999999999</v>
      </c>
      <c r="AF17" s="6"/>
      <c r="AG17" s="38">
        <v>0.93020000000000003</v>
      </c>
      <c r="AH17" s="49">
        <v>132.16999999999999</v>
      </c>
      <c r="AI17" s="6"/>
      <c r="AJ17" s="38">
        <v>0.93089999999999995</v>
      </c>
      <c r="AK17" s="49">
        <v>132.38</v>
      </c>
      <c r="AL17" s="6"/>
      <c r="AM17" s="38">
        <v>0.93879999999999997</v>
      </c>
      <c r="AN17" s="49">
        <v>131.44</v>
      </c>
      <c r="AO17" s="6"/>
      <c r="AP17" s="38">
        <v>0.94479999999999997</v>
      </c>
      <c r="AQ17" s="49">
        <v>130.47</v>
      </c>
      <c r="AR17" s="6"/>
      <c r="AS17" s="38">
        <v>0.95040000000000002</v>
      </c>
      <c r="AT17" s="49">
        <v>130.30000000000001</v>
      </c>
      <c r="AU17" s="6"/>
      <c r="AV17" s="38">
        <v>0.94989999999999997</v>
      </c>
      <c r="AW17" s="49">
        <v>130.56</v>
      </c>
      <c r="AX17" s="6"/>
      <c r="AY17" s="38">
        <v>0.94930000000000003</v>
      </c>
      <c r="AZ17" s="49">
        <v>130.59</v>
      </c>
      <c r="BA17" s="6"/>
      <c r="BB17" s="38">
        <v>0.94889999999999997</v>
      </c>
      <c r="BC17" s="49">
        <v>130.22999999999999</v>
      </c>
      <c r="BD17" s="6"/>
      <c r="BE17" s="38">
        <v>0.94520000000000004</v>
      </c>
      <c r="BF17" s="49">
        <v>130.68</v>
      </c>
      <c r="BG17" s="6"/>
      <c r="BH17" s="38">
        <v>0.9486</v>
      </c>
      <c r="BI17" s="60">
        <v>131.72999999999999</v>
      </c>
      <c r="BJ17" s="60"/>
      <c r="BK17" s="38">
        <f t="shared" si="0"/>
        <v>0.9350099999999999</v>
      </c>
      <c r="BL17" s="60">
        <f t="shared" si="0"/>
        <v>132.04950000000002</v>
      </c>
      <c r="BM17" s="54"/>
      <c r="BN17" s="54"/>
      <c r="BO17" s="54"/>
      <c r="BP17" s="44"/>
      <c r="BQ17" s="44"/>
      <c r="BR17" s="86"/>
      <c r="BS17" s="91"/>
      <c r="BT17" s="91"/>
      <c r="BU17" s="86"/>
      <c r="BV17" s="83"/>
    </row>
    <row r="18" spans="1:165" ht="15.95" customHeight="1" x14ac:dyDescent="0.25">
      <c r="A18" s="32">
        <v>4</v>
      </c>
      <c r="B18" s="3" t="s">
        <v>8</v>
      </c>
      <c r="C18" s="38">
        <v>0.88180000000000003</v>
      </c>
      <c r="D18" s="49">
        <v>139.72999999999999</v>
      </c>
      <c r="E18" s="49"/>
      <c r="F18" s="38">
        <v>0.88160000000000005</v>
      </c>
      <c r="G18" s="49">
        <v>139.79</v>
      </c>
      <c r="H18" s="6"/>
      <c r="I18" s="38">
        <v>0.87329999999999997</v>
      </c>
      <c r="J18" s="49">
        <v>139.96</v>
      </c>
      <c r="K18" s="6"/>
      <c r="L18" s="38">
        <v>0.87590000000000001</v>
      </c>
      <c r="M18" s="49">
        <v>140.11000000000001</v>
      </c>
      <c r="N18" s="6"/>
      <c r="O18" s="38">
        <v>0.87339999999999995</v>
      </c>
      <c r="P18" s="49">
        <v>140.11000000000001</v>
      </c>
      <c r="Q18" s="6"/>
      <c r="R18" s="38">
        <v>0.88239999999999996</v>
      </c>
      <c r="S18" s="49">
        <v>140.11000000000001</v>
      </c>
      <c r="T18" s="6"/>
      <c r="U18" s="38">
        <v>0.8861</v>
      </c>
      <c r="V18" s="49">
        <v>140.15</v>
      </c>
      <c r="W18" s="6"/>
      <c r="X18" s="38">
        <v>0.88429999999999997</v>
      </c>
      <c r="Y18" s="49">
        <v>140.26</v>
      </c>
      <c r="Z18" s="6"/>
      <c r="AA18" s="38">
        <v>0.88180000000000003</v>
      </c>
      <c r="AB18" s="49">
        <v>140.27000000000001</v>
      </c>
      <c r="AC18" s="6"/>
      <c r="AD18" s="38">
        <v>0.87629999999999997</v>
      </c>
      <c r="AE18" s="49">
        <v>140.30000000000001</v>
      </c>
      <c r="AF18" s="6"/>
      <c r="AG18" s="38">
        <v>0.87629999999999997</v>
      </c>
      <c r="AH18" s="49">
        <v>140.29</v>
      </c>
      <c r="AI18" s="6"/>
      <c r="AJ18" s="38">
        <v>0.87680000000000002</v>
      </c>
      <c r="AK18" s="49">
        <v>140.37</v>
      </c>
      <c r="AL18" s="6"/>
      <c r="AM18" s="38">
        <v>0.87809999999999999</v>
      </c>
      <c r="AN18" s="49">
        <v>140.5</v>
      </c>
      <c r="AO18" s="6"/>
      <c r="AP18" s="38">
        <v>0.87690000000000001</v>
      </c>
      <c r="AQ18" s="49">
        <v>140.56</v>
      </c>
      <c r="AR18" s="6"/>
      <c r="AS18" s="38">
        <v>0.88190000000000002</v>
      </c>
      <c r="AT18" s="49">
        <v>140.46</v>
      </c>
      <c r="AU18" s="6"/>
      <c r="AV18" s="38">
        <v>0.88470000000000004</v>
      </c>
      <c r="AW18" s="49">
        <v>140.31</v>
      </c>
      <c r="AX18" s="6"/>
      <c r="AY18" s="38">
        <v>0.88449999999999995</v>
      </c>
      <c r="AZ18" s="49">
        <v>140.25</v>
      </c>
      <c r="BA18" s="6"/>
      <c r="BB18" s="38">
        <v>0.88129999999999997</v>
      </c>
      <c r="BC18" s="49">
        <v>140.30000000000001</v>
      </c>
      <c r="BD18" s="6"/>
      <c r="BE18" s="38">
        <v>0.88</v>
      </c>
      <c r="BF18" s="49">
        <v>140.35</v>
      </c>
      <c r="BG18" s="6"/>
      <c r="BH18" s="38">
        <v>0.89019999999999999</v>
      </c>
      <c r="BI18" s="60">
        <v>140.36000000000001</v>
      </c>
      <c r="BJ18" s="60"/>
      <c r="BK18" s="38">
        <f t="shared" si="0"/>
        <v>0.88037999999999994</v>
      </c>
      <c r="BL18" s="60">
        <f t="shared" si="0"/>
        <v>140.227</v>
      </c>
      <c r="BM18" s="54"/>
      <c r="BN18" s="54"/>
      <c r="BO18" s="54"/>
      <c r="BP18" s="44"/>
      <c r="BQ18" s="44"/>
      <c r="BR18" s="86"/>
      <c r="BS18" s="91"/>
      <c r="BT18" s="91"/>
      <c r="BU18" s="86"/>
      <c r="BV18" s="83"/>
    </row>
    <row r="19" spans="1:165" ht="15.95" customHeight="1" x14ac:dyDescent="0.25">
      <c r="A19" s="32">
        <v>5</v>
      </c>
      <c r="B19" s="3" t="s">
        <v>9</v>
      </c>
      <c r="C19" s="38">
        <v>1274.0999999999999</v>
      </c>
      <c r="D19" s="80">
        <v>157049.54999999999</v>
      </c>
      <c r="E19" s="80"/>
      <c r="F19" s="128">
        <v>1282</v>
      </c>
      <c r="G19" s="80">
        <v>158066.59</v>
      </c>
      <c r="H19" s="6"/>
      <c r="I19" s="38">
        <v>1267.33</v>
      </c>
      <c r="J19" s="80">
        <v>154901.79</v>
      </c>
      <c r="K19" s="6"/>
      <c r="L19" s="38">
        <v>1264.2</v>
      </c>
      <c r="M19" s="80">
        <v>155380.45000000001</v>
      </c>
      <c r="N19" s="6"/>
      <c r="O19" s="38">
        <v>1264</v>
      </c>
      <c r="P19" s="80">
        <v>154700.17000000001</v>
      </c>
      <c r="Q19" s="6"/>
      <c r="R19" s="38">
        <v>1242.4000000000001</v>
      </c>
      <c r="S19" s="80">
        <v>153521.82</v>
      </c>
      <c r="T19" s="6"/>
      <c r="U19" s="38">
        <v>1237.2</v>
      </c>
      <c r="V19" s="80">
        <v>153529.56</v>
      </c>
      <c r="W19" s="6"/>
      <c r="X19" s="38">
        <v>1234.01</v>
      </c>
      <c r="Y19" s="80">
        <v>153030.35</v>
      </c>
      <c r="Z19" s="6"/>
      <c r="AA19" s="38">
        <v>1223.9000000000001</v>
      </c>
      <c r="AB19" s="80">
        <v>151430.85</v>
      </c>
      <c r="AC19" s="6"/>
      <c r="AD19" s="38">
        <v>1225.9000000000001</v>
      </c>
      <c r="AE19" s="80">
        <v>150673.84</v>
      </c>
      <c r="AF19" s="6"/>
      <c r="AG19" s="38">
        <v>1233.5999999999999</v>
      </c>
      <c r="AH19" s="80">
        <v>151668.04</v>
      </c>
      <c r="AI19" s="6"/>
      <c r="AJ19" s="38">
        <v>1222.76</v>
      </c>
      <c r="AK19" s="80">
        <v>150683.76999999999</v>
      </c>
      <c r="AL19" s="6"/>
      <c r="AM19" s="38">
        <v>1203.8499999999999</v>
      </c>
      <c r="AN19" s="80">
        <v>148546.06</v>
      </c>
      <c r="AO19" s="6"/>
      <c r="AP19" s="38">
        <v>1218.81</v>
      </c>
      <c r="AQ19" s="80">
        <v>150235.85</v>
      </c>
      <c r="AR19" s="6"/>
      <c r="AS19" s="38">
        <v>1203.45</v>
      </c>
      <c r="AT19" s="80">
        <v>149029.23000000001</v>
      </c>
      <c r="AU19" s="6"/>
      <c r="AV19" s="38">
        <v>1193.2</v>
      </c>
      <c r="AW19" s="80">
        <v>147982.16</v>
      </c>
      <c r="AX19" s="6"/>
      <c r="AY19" s="38">
        <v>1198.7</v>
      </c>
      <c r="AZ19" s="80">
        <v>148602.84</v>
      </c>
      <c r="BA19" s="6"/>
      <c r="BB19" s="38">
        <v>1207.4000000000001</v>
      </c>
      <c r="BC19" s="80">
        <v>149201.44</v>
      </c>
      <c r="BD19" s="24"/>
      <c r="BE19" s="38">
        <v>1219.46</v>
      </c>
      <c r="BF19" s="80">
        <v>150620.84</v>
      </c>
      <c r="BG19" s="24"/>
      <c r="BH19" s="38">
        <v>1205.9000000000001</v>
      </c>
      <c r="BI19" s="60">
        <v>150693.79</v>
      </c>
      <c r="BJ19" s="60"/>
      <c r="BK19" s="38">
        <f t="shared" si="0"/>
        <v>1231.1085000000003</v>
      </c>
      <c r="BL19" s="60">
        <f t="shared" si="0"/>
        <v>151977.44950000002</v>
      </c>
      <c r="BM19" s="54"/>
      <c r="BN19" s="54"/>
      <c r="BO19" s="54"/>
      <c r="BP19" s="44"/>
      <c r="BQ19" s="44"/>
      <c r="BR19" s="92"/>
      <c r="BS19" s="91"/>
      <c r="BT19" s="91"/>
      <c r="BU19" s="86"/>
      <c r="BV19" s="83"/>
    </row>
    <row r="20" spans="1:165" ht="15.95" customHeight="1" x14ac:dyDescent="0.25">
      <c r="A20" s="32">
        <v>6</v>
      </c>
      <c r="B20" s="3" t="s">
        <v>10</v>
      </c>
      <c r="C20" s="38">
        <v>17.02</v>
      </c>
      <c r="D20" s="49">
        <v>2097.94</v>
      </c>
      <c r="E20" s="49"/>
      <c r="F20" s="38">
        <v>17.64</v>
      </c>
      <c r="G20" s="49">
        <v>2174.96</v>
      </c>
      <c r="H20" s="6"/>
      <c r="I20" s="38">
        <v>17.399999999999999</v>
      </c>
      <c r="J20" s="49">
        <v>2126.75</v>
      </c>
      <c r="K20" s="6"/>
      <c r="L20" s="38">
        <v>17.22</v>
      </c>
      <c r="M20" s="49">
        <v>2116.48</v>
      </c>
      <c r="N20" s="6"/>
      <c r="O20" s="38">
        <v>17.21</v>
      </c>
      <c r="P20" s="49">
        <v>2106.3200000000002</v>
      </c>
      <c r="Q20" s="6"/>
      <c r="R20" s="38">
        <v>17.09</v>
      </c>
      <c r="S20" s="49">
        <v>2111.79</v>
      </c>
      <c r="T20" s="6"/>
      <c r="U20" s="38">
        <v>16.77</v>
      </c>
      <c r="V20" s="49">
        <v>2081.06</v>
      </c>
      <c r="W20" s="6"/>
      <c r="X20" s="38">
        <v>16.91</v>
      </c>
      <c r="Y20" s="49">
        <v>2097.02</v>
      </c>
      <c r="Z20" s="6"/>
      <c r="AA20" s="38">
        <v>16.84</v>
      </c>
      <c r="AB20" s="49">
        <v>2083.58</v>
      </c>
      <c r="AC20" s="6"/>
      <c r="AD20" s="38">
        <v>16.850000000000001</v>
      </c>
      <c r="AE20" s="49">
        <v>2071.0100000000002</v>
      </c>
      <c r="AF20" s="6"/>
      <c r="AG20" s="38">
        <v>17.329999999999998</v>
      </c>
      <c r="AH20" s="49">
        <v>2130.6799999999998</v>
      </c>
      <c r="AI20" s="6"/>
      <c r="AJ20" s="38">
        <v>16.850000000000001</v>
      </c>
      <c r="AK20" s="49">
        <v>2076.4699999999998</v>
      </c>
      <c r="AL20" s="6"/>
      <c r="AM20" s="38">
        <v>16.39</v>
      </c>
      <c r="AN20" s="49">
        <v>2022.4</v>
      </c>
      <c r="AO20" s="6"/>
      <c r="AP20" s="38">
        <v>16.64</v>
      </c>
      <c r="AQ20" s="49">
        <v>2051.12</v>
      </c>
      <c r="AR20" s="6"/>
      <c r="AS20" s="38">
        <v>16.34</v>
      </c>
      <c r="AT20" s="49">
        <v>2023.46</v>
      </c>
      <c r="AU20" s="6"/>
      <c r="AV20" s="38">
        <v>16.12</v>
      </c>
      <c r="AW20" s="49">
        <v>1999.22</v>
      </c>
      <c r="AX20" s="6"/>
      <c r="AY20" s="38">
        <v>16.260000000000002</v>
      </c>
      <c r="AZ20" s="49">
        <v>2015.75</v>
      </c>
      <c r="BA20" s="6"/>
      <c r="BB20" s="38">
        <v>16.46</v>
      </c>
      <c r="BC20" s="49">
        <v>2034</v>
      </c>
      <c r="BD20" s="6"/>
      <c r="BE20" s="38">
        <v>16.84</v>
      </c>
      <c r="BF20" s="49">
        <v>2079.98</v>
      </c>
      <c r="BG20" s="6"/>
      <c r="BH20" s="38">
        <v>16.440000000000001</v>
      </c>
      <c r="BI20" s="60">
        <v>2054.4</v>
      </c>
      <c r="BJ20" s="60"/>
      <c r="BK20" s="38">
        <f t="shared" si="0"/>
        <v>16.830999999999996</v>
      </c>
      <c r="BL20" s="60">
        <f t="shared" si="0"/>
        <v>2077.7195000000002</v>
      </c>
      <c r="BM20" s="54"/>
      <c r="BN20" s="54"/>
      <c r="BO20" s="54"/>
      <c r="BP20" s="44"/>
      <c r="BQ20" s="44"/>
      <c r="BR20" s="86"/>
      <c r="BS20" s="91"/>
      <c r="BT20" s="91"/>
      <c r="BU20" s="86"/>
      <c r="BV20" s="83"/>
    </row>
    <row r="21" spans="1:165" ht="15.95" customHeight="1" x14ac:dyDescent="0.25">
      <c r="A21" s="32">
        <v>7</v>
      </c>
      <c r="B21" s="3" t="s">
        <v>27</v>
      </c>
      <c r="C21" s="38">
        <v>1.2831999999999999</v>
      </c>
      <c r="D21" s="49">
        <v>96.06</v>
      </c>
      <c r="E21" s="49"/>
      <c r="F21" s="38">
        <v>1.3038000000000001</v>
      </c>
      <c r="G21" s="49">
        <v>94.57</v>
      </c>
      <c r="H21" s="6"/>
      <c r="I21" s="38">
        <v>1.2824</v>
      </c>
      <c r="J21" s="49">
        <v>95.31</v>
      </c>
      <c r="K21" s="6"/>
      <c r="L21" s="38">
        <v>1.2806999999999999</v>
      </c>
      <c r="M21" s="49">
        <v>95.97</v>
      </c>
      <c r="N21" s="6"/>
      <c r="O21" s="38">
        <v>1.2767999999999999</v>
      </c>
      <c r="P21" s="49">
        <v>95.86</v>
      </c>
      <c r="Q21" s="6"/>
      <c r="R21" s="38">
        <v>1.2817000000000001</v>
      </c>
      <c r="S21" s="49">
        <v>96.41</v>
      </c>
      <c r="T21" s="6"/>
      <c r="U21" s="38">
        <v>1.2863</v>
      </c>
      <c r="V21" s="49">
        <v>96.47</v>
      </c>
      <c r="W21" s="6"/>
      <c r="X21" s="38">
        <v>1.2929999999999999</v>
      </c>
      <c r="Y21" s="49">
        <v>95.91</v>
      </c>
      <c r="Z21" s="6"/>
      <c r="AA21" s="38">
        <v>1.2994000000000001</v>
      </c>
      <c r="AB21" s="49">
        <v>95.22</v>
      </c>
      <c r="AC21" s="6"/>
      <c r="AD21" s="38">
        <v>1.2931999999999999</v>
      </c>
      <c r="AE21" s="49">
        <v>95.05</v>
      </c>
      <c r="AF21" s="6"/>
      <c r="AG21" s="38">
        <v>1.2853000000000001</v>
      </c>
      <c r="AH21" s="49">
        <v>95.65</v>
      </c>
      <c r="AI21" s="6"/>
      <c r="AJ21" s="38">
        <v>1.2806999999999999</v>
      </c>
      <c r="AK21" s="49">
        <v>96.22</v>
      </c>
      <c r="AL21" s="6"/>
      <c r="AM21" s="38">
        <v>1.2827</v>
      </c>
      <c r="AN21" s="49">
        <v>96.2</v>
      </c>
      <c r="AO21" s="6"/>
      <c r="AP21" s="38">
        <v>1.2875000000000001</v>
      </c>
      <c r="AQ21" s="49">
        <v>95.74</v>
      </c>
      <c r="AR21" s="6"/>
      <c r="AS21" s="38">
        <v>1.2767999999999999</v>
      </c>
      <c r="AT21" s="49">
        <v>96.99</v>
      </c>
      <c r="AU21" s="6"/>
      <c r="AV21" s="38">
        <v>1.2845</v>
      </c>
      <c r="AW21" s="49">
        <v>96.55</v>
      </c>
      <c r="AX21" s="6"/>
      <c r="AY21" s="38">
        <v>1.29</v>
      </c>
      <c r="AZ21" s="49">
        <v>96.1</v>
      </c>
      <c r="BA21" s="6"/>
      <c r="BB21" s="38">
        <v>1.2686999999999999</v>
      </c>
      <c r="BC21" s="49">
        <v>97.4</v>
      </c>
      <c r="BD21" s="6"/>
      <c r="BE21" s="38">
        <v>1.2649999999999999</v>
      </c>
      <c r="BF21" s="49">
        <v>97.64</v>
      </c>
      <c r="BG21" s="6"/>
      <c r="BH21" s="38">
        <v>1.2786</v>
      </c>
      <c r="BI21" s="60">
        <v>97.73</v>
      </c>
      <c r="BJ21" s="60"/>
      <c r="BK21" s="38">
        <f t="shared" si="0"/>
        <v>1.2840150000000001</v>
      </c>
      <c r="BL21" s="60">
        <f t="shared" si="0"/>
        <v>96.152500000000003</v>
      </c>
      <c r="BM21" s="54"/>
      <c r="BN21" s="54"/>
      <c r="BO21" s="54"/>
      <c r="BP21" s="44"/>
      <c r="BQ21" s="44"/>
      <c r="BR21" s="86"/>
      <c r="BS21" s="91"/>
      <c r="BT21" s="91"/>
      <c r="BU21" s="86"/>
      <c r="BV21" s="83"/>
    </row>
    <row r="22" spans="1:165" ht="15.95" customHeight="1" x14ac:dyDescent="0.25">
      <c r="A22" s="32">
        <v>8</v>
      </c>
      <c r="B22" s="3" t="s">
        <v>28</v>
      </c>
      <c r="C22" s="38">
        <v>1.2726</v>
      </c>
      <c r="D22" s="49">
        <v>96.86</v>
      </c>
      <c r="E22" s="49"/>
      <c r="F22" s="38">
        <v>1.2547999999999999</v>
      </c>
      <c r="G22" s="49">
        <v>98.26</v>
      </c>
      <c r="H22" s="6"/>
      <c r="I22" s="38">
        <v>1.2468999999999999</v>
      </c>
      <c r="J22" s="49">
        <v>98.02</v>
      </c>
      <c r="K22" s="6"/>
      <c r="L22" s="38">
        <v>1.2511000000000001</v>
      </c>
      <c r="M22" s="49">
        <v>98.24</v>
      </c>
      <c r="N22" s="6"/>
      <c r="O22" s="38">
        <v>1.2430000000000001</v>
      </c>
      <c r="P22" s="49">
        <v>98.46</v>
      </c>
      <c r="Q22" s="6"/>
      <c r="R22" s="38">
        <v>1.2504</v>
      </c>
      <c r="S22" s="49">
        <v>98.82</v>
      </c>
      <c r="T22" s="6"/>
      <c r="U22" s="38">
        <v>1.2483</v>
      </c>
      <c r="V22" s="49">
        <v>99.41</v>
      </c>
      <c r="W22" s="6"/>
      <c r="X22" s="38">
        <v>1.2619</v>
      </c>
      <c r="Y22" s="49">
        <v>98.27</v>
      </c>
      <c r="Z22" s="6"/>
      <c r="AA22" s="38">
        <v>1.2545999999999999</v>
      </c>
      <c r="AB22" s="49">
        <v>98.62</v>
      </c>
      <c r="AC22" s="6"/>
      <c r="AD22" s="38">
        <v>1.2519</v>
      </c>
      <c r="AE22" s="49">
        <v>98.18</v>
      </c>
      <c r="AF22" s="6"/>
      <c r="AG22" s="38">
        <v>1.2445999999999999</v>
      </c>
      <c r="AH22" s="49">
        <v>98.78</v>
      </c>
      <c r="AI22" s="6"/>
      <c r="AJ22" s="38">
        <v>1.2378</v>
      </c>
      <c r="AK22" s="49">
        <v>99.56</v>
      </c>
      <c r="AL22" s="6"/>
      <c r="AM22" s="38">
        <v>1.2424999999999999</v>
      </c>
      <c r="AN22" s="49">
        <v>99.31</v>
      </c>
      <c r="AO22" s="6"/>
      <c r="AP22" s="38">
        <v>1.2472000000000001</v>
      </c>
      <c r="AQ22" s="49">
        <v>98.83</v>
      </c>
      <c r="AR22" s="6"/>
      <c r="AS22" s="38">
        <v>1.2436</v>
      </c>
      <c r="AT22" s="49">
        <v>99.58</v>
      </c>
      <c r="AU22" s="6"/>
      <c r="AV22" s="38">
        <v>1.2585999999999999</v>
      </c>
      <c r="AW22" s="49">
        <v>98.54</v>
      </c>
      <c r="AX22" s="6"/>
      <c r="AY22" s="38">
        <v>1.264</v>
      </c>
      <c r="AZ22" s="49">
        <v>98.08</v>
      </c>
      <c r="BA22" s="6"/>
      <c r="BB22" s="38">
        <v>1.2439</v>
      </c>
      <c r="BC22" s="49">
        <v>99.34</v>
      </c>
      <c r="BD22" s="6"/>
      <c r="BE22" s="38">
        <v>1.2401</v>
      </c>
      <c r="BF22" s="49">
        <v>99.6</v>
      </c>
      <c r="BG22" s="6"/>
      <c r="BH22" s="38">
        <v>1.248</v>
      </c>
      <c r="BI22" s="60">
        <v>100.13</v>
      </c>
      <c r="BJ22" s="60"/>
      <c r="BK22" s="38">
        <f t="shared" si="0"/>
        <v>1.2502900000000001</v>
      </c>
      <c r="BL22" s="60">
        <f t="shared" si="0"/>
        <v>98.744499999999974</v>
      </c>
      <c r="BM22" s="54"/>
      <c r="BN22" s="54"/>
      <c r="BO22" s="54"/>
      <c r="BP22" s="44"/>
      <c r="BQ22" s="44"/>
      <c r="BR22" s="86"/>
      <c r="BS22" s="91"/>
      <c r="BT22" s="91"/>
      <c r="BU22" s="86"/>
      <c r="BV22" s="83"/>
    </row>
    <row r="23" spans="1:165" ht="15.95" customHeight="1" x14ac:dyDescent="0.25">
      <c r="A23" s="32">
        <v>9</v>
      </c>
      <c r="B23" s="3" t="s">
        <v>13</v>
      </c>
      <c r="C23" s="38">
        <v>8.2531999999999996</v>
      </c>
      <c r="D23" s="49">
        <v>14.94</v>
      </c>
      <c r="E23" s="49"/>
      <c r="F23" s="38">
        <v>8.2903000000000002</v>
      </c>
      <c r="G23" s="49">
        <v>14.87</v>
      </c>
      <c r="H23" s="6"/>
      <c r="I23" s="38">
        <v>8.2233999999999998</v>
      </c>
      <c r="J23" s="49">
        <v>14.86</v>
      </c>
      <c r="K23" s="6"/>
      <c r="L23" s="38">
        <v>8.2718000000000007</v>
      </c>
      <c r="M23" s="49">
        <v>14.86</v>
      </c>
      <c r="N23" s="6"/>
      <c r="O23" s="38">
        <v>8.2637</v>
      </c>
      <c r="P23" s="49">
        <v>14.81</v>
      </c>
      <c r="Q23" s="6"/>
      <c r="R23" s="38">
        <v>8.3765999999999998</v>
      </c>
      <c r="S23" s="49">
        <v>14.75</v>
      </c>
      <c r="T23" s="6"/>
      <c r="U23" s="38">
        <v>8.3670000000000009</v>
      </c>
      <c r="V23" s="49">
        <v>14.83</v>
      </c>
      <c r="W23" s="6"/>
      <c r="X23" s="38">
        <v>8.3562999999999992</v>
      </c>
      <c r="Y23" s="49">
        <v>14.84</v>
      </c>
      <c r="Z23" s="6"/>
      <c r="AA23" s="38">
        <v>8.4648000000000003</v>
      </c>
      <c r="AB23" s="49">
        <v>14.62</v>
      </c>
      <c r="AC23" s="6"/>
      <c r="AD23" s="38">
        <v>8.4183000000000003</v>
      </c>
      <c r="AE23" s="49">
        <v>14.6</v>
      </c>
      <c r="AF23" s="6"/>
      <c r="AG23" s="38">
        <v>8.4009999999999998</v>
      </c>
      <c r="AH23" s="49">
        <v>14.63</v>
      </c>
      <c r="AI23" s="6"/>
      <c r="AJ23" s="38">
        <v>8.3594000000000008</v>
      </c>
      <c r="AK23" s="49">
        <v>14.74</v>
      </c>
      <c r="AL23" s="6"/>
      <c r="AM23" s="38">
        <v>8.3742000000000001</v>
      </c>
      <c r="AN23" s="49">
        <v>14.73</v>
      </c>
      <c r="AO23" s="6"/>
      <c r="AP23" s="38">
        <v>8.3836999999999993</v>
      </c>
      <c r="AQ23" s="49">
        <v>14.7</v>
      </c>
      <c r="AR23" s="6"/>
      <c r="AS23" s="38">
        <v>8.4177</v>
      </c>
      <c r="AT23" s="49">
        <v>14.71</v>
      </c>
      <c r="AU23" s="6"/>
      <c r="AV23" s="38">
        <v>8.4499999999999993</v>
      </c>
      <c r="AW23" s="49">
        <v>14.68</v>
      </c>
      <c r="AX23" s="6"/>
      <c r="AY23" s="38">
        <v>8.4074000000000009</v>
      </c>
      <c r="AZ23" s="49">
        <v>14.75</v>
      </c>
      <c r="BA23" s="6"/>
      <c r="BB23" s="38">
        <v>8.3513000000000002</v>
      </c>
      <c r="BC23" s="49">
        <v>14.8</v>
      </c>
      <c r="BD23" s="6"/>
      <c r="BE23" s="38">
        <v>8.2761999999999993</v>
      </c>
      <c r="BF23" s="49">
        <v>14.92</v>
      </c>
      <c r="BG23" s="6"/>
      <c r="BH23" s="38">
        <v>8.3315999999999999</v>
      </c>
      <c r="BI23" s="60">
        <v>15</v>
      </c>
      <c r="BJ23" s="60"/>
      <c r="BK23" s="38">
        <f t="shared" si="0"/>
        <v>8.3518950000000007</v>
      </c>
      <c r="BL23" s="60">
        <f t="shared" si="0"/>
        <v>14.782</v>
      </c>
      <c r="BM23" s="54"/>
      <c r="BN23" s="54"/>
      <c r="BO23" s="54"/>
      <c r="BP23" s="44"/>
      <c r="BQ23" s="44"/>
      <c r="BR23" s="86"/>
      <c r="BS23" s="91"/>
      <c r="BT23" s="91"/>
      <c r="BU23" s="86"/>
      <c r="BV23" s="83"/>
    </row>
    <row r="24" spans="1:165" ht="15.95" customHeight="1" x14ac:dyDescent="0.25">
      <c r="A24" s="32">
        <v>10</v>
      </c>
      <c r="B24" s="3" t="s">
        <v>14</v>
      </c>
      <c r="C24" s="38">
        <v>7.7148000000000003</v>
      </c>
      <c r="D24" s="49">
        <v>15.98</v>
      </c>
      <c r="E24" s="49"/>
      <c r="F24" s="38">
        <v>7.6128</v>
      </c>
      <c r="G24" s="49">
        <v>16.2</v>
      </c>
      <c r="H24" s="6"/>
      <c r="I24" s="38">
        <v>7.5519999999999996</v>
      </c>
      <c r="J24" s="49">
        <v>16.18</v>
      </c>
      <c r="K24" s="6"/>
      <c r="L24" s="38">
        <v>7.5982000000000003</v>
      </c>
      <c r="M24" s="49">
        <v>16.18</v>
      </c>
      <c r="N24" s="6"/>
      <c r="O24" s="38">
        <v>7.4934000000000003</v>
      </c>
      <c r="P24" s="49">
        <v>16.329999999999998</v>
      </c>
      <c r="Q24" s="6"/>
      <c r="R24" s="38">
        <v>7.6192000000000002</v>
      </c>
      <c r="S24" s="49">
        <v>16.22</v>
      </c>
      <c r="T24" s="6"/>
      <c r="U24" s="38">
        <v>7.5998000000000001</v>
      </c>
      <c r="V24" s="49">
        <v>16.329999999999998</v>
      </c>
      <c r="W24" s="6"/>
      <c r="X24" s="38">
        <v>7.5941000000000001</v>
      </c>
      <c r="Y24" s="49">
        <v>16.329999999999998</v>
      </c>
      <c r="Z24" s="6"/>
      <c r="AA24" s="38">
        <v>7.6817000000000002</v>
      </c>
      <c r="AB24" s="49">
        <v>16.11</v>
      </c>
      <c r="AC24" s="6"/>
      <c r="AD24" s="38">
        <v>7.5934999999999997</v>
      </c>
      <c r="AE24" s="49">
        <v>16.190000000000001</v>
      </c>
      <c r="AF24" s="6"/>
      <c r="AG24" s="38">
        <v>7.5397999999999996</v>
      </c>
      <c r="AH24" s="49">
        <v>16.309999999999999</v>
      </c>
      <c r="AI24" s="6"/>
      <c r="AJ24" s="38">
        <v>7.5229999999999997</v>
      </c>
      <c r="AK24" s="49">
        <v>16.38</v>
      </c>
      <c r="AL24" s="6"/>
      <c r="AM24" s="38">
        <v>7.5110000000000001</v>
      </c>
      <c r="AN24" s="49">
        <v>16.43</v>
      </c>
      <c r="AO24" s="6"/>
      <c r="AP24" s="38">
        <v>7.5598000000000001</v>
      </c>
      <c r="AQ24" s="49">
        <v>16.309999999999999</v>
      </c>
      <c r="AR24" s="6"/>
      <c r="AS24" s="38">
        <v>7.5890000000000004</v>
      </c>
      <c r="AT24" s="49">
        <v>16.32</v>
      </c>
      <c r="AU24" s="6"/>
      <c r="AV24" s="38">
        <v>7.6154999999999999</v>
      </c>
      <c r="AW24" s="49">
        <v>16.29</v>
      </c>
      <c r="AX24" s="6"/>
      <c r="AY24" s="38">
        <v>7.6203000000000003</v>
      </c>
      <c r="AZ24" s="49">
        <v>16.27</v>
      </c>
      <c r="BA24" s="6"/>
      <c r="BB24" s="38">
        <v>7.5911999999999997</v>
      </c>
      <c r="BC24" s="49">
        <v>16.28</v>
      </c>
      <c r="BD24" s="6"/>
      <c r="BE24" s="38">
        <v>7.5301</v>
      </c>
      <c r="BF24" s="80">
        <v>16.399999999999999</v>
      </c>
      <c r="BG24" s="6"/>
      <c r="BH24" s="38">
        <v>7.6379999999999999</v>
      </c>
      <c r="BI24" s="60">
        <v>16.36</v>
      </c>
      <c r="BJ24" s="60"/>
      <c r="BK24" s="38">
        <f t="shared" si="0"/>
        <v>7.5888599999999995</v>
      </c>
      <c r="BL24" s="60">
        <f t="shared" si="0"/>
        <v>16.27</v>
      </c>
      <c r="BM24" s="54"/>
      <c r="BN24" s="54"/>
      <c r="BO24" s="54"/>
      <c r="BP24" s="44"/>
      <c r="BQ24" s="44"/>
      <c r="BR24" s="86"/>
      <c r="BS24" s="91"/>
      <c r="BT24" s="91"/>
      <c r="BU24" s="86"/>
      <c r="BV24" s="83"/>
    </row>
    <row r="25" spans="1:165" ht="15.95" customHeight="1" x14ac:dyDescent="0.25">
      <c r="A25" s="32">
        <v>11</v>
      </c>
      <c r="B25" s="3" t="s">
        <v>15</v>
      </c>
      <c r="C25" s="38">
        <v>6.5627000000000004</v>
      </c>
      <c r="D25" s="49">
        <v>18.78</v>
      </c>
      <c r="E25" s="49"/>
      <c r="F25" s="38">
        <v>6.5613999999999999</v>
      </c>
      <c r="G25" s="49">
        <v>18.79</v>
      </c>
      <c r="H25" s="6"/>
      <c r="I25" s="38">
        <v>6.4992000000000001</v>
      </c>
      <c r="J25" s="49">
        <v>18.809999999999999</v>
      </c>
      <c r="K25" s="6"/>
      <c r="L25" s="38">
        <v>6.5194000000000001</v>
      </c>
      <c r="M25" s="49">
        <v>18.850000000000001</v>
      </c>
      <c r="N25" s="6"/>
      <c r="O25" s="38">
        <v>6.5012999999999996</v>
      </c>
      <c r="P25" s="49">
        <v>18.829999999999998</v>
      </c>
      <c r="Q25" s="6"/>
      <c r="R25" s="38">
        <v>6.5669000000000004</v>
      </c>
      <c r="S25" s="49">
        <v>18.82</v>
      </c>
      <c r="T25" s="6"/>
      <c r="U25" s="38">
        <v>6.5937000000000001</v>
      </c>
      <c r="V25" s="49">
        <v>18.82</v>
      </c>
      <c r="W25" s="6"/>
      <c r="X25" s="38">
        <v>6.5804999999999998</v>
      </c>
      <c r="Y25" s="49">
        <v>18.850000000000001</v>
      </c>
      <c r="Z25" s="6"/>
      <c r="AA25" s="38">
        <v>6.5629</v>
      </c>
      <c r="AB25" s="49">
        <v>18.850000000000001</v>
      </c>
      <c r="AC25" s="6"/>
      <c r="AD25" s="38">
        <v>6.5224000000000002</v>
      </c>
      <c r="AE25" s="49">
        <v>18.84</v>
      </c>
      <c r="AF25" s="6"/>
      <c r="AG25" s="38">
        <v>6.5223000000000004</v>
      </c>
      <c r="AH25" s="49">
        <v>18.850000000000001</v>
      </c>
      <c r="AI25" s="6"/>
      <c r="AJ25" s="38">
        <v>6.5263999999999998</v>
      </c>
      <c r="AK25" s="49">
        <v>18.88</v>
      </c>
      <c r="AL25" s="6"/>
      <c r="AM25" s="38">
        <v>6.5364000000000004</v>
      </c>
      <c r="AN25" s="49">
        <v>18.88</v>
      </c>
      <c r="AO25" s="6"/>
      <c r="AP25" s="38">
        <v>6.5270000000000001</v>
      </c>
      <c r="AQ25" s="49">
        <v>18.89</v>
      </c>
      <c r="AR25" s="6"/>
      <c r="AS25" s="38">
        <v>6.569</v>
      </c>
      <c r="AT25" s="49">
        <v>18.850000000000001</v>
      </c>
      <c r="AU25" s="6"/>
      <c r="AV25" s="38">
        <v>6.5960999999999999</v>
      </c>
      <c r="AW25" s="49">
        <v>18.8</v>
      </c>
      <c r="AX25" s="6"/>
      <c r="AY25" s="38">
        <v>6.5930999999999997</v>
      </c>
      <c r="AZ25" s="49">
        <v>18.8</v>
      </c>
      <c r="BA25" s="6"/>
      <c r="BB25" s="38">
        <v>6.5762999999999998</v>
      </c>
      <c r="BC25" s="49">
        <v>18.79</v>
      </c>
      <c r="BD25" s="6"/>
      <c r="BE25" s="38">
        <v>6.5707000000000004</v>
      </c>
      <c r="BF25" s="49">
        <v>18.8</v>
      </c>
      <c r="BG25" s="6"/>
      <c r="BH25" s="38">
        <v>6.6429999999999998</v>
      </c>
      <c r="BI25" s="60">
        <v>18.809999999999999</v>
      </c>
      <c r="BJ25" s="60"/>
      <c r="BK25" s="38">
        <f t="shared" si="0"/>
        <v>6.5565349999999993</v>
      </c>
      <c r="BL25" s="60">
        <f t="shared" si="0"/>
        <v>18.829500000000003</v>
      </c>
      <c r="BM25" s="54"/>
      <c r="BN25" s="54"/>
      <c r="BO25" s="54"/>
      <c r="BP25" s="44"/>
      <c r="BQ25" s="44"/>
      <c r="BR25" s="86"/>
      <c r="BS25" s="91"/>
      <c r="BT25" s="91"/>
      <c r="BU25" s="86"/>
      <c r="BV25" s="83"/>
    </row>
    <row r="26" spans="1:165" ht="15.95" customHeight="1" x14ac:dyDescent="0.25">
      <c r="A26" s="32">
        <v>12</v>
      </c>
      <c r="B26" s="3" t="s">
        <v>29</v>
      </c>
      <c r="C26" s="38">
        <v>0.70931999999999995</v>
      </c>
      <c r="D26" s="49">
        <v>173.78</v>
      </c>
      <c r="E26" s="49"/>
      <c r="F26" s="38">
        <v>0.70977999999999997</v>
      </c>
      <c r="G26" s="49">
        <v>173.71</v>
      </c>
      <c r="H26" s="49"/>
      <c r="I26" s="38">
        <v>0.70930000000000004</v>
      </c>
      <c r="J26" s="49">
        <v>172.32</v>
      </c>
      <c r="K26" s="49"/>
      <c r="L26" s="38">
        <v>0.70601999999999998</v>
      </c>
      <c r="M26" s="49">
        <v>174.09</v>
      </c>
      <c r="N26" s="49"/>
      <c r="O26" s="38">
        <v>0.70640000000000003</v>
      </c>
      <c r="P26" s="49">
        <v>173.26</v>
      </c>
      <c r="Q26" s="49"/>
      <c r="R26" s="38">
        <v>0.70555000000000001</v>
      </c>
      <c r="S26" s="49">
        <v>175.14</v>
      </c>
      <c r="T26" s="49"/>
      <c r="U26" s="38">
        <v>0.70947000000000005</v>
      </c>
      <c r="V26" s="49">
        <v>174.91</v>
      </c>
      <c r="W26" s="49"/>
      <c r="X26" s="38">
        <v>0.71042000000000005</v>
      </c>
      <c r="Y26" s="49">
        <v>174.56</v>
      </c>
      <c r="Z26" s="49"/>
      <c r="AA26" s="38">
        <v>0.70979000000000003</v>
      </c>
      <c r="AB26" s="49">
        <v>174.32</v>
      </c>
      <c r="AC26" s="49"/>
      <c r="AD26" s="38">
        <v>0.70870999999999995</v>
      </c>
      <c r="AE26" s="49">
        <v>173.43</v>
      </c>
      <c r="AF26" s="49"/>
      <c r="AG26" s="38">
        <v>0.70645999999999998</v>
      </c>
      <c r="AH26" s="49">
        <v>174.03</v>
      </c>
      <c r="AI26" s="49"/>
      <c r="AJ26" s="38">
        <v>0.70645999999999998</v>
      </c>
      <c r="AK26" s="49">
        <v>174.44</v>
      </c>
      <c r="AL26" s="49"/>
      <c r="AM26" s="38">
        <v>0.70594999999999997</v>
      </c>
      <c r="AN26" s="49">
        <v>174.79</v>
      </c>
      <c r="AO26" s="49"/>
      <c r="AP26" s="38">
        <v>0.70742000000000005</v>
      </c>
      <c r="AQ26" s="49">
        <v>174.24</v>
      </c>
      <c r="AR26" s="49"/>
      <c r="AS26" s="38">
        <v>0.70655000000000001</v>
      </c>
      <c r="AT26" s="49">
        <v>175.27</v>
      </c>
      <c r="AU26" s="49"/>
      <c r="AV26" s="38">
        <v>0.70853999999999995</v>
      </c>
      <c r="AW26" s="49">
        <v>175.04</v>
      </c>
      <c r="AX26" s="49"/>
      <c r="AY26" s="38">
        <v>0.70889999999999997</v>
      </c>
      <c r="AZ26" s="49">
        <v>174.88</v>
      </c>
      <c r="BA26" s="49"/>
      <c r="BB26" s="38">
        <v>0.70843999999999996</v>
      </c>
      <c r="BC26" s="49">
        <v>174.43</v>
      </c>
      <c r="BD26" s="49"/>
      <c r="BE26" s="38">
        <v>0.70738000000000001</v>
      </c>
      <c r="BF26" s="49">
        <v>174.61</v>
      </c>
      <c r="BG26" s="49"/>
      <c r="BH26" s="38">
        <v>0.70711999999999997</v>
      </c>
      <c r="BI26" s="60">
        <v>176.72</v>
      </c>
      <c r="BJ26" s="60"/>
      <c r="BK26" s="38">
        <f t="shared" si="0"/>
        <v>0.70789900000000006</v>
      </c>
      <c r="BL26" s="60">
        <f t="shared" si="0"/>
        <v>174.39849999999996</v>
      </c>
      <c r="BM26" s="54"/>
      <c r="BN26" s="54"/>
      <c r="BO26" s="54"/>
      <c r="BP26" s="44"/>
      <c r="BQ26" s="44"/>
      <c r="BR26" s="86"/>
      <c r="BS26" s="91"/>
      <c r="BT26" s="91"/>
      <c r="BU26" s="86"/>
      <c r="BV26" s="83"/>
    </row>
    <row r="27" spans="1:165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123.26</v>
      </c>
      <c r="E27" s="81"/>
      <c r="F27" s="39">
        <v>1</v>
      </c>
      <c r="G27" s="81">
        <v>123.3</v>
      </c>
      <c r="H27" s="81"/>
      <c r="I27" s="39">
        <v>1</v>
      </c>
      <c r="J27" s="81">
        <v>122.23</v>
      </c>
      <c r="K27" s="8"/>
      <c r="L27" s="39">
        <v>1</v>
      </c>
      <c r="M27" s="81">
        <v>122.91</v>
      </c>
      <c r="N27" s="8"/>
      <c r="O27" s="39">
        <v>1</v>
      </c>
      <c r="P27" s="81">
        <v>122.39</v>
      </c>
      <c r="Q27" s="8"/>
      <c r="R27" s="39">
        <v>1</v>
      </c>
      <c r="S27" s="81">
        <v>123.57</v>
      </c>
      <c r="T27" s="8"/>
      <c r="U27" s="39">
        <v>1</v>
      </c>
      <c r="V27" s="81">
        <v>124.09</v>
      </c>
      <c r="W27" s="81"/>
      <c r="X27" s="39">
        <v>1</v>
      </c>
      <c r="Y27" s="81">
        <v>124.01</v>
      </c>
      <c r="Z27" s="8"/>
      <c r="AA27" s="39">
        <v>1</v>
      </c>
      <c r="AB27" s="81">
        <v>123.73</v>
      </c>
      <c r="AC27" s="8"/>
      <c r="AD27" s="39">
        <v>1</v>
      </c>
      <c r="AE27" s="81">
        <v>122.91</v>
      </c>
      <c r="AF27" s="8"/>
      <c r="AG27" s="39">
        <v>1</v>
      </c>
      <c r="AH27" s="81">
        <v>122.95</v>
      </c>
      <c r="AI27" s="8"/>
      <c r="AJ27" s="39">
        <v>1</v>
      </c>
      <c r="AK27" s="81">
        <v>123.23</v>
      </c>
      <c r="AL27" s="8"/>
      <c r="AM27" s="39">
        <v>1</v>
      </c>
      <c r="AN27" s="81">
        <v>123.39</v>
      </c>
      <c r="AO27" s="8"/>
      <c r="AP27" s="39">
        <v>1</v>
      </c>
      <c r="AQ27" s="81">
        <v>123.26</v>
      </c>
      <c r="AR27" s="8"/>
      <c r="AS27" s="39">
        <v>1</v>
      </c>
      <c r="AT27" s="81">
        <v>123.84</v>
      </c>
      <c r="AU27" s="8"/>
      <c r="AV27" s="39">
        <v>1</v>
      </c>
      <c r="AW27" s="81">
        <v>124.02</v>
      </c>
      <c r="AX27" s="8"/>
      <c r="AY27" s="39">
        <v>1</v>
      </c>
      <c r="AZ27" s="81">
        <v>123.97</v>
      </c>
      <c r="BA27" s="8"/>
      <c r="BB27" s="39">
        <v>1</v>
      </c>
      <c r="BC27" s="81">
        <v>123.57</v>
      </c>
      <c r="BD27" s="8"/>
      <c r="BE27" s="39">
        <v>1</v>
      </c>
      <c r="BF27" s="81">
        <v>123.51</v>
      </c>
      <c r="BG27" s="81"/>
      <c r="BH27" s="39">
        <v>1</v>
      </c>
      <c r="BI27" s="61">
        <v>124.96</v>
      </c>
      <c r="BJ27" s="61"/>
      <c r="BK27" s="39">
        <f t="shared" si="0"/>
        <v>1</v>
      </c>
      <c r="BL27" s="61">
        <f t="shared" si="0"/>
        <v>123.45500000000001</v>
      </c>
      <c r="BM27" s="54"/>
      <c r="BN27" s="54"/>
      <c r="BO27" s="54"/>
      <c r="BP27" s="44"/>
      <c r="BQ27" s="44"/>
      <c r="BR27" s="86"/>
      <c r="BS27" s="91"/>
      <c r="BT27" s="91"/>
      <c r="BU27" s="86"/>
      <c r="BV27" s="83"/>
      <c r="BW27" s="84"/>
      <c r="BX27" s="84"/>
      <c r="BY27" s="84"/>
      <c r="BZ27" s="84"/>
      <c r="CA27" s="84"/>
      <c r="CB27" s="84"/>
      <c r="CC27" s="84"/>
      <c r="CD27" s="84"/>
      <c r="CE27" s="84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1:165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/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6"/>
      <c r="AP28" s="49"/>
      <c r="AQ28" s="49"/>
      <c r="AR28" s="6"/>
      <c r="AS28" s="49"/>
      <c r="AT28" s="49"/>
      <c r="AU28" s="49"/>
      <c r="AV28" s="53"/>
      <c r="AW28" s="53"/>
      <c r="AX28" s="6"/>
      <c r="AY28" s="49"/>
      <c r="AZ28" s="49"/>
      <c r="BA28" s="6"/>
      <c r="BB28" s="49"/>
      <c r="BC28" s="49"/>
      <c r="BD28" s="6"/>
      <c r="BE28" s="6"/>
      <c r="BF28" s="49"/>
      <c r="BG28" s="49"/>
      <c r="BH28" s="53"/>
      <c r="BI28" s="53"/>
      <c r="BJ28" s="53"/>
      <c r="BK28" s="38"/>
      <c r="BL28" s="6"/>
      <c r="BM28" s="44"/>
      <c r="BN28" s="44"/>
      <c r="BO28" s="44"/>
      <c r="BP28" s="86"/>
      <c r="BQ28" s="86"/>
      <c r="BR28" s="86"/>
      <c r="BS28" s="91"/>
      <c r="BT28" s="91"/>
      <c r="BU28" s="86"/>
      <c r="BV28" s="83"/>
    </row>
    <row r="29" spans="1:165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6"/>
      <c r="AP29" s="49"/>
      <c r="AQ29" s="49"/>
      <c r="AR29" s="6"/>
      <c r="AS29" s="49"/>
      <c r="AT29" s="49"/>
      <c r="AU29" s="49"/>
      <c r="AV29" s="53"/>
      <c r="AW29" s="53"/>
      <c r="AX29" s="6"/>
      <c r="AY29" s="49"/>
      <c r="AZ29" s="49"/>
      <c r="BA29" s="6"/>
      <c r="BB29" s="49"/>
      <c r="BC29" s="49"/>
      <c r="BD29" s="6"/>
      <c r="BE29" s="6"/>
      <c r="BF29" s="16"/>
      <c r="BG29" s="16"/>
      <c r="BH29" s="53"/>
      <c r="BI29" s="53"/>
      <c r="BJ29" s="53"/>
      <c r="BK29" s="16"/>
      <c r="BL29" s="16"/>
      <c r="BM29" s="44"/>
      <c r="BN29" s="44"/>
      <c r="BO29" s="44"/>
      <c r="BP29" s="86"/>
      <c r="BQ29" s="86" t="s">
        <v>24</v>
      </c>
      <c r="BR29" s="86"/>
      <c r="BS29" s="91"/>
      <c r="BT29" s="91"/>
      <c r="BU29" s="86"/>
      <c r="BV29" s="83"/>
    </row>
    <row r="30" spans="1:165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53"/>
      <c r="AZ30" s="49"/>
      <c r="BA30" s="49"/>
      <c r="BB30" s="49"/>
      <c r="BC30" s="53"/>
      <c r="BD30" s="49"/>
      <c r="BE30" s="49"/>
      <c r="BF30" s="53"/>
      <c r="BG30" s="53"/>
      <c r="BH30" s="49"/>
      <c r="BI30" s="53"/>
      <c r="BJ30" s="53"/>
      <c r="BK30" s="53"/>
      <c r="BL30" s="53"/>
      <c r="BM30" s="54"/>
      <c r="BN30" s="54"/>
      <c r="BO30" s="54"/>
      <c r="BP30" s="93"/>
      <c r="BQ30" s="93"/>
      <c r="BR30" s="93" t="s">
        <v>5</v>
      </c>
      <c r="BS30" s="93" t="s">
        <v>6</v>
      </c>
      <c r="BT30" s="93" t="s">
        <v>7</v>
      </c>
      <c r="BU30" s="93" t="s">
        <v>8</v>
      </c>
      <c r="BV30" s="94" t="s">
        <v>9</v>
      </c>
      <c r="BW30" s="94" t="s">
        <v>10</v>
      </c>
      <c r="BX30" s="94" t="s">
        <v>11</v>
      </c>
      <c r="BY30" s="94" t="s">
        <v>12</v>
      </c>
      <c r="BZ30" s="94" t="s">
        <v>13</v>
      </c>
      <c r="CA30" s="94" t="s">
        <v>14</v>
      </c>
      <c r="CB30" s="94" t="s">
        <v>15</v>
      </c>
      <c r="CC30" s="94" t="s">
        <v>16</v>
      </c>
      <c r="CD30" s="94" t="s">
        <v>17</v>
      </c>
      <c r="CE30" s="94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3"/>
      <c r="BD31" s="49"/>
      <c r="BE31" s="49"/>
      <c r="BF31" s="53"/>
      <c r="BG31" s="53"/>
      <c r="BH31" s="49"/>
      <c r="BI31" s="53"/>
      <c r="BJ31" s="53"/>
      <c r="BK31" s="53"/>
      <c r="BL31" s="53"/>
      <c r="BM31" s="54"/>
      <c r="BN31" s="54"/>
      <c r="BO31" s="54"/>
      <c r="BP31" s="93">
        <v>1</v>
      </c>
      <c r="BQ31" s="93" t="s">
        <v>52</v>
      </c>
      <c r="BR31" s="93">
        <v>104.82</v>
      </c>
      <c r="BS31" s="93">
        <v>185.23</v>
      </c>
      <c r="BT31" s="93">
        <v>132.4</v>
      </c>
      <c r="BU31" s="93">
        <v>139.72999999999999</v>
      </c>
      <c r="BV31" s="93">
        <v>157049.54999999999</v>
      </c>
      <c r="BW31" s="93">
        <v>2097.94</v>
      </c>
      <c r="BX31" s="93">
        <v>96.06</v>
      </c>
      <c r="BY31" s="93">
        <v>96.86</v>
      </c>
      <c r="BZ31" s="93">
        <v>14.94</v>
      </c>
      <c r="CA31" s="93">
        <v>15.98</v>
      </c>
      <c r="CB31" s="93">
        <v>18.78</v>
      </c>
      <c r="CC31" s="93">
        <v>173.78</v>
      </c>
      <c r="CD31" s="93">
        <v>123.26</v>
      </c>
      <c r="CE31" s="83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</row>
    <row r="32" spans="1:165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3"/>
      <c r="BD32" s="49"/>
      <c r="BE32" s="49"/>
      <c r="BF32" s="53"/>
      <c r="BG32" s="53"/>
      <c r="BH32" s="49"/>
      <c r="BI32" s="53"/>
      <c r="BJ32" s="53"/>
      <c r="BK32" s="53"/>
      <c r="BL32" s="53"/>
      <c r="BM32" s="54"/>
      <c r="BN32" s="54"/>
      <c r="BO32" s="54"/>
      <c r="BP32" s="93">
        <v>2</v>
      </c>
      <c r="BQ32" s="93" t="s">
        <v>53</v>
      </c>
      <c r="BR32" s="93">
        <v>104.97</v>
      </c>
      <c r="BS32" s="93">
        <v>185.4</v>
      </c>
      <c r="BT32" s="93">
        <v>133.41</v>
      </c>
      <c r="BU32" s="93">
        <v>139.79</v>
      </c>
      <c r="BV32" s="93">
        <v>158066.59</v>
      </c>
      <c r="BW32" s="93">
        <v>2174.96</v>
      </c>
      <c r="BX32" s="93">
        <v>94.57</v>
      </c>
      <c r="BY32" s="93">
        <v>98.26</v>
      </c>
      <c r="BZ32" s="93">
        <v>14.87</v>
      </c>
      <c r="CA32" s="93">
        <v>16.2</v>
      </c>
      <c r="CB32" s="93">
        <v>18.79</v>
      </c>
      <c r="CC32" s="93">
        <v>173.71</v>
      </c>
      <c r="CD32" s="93">
        <v>123.3</v>
      </c>
      <c r="CE32" s="83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</row>
    <row r="33" spans="1:165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3"/>
      <c r="BD33" s="49"/>
      <c r="BE33" s="49"/>
      <c r="BF33" s="53"/>
      <c r="BG33" s="53"/>
      <c r="BH33" s="49"/>
      <c r="BI33" s="53"/>
      <c r="BJ33" s="53"/>
      <c r="BK33" s="53"/>
      <c r="BL33" s="53"/>
      <c r="BM33" s="54"/>
      <c r="BN33" s="54"/>
      <c r="BO33" s="54"/>
      <c r="BP33" s="93">
        <v>3</v>
      </c>
      <c r="BQ33" s="93" t="s">
        <v>54</v>
      </c>
      <c r="BR33" s="93">
        <v>104.16</v>
      </c>
      <c r="BS33" s="93">
        <v>185.64</v>
      </c>
      <c r="BT33" s="93">
        <v>131.97999999999999</v>
      </c>
      <c r="BU33" s="93">
        <v>139.96</v>
      </c>
      <c r="BV33" s="93">
        <v>154901.79</v>
      </c>
      <c r="BW33" s="93">
        <v>2126.75</v>
      </c>
      <c r="BX33" s="93">
        <v>95.31</v>
      </c>
      <c r="BY33" s="93">
        <v>98.02</v>
      </c>
      <c r="BZ33" s="93">
        <v>14.86</v>
      </c>
      <c r="CA33" s="93">
        <v>16.18</v>
      </c>
      <c r="CB33" s="93">
        <v>18.809999999999999</v>
      </c>
      <c r="CC33" s="93">
        <v>172.32</v>
      </c>
      <c r="CD33" s="93">
        <v>122.23</v>
      </c>
      <c r="CE33" s="83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</row>
    <row r="34" spans="1:165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3"/>
      <c r="BD34" s="49"/>
      <c r="BE34" s="49"/>
      <c r="BF34" s="53"/>
      <c r="BG34" s="53"/>
      <c r="BH34" s="49"/>
      <c r="BI34" s="53"/>
      <c r="BJ34" s="53"/>
      <c r="BK34" s="53"/>
      <c r="BL34" s="53"/>
      <c r="BM34" s="54"/>
      <c r="BN34" s="54"/>
      <c r="BO34" s="54"/>
      <c r="BP34" s="93">
        <v>4</v>
      </c>
      <c r="BQ34" s="93" t="s">
        <v>55</v>
      </c>
      <c r="BR34" s="93">
        <v>104.74</v>
      </c>
      <c r="BS34" s="93">
        <v>187.35</v>
      </c>
      <c r="BT34" s="93">
        <v>132.86000000000001</v>
      </c>
      <c r="BU34" s="93">
        <v>140.11000000000001</v>
      </c>
      <c r="BV34" s="93">
        <v>155380.45000000001</v>
      </c>
      <c r="BW34" s="93">
        <v>2116.48</v>
      </c>
      <c r="BX34" s="93">
        <v>95.97</v>
      </c>
      <c r="BY34" s="93">
        <v>98.24</v>
      </c>
      <c r="BZ34" s="93">
        <v>14.86</v>
      </c>
      <c r="CA34" s="93">
        <v>16.18</v>
      </c>
      <c r="CB34" s="93">
        <v>18.850000000000001</v>
      </c>
      <c r="CC34" s="93">
        <v>174.09</v>
      </c>
      <c r="CD34" s="93">
        <v>122.91</v>
      </c>
      <c r="CE34" s="83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</row>
    <row r="35" spans="1:165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3"/>
      <c r="BD35" s="49"/>
      <c r="BE35" s="49"/>
      <c r="BF35" s="53"/>
      <c r="BG35" s="53"/>
      <c r="BH35" s="49"/>
      <c r="BI35" s="53"/>
      <c r="BJ35" s="53"/>
      <c r="BK35" s="53"/>
      <c r="BL35" s="53"/>
      <c r="BM35" s="54"/>
      <c r="BN35" s="54"/>
      <c r="BO35" s="54"/>
      <c r="BP35" s="93">
        <v>5</v>
      </c>
      <c r="BQ35" s="93" t="s">
        <v>56</v>
      </c>
      <c r="BR35" s="93">
        <v>104.37</v>
      </c>
      <c r="BS35" s="93">
        <v>187.55</v>
      </c>
      <c r="BT35" s="93">
        <v>132.87</v>
      </c>
      <c r="BU35" s="93">
        <v>140.11000000000001</v>
      </c>
      <c r="BV35" s="93">
        <v>154700.17000000001</v>
      </c>
      <c r="BW35" s="93">
        <v>2106.3200000000002</v>
      </c>
      <c r="BX35" s="93">
        <v>95.86</v>
      </c>
      <c r="BY35" s="93">
        <v>98.46</v>
      </c>
      <c r="BZ35" s="93">
        <v>14.81</v>
      </c>
      <c r="CA35" s="93">
        <v>16.329999999999998</v>
      </c>
      <c r="CB35" s="93">
        <v>18.829999999999998</v>
      </c>
      <c r="CC35" s="93">
        <v>173.26</v>
      </c>
      <c r="CD35" s="93">
        <v>122.39</v>
      </c>
      <c r="CE35" s="93"/>
      <c r="CF35" s="54"/>
      <c r="CG35" s="54"/>
      <c r="CH35" s="54"/>
      <c r="CI35" s="54"/>
      <c r="CJ35" s="54"/>
      <c r="CK35" s="54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56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</row>
    <row r="36" spans="1:165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9"/>
      <c r="BE36" s="49"/>
      <c r="BF36" s="53"/>
      <c r="BG36" s="53"/>
      <c r="BH36" s="49"/>
      <c r="BI36" s="53"/>
      <c r="BJ36" s="53"/>
      <c r="BK36" s="53"/>
      <c r="BL36" s="53"/>
      <c r="BM36" s="54"/>
      <c r="BN36" s="54"/>
      <c r="BO36" s="54"/>
      <c r="BP36" s="93">
        <v>6</v>
      </c>
      <c r="BQ36" s="93" t="s">
        <v>57</v>
      </c>
      <c r="BR36" s="93">
        <v>104.21</v>
      </c>
      <c r="BS36" s="93">
        <v>188.12</v>
      </c>
      <c r="BT36" s="93">
        <v>133.38999999999999</v>
      </c>
      <c r="BU36" s="93">
        <v>140.11000000000001</v>
      </c>
      <c r="BV36" s="93">
        <v>153521.82</v>
      </c>
      <c r="BW36" s="93">
        <v>2111.79</v>
      </c>
      <c r="BX36" s="93">
        <v>96.41</v>
      </c>
      <c r="BY36" s="93">
        <v>98.82</v>
      </c>
      <c r="BZ36" s="93">
        <v>14.75</v>
      </c>
      <c r="CA36" s="93">
        <v>16.22</v>
      </c>
      <c r="CB36" s="93">
        <v>18.82</v>
      </c>
      <c r="CC36" s="93">
        <v>175.14</v>
      </c>
      <c r="CD36" s="93">
        <v>123.57</v>
      </c>
      <c r="CE36" s="93"/>
      <c r="CF36" s="54"/>
      <c r="CG36" s="54"/>
      <c r="CH36" s="54"/>
      <c r="CI36" s="54"/>
      <c r="CJ36" s="54"/>
      <c r="CK36" s="54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56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</row>
    <row r="37" spans="1:165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3"/>
      <c r="BD37" s="49"/>
      <c r="BE37" s="49"/>
      <c r="BF37" s="53"/>
      <c r="BG37" s="53"/>
      <c r="BH37" s="49"/>
      <c r="BI37" s="53"/>
      <c r="BJ37" s="53"/>
      <c r="BK37" s="53"/>
      <c r="BL37" s="53"/>
      <c r="BM37" s="54"/>
      <c r="BN37" s="54"/>
      <c r="BO37" s="54"/>
      <c r="BP37" s="93">
        <v>7</v>
      </c>
      <c r="BQ37" s="93" t="s">
        <v>58</v>
      </c>
      <c r="BR37" s="93">
        <v>104.28</v>
      </c>
      <c r="BS37" s="93">
        <v>188.9</v>
      </c>
      <c r="BT37" s="93">
        <v>134.16999999999999</v>
      </c>
      <c r="BU37" s="93">
        <v>140.15</v>
      </c>
      <c r="BV37" s="93">
        <v>153529.56</v>
      </c>
      <c r="BW37" s="93">
        <v>2081.06</v>
      </c>
      <c r="BX37" s="93">
        <v>96.47</v>
      </c>
      <c r="BY37" s="93">
        <v>99.41</v>
      </c>
      <c r="BZ37" s="93">
        <v>14.83</v>
      </c>
      <c r="CA37" s="93">
        <v>16.329999999999998</v>
      </c>
      <c r="CB37" s="93">
        <v>18.82</v>
      </c>
      <c r="CC37" s="93">
        <v>174.91</v>
      </c>
      <c r="CD37" s="93">
        <v>124.09</v>
      </c>
      <c r="CE37" s="93"/>
      <c r="CF37" s="54"/>
      <c r="CG37" s="54"/>
      <c r="CH37" s="54"/>
      <c r="CI37" s="54"/>
      <c r="CJ37" s="54"/>
      <c r="CK37" s="54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56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</row>
    <row r="38" spans="1:165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8"/>
      <c r="BD38" s="57"/>
      <c r="BE38" s="57"/>
      <c r="BF38" s="58"/>
      <c r="BG38" s="58"/>
      <c r="BH38" s="57"/>
      <c r="BI38" s="58"/>
      <c r="BJ38" s="58"/>
      <c r="BK38" s="53"/>
      <c r="BL38" s="53"/>
      <c r="BM38" s="54"/>
      <c r="BN38" s="54"/>
      <c r="BO38" s="54"/>
      <c r="BP38" s="93">
        <v>8</v>
      </c>
      <c r="BQ38" s="93" t="s">
        <v>59</v>
      </c>
      <c r="BR38" s="93">
        <v>103.45</v>
      </c>
      <c r="BS38" s="93">
        <v>189.64</v>
      </c>
      <c r="BT38" s="93">
        <v>133.88</v>
      </c>
      <c r="BU38" s="93">
        <v>140.26</v>
      </c>
      <c r="BV38" s="93">
        <v>153030.35</v>
      </c>
      <c r="BW38" s="93">
        <v>2097.02</v>
      </c>
      <c r="BX38" s="93">
        <v>95.91</v>
      </c>
      <c r="BY38" s="93">
        <v>98.27</v>
      </c>
      <c r="BZ38" s="93">
        <v>14.84</v>
      </c>
      <c r="CA38" s="93">
        <v>16.329999999999998</v>
      </c>
      <c r="CB38" s="93">
        <v>18.850000000000001</v>
      </c>
      <c r="CC38" s="93">
        <v>174.56</v>
      </c>
      <c r="CD38" s="93">
        <v>124.01</v>
      </c>
      <c r="CE38" s="93"/>
      <c r="CF38" s="54"/>
      <c r="CG38" s="54"/>
      <c r="CH38" s="54"/>
      <c r="CI38" s="54"/>
      <c r="CJ38" s="54"/>
      <c r="CK38" s="54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56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</row>
    <row r="39" spans="1:165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59"/>
      <c r="BD39" s="46"/>
      <c r="BE39" s="46"/>
      <c r="BF39" s="59"/>
      <c r="BG39" s="59"/>
      <c r="BH39" s="46"/>
      <c r="BI39" s="59"/>
      <c r="BJ39" s="59"/>
      <c r="BK39" s="59"/>
      <c r="BL39" s="59"/>
      <c r="BM39" s="46"/>
      <c r="BN39" s="46"/>
      <c r="BO39" s="50"/>
      <c r="BP39" s="93">
        <v>9</v>
      </c>
      <c r="BQ39" s="94" t="s">
        <v>60</v>
      </c>
      <c r="BR39" s="94">
        <v>103.37</v>
      </c>
      <c r="BS39" s="93">
        <v>189.55</v>
      </c>
      <c r="BT39" s="93">
        <v>133.06</v>
      </c>
      <c r="BU39" s="93">
        <v>140.27000000000001</v>
      </c>
      <c r="BV39" s="93">
        <v>151430.85</v>
      </c>
      <c r="BW39" s="93">
        <v>2083.58</v>
      </c>
      <c r="BX39" s="93">
        <v>95.22</v>
      </c>
      <c r="BY39" s="93">
        <v>98.62</v>
      </c>
      <c r="BZ39" s="93">
        <v>14.62</v>
      </c>
      <c r="CA39" s="93">
        <v>16.11</v>
      </c>
      <c r="CB39" s="93">
        <v>18.850000000000001</v>
      </c>
      <c r="CC39" s="93">
        <v>174.32</v>
      </c>
      <c r="CD39" s="93">
        <v>123.73</v>
      </c>
      <c r="CE39" s="93"/>
      <c r="CF39" s="54"/>
      <c r="CG39" s="54"/>
      <c r="CH39" s="54"/>
      <c r="CI39" s="54"/>
      <c r="CJ39" s="54"/>
      <c r="CK39" s="54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56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</row>
    <row r="40" spans="1:165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59"/>
      <c r="BD40" s="46"/>
      <c r="BE40" s="46"/>
      <c r="BF40" s="59"/>
      <c r="BG40" s="59"/>
      <c r="BH40" s="46"/>
      <c r="BI40" s="59"/>
      <c r="BJ40" s="59"/>
      <c r="BK40" s="59"/>
      <c r="BL40" s="59"/>
      <c r="BM40" s="46"/>
      <c r="BN40" s="46"/>
      <c r="BO40" s="50"/>
      <c r="BP40" s="93">
        <v>10</v>
      </c>
      <c r="BQ40" s="94" t="s">
        <v>61</v>
      </c>
      <c r="BR40" s="94">
        <v>103.42</v>
      </c>
      <c r="BS40" s="93">
        <v>189.13</v>
      </c>
      <c r="BT40" s="93">
        <v>132.41999999999999</v>
      </c>
      <c r="BU40" s="93">
        <v>140.30000000000001</v>
      </c>
      <c r="BV40" s="93">
        <v>150673.84</v>
      </c>
      <c r="BW40" s="93">
        <v>2071.0100000000002</v>
      </c>
      <c r="BX40" s="93">
        <v>95.05</v>
      </c>
      <c r="BY40" s="93">
        <v>98.18</v>
      </c>
      <c r="BZ40" s="93">
        <v>14.6</v>
      </c>
      <c r="CA40" s="93">
        <v>16.190000000000001</v>
      </c>
      <c r="CB40" s="93">
        <v>18.84</v>
      </c>
      <c r="CC40" s="93">
        <v>173.43</v>
      </c>
      <c r="CD40" s="93">
        <v>122.91</v>
      </c>
      <c r="CE40" s="93"/>
      <c r="CF40" s="54"/>
      <c r="CG40" s="54"/>
      <c r="CH40" s="54"/>
      <c r="CI40" s="54"/>
      <c r="CJ40" s="54"/>
      <c r="CK40" s="54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56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</row>
    <row r="41" spans="1:165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9"/>
      <c r="BD41" s="46"/>
      <c r="BE41" s="46"/>
      <c r="BF41" s="59"/>
      <c r="BG41" s="59"/>
      <c r="BH41" s="46"/>
      <c r="BI41" s="59"/>
      <c r="BJ41" s="59"/>
      <c r="BK41" s="59"/>
      <c r="BL41" s="59"/>
      <c r="BM41" s="46"/>
      <c r="BN41" s="46"/>
      <c r="BO41" s="50"/>
      <c r="BP41" s="93">
        <v>11</v>
      </c>
      <c r="BQ41" s="94" t="s">
        <v>62</v>
      </c>
      <c r="BR41" s="94">
        <v>103.69</v>
      </c>
      <c r="BS41" s="93">
        <v>189.06</v>
      </c>
      <c r="BT41" s="93">
        <v>132.16999999999999</v>
      </c>
      <c r="BU41" s="93">
        <v>140.29</v>
      </c>
      <c r="BV41" s="93">
        <v>151668.04</v>
      </c>
      <c r="BW41" s="93">
        <v>2130.6799999999998</v>
      </c>
      <c r="BX41" s="93">
        <v>95.65</v>
      </c>
      <c r="BY41" s="93">
        <v>98.78</v>
      </c>
      <c r="BZ41" s="93">
        <v>14.63</v>
      </c>
      <c r="CA41" s="93">
        <v>16.309999999999999</v>
      </c>
      <c r="CB41" s="93">
        <v>18.850000000000001</v>
      </c>
      <c r="CC41" s="93">
        <v>174.03</v>
      </c>
      <c r="CD41" s="93">
        <v>122.95</v>
      </c>
      <c r="CE41" s="93"/>
      <c r="CF41" s="54"/>
      <c r="CG41" s="54"/>
      <c r="CH41" s="54"/>
      <c r="CI41" s="54"/>
      <c r="CJ41" s="54"/>
      <c r="CK41" s="54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56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</row>
    <row r="42" spans="1:165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59"/>
      <c r="BD42" s="46"/>
      <c r="BE42" s="46"/>
      <c r="BF42" s="59"/>
      <c r="BG42" s="59"/>
      <c r="BH42" s="46"/>
      <c r="BI42" s="59"/>
      <c r="BJ42" s="59"/>
      <c r="BK42" s="59"/>
      <c r="BL42" s="59"/>
      <c r="BM42" s="46"/>
      <c r="BN42" s="46"/>
      <c r="BO42" s="50"/>
      <c r="BP42" s="93">
        <v>12</v>
      </c>
      <c r="BQ42" s="94" t="s">
        <v>63</v>
      </c>
      <c r="BR42" s="94">
        <v>103.72</v>
      </c>
      <c r="BS42" s="93">
        <v>189.63</v>
      </c>
      <c r="BT42" s="93">
        <v>132.38</v>
      </c>
      <c r="BU42" s="93">
        <v>140.37</v>
      </c>
      <c r="BV42" s="93">
        <v>150683.76999999999</v>
      </c>
      <c r="BW42" s="93">
        <v>2076.4699999999998</v>
      </c>
      <c r="BX42" s="93">
        <v>96.22</v>
      </c>
      <c r="BY42" s="93">
        <v>99.56</v>
      </c>
      <c r="BZ42" s="93">
        <v>14.74</v>
      </c>
      <c r="CA42" s="93">
        <v>16.38</v>
      </c>
      <c r="CB42" s="93">
        <v>18.88</v>
      </c>
      <c r="CC42" s="93">
        <v>174.44</v>
      </c>
      <c r="CD42" s="93">
        <v>123.23</v>
      </c>
      <c r="CE42" s="93"/>
      <c r="CF42" s="54"/>
      <c r="CG42" s="54"/>
      <c r="CH42" s="54"/>
      <c r="CI42" s="54"/>
      <c r="CJ42" s="54"/>
      <c r="CK42" s="54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56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</row>
    <row r="43" spans="1:165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9"/>
      <c r="BD43" s="46"/>
      <c r="BE43" s="46"/>
      <c r="BF43" s="59"/>
      <c r="BG43" s="59"/>
      <c r="BH43" s="46"/>
      <c r="BI43" s="59"/>
      <c r="BJ43" s="59"/>
      <c r="BK43" s="59"/>
      <c r="BL43" s="59"/>
      <c r="BM43" s="46"/>
      <c r="BN43" s="46"/>
      <c r="BO43" s="50"/>
      <c r="BP43" s="93">
        <v>13</v>
      </c>
      <c r="BQ43" s="94" t="s">
        <v>64</v>
      </c>
      <c r="BR43" s="94">
        <v>103.46</v>
      </c>
      <c r="BS43" s="93">
        <v>190.31</v>
      </c>
      <c r="BT43" s="93">
        <v>131.44</v>
      </c>
      <c r="BU43" s="93">
        <v>140.5</v>
      </c>
      <c r="BV43" s="93">
        <v>148546.06</v>
      </c>
      <c r="BW43" s="93">
        <v>2022.4</v>
      </c>
      <c r="BX43" s="93">
        <v>96.2</v>
      </c>
      <c r="BY43" s="93">
        <v>99.31</v>
      </c>
      <c r="BZ43" s="93">
        <v>14.73</v>
      </c>
      <c r="CA43" s="93">
        <v>16.43</v>
      </c>
      <c r="CB43" s="93">
        <v>18.88</v>
      </c>
      <c r="CC43" s="93">
        <v>174.79</v>
      </c>
      <c r="CD43" s="93">
        <v>123.39</v>
      </c>
      <c r="CE43" s="93"/>
      <c r="CF43" s="54"/>
      <c r="CG43" s="54"/>
      <c r="CH43" s="54"/>
      <c r="CI43" s="54"/>
      <c r="CJ43" s="54"/>
      <c r="CK43" s="54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56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</row>
    <row r="44" spans="1:165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9"/>
      <c r="BD44" s="46"/>
      <c r="BE44" s="46"/>
      <c r="BF44" s="59"/>
      <c r="BG44" s="59"/>
      <c r="BH44" s="46"/>
      <c r="BI44" s="59"/>
      <c r="BJ44" s="59"/>
      <c r="BK44" s="59"/>
      <c r="BL44" s="59"/>
      <c r="BM44" s="46"/>
      <c r="BN44" s="46"/>
      <c r="BO44" s="50"/>
      <c r="BP44" s="93">
        <v>14</v>
      </c>
      <c r="BQ44" s="94" t="s">
        <v>65</v>
      </c>
      <c r="BR44" s="94">
        <v>103.73</v>
      </c>
      <c r="BS44" s="93">
        <v>190.32</v>
      </c>
      <c r="BT44" s="93">
        <v>130.47</v>
      </c>
      <c r="BU44" s="93">
        <v>140.56</v>
      </c>
      <c r="BV44" s="93">
        <v>150235.85</v>
      </c>
      <c r="BW44" s="93">
        <v>2051.12</v>
      </c>
      <c r="BX44" s="93">
        <v>95.74</v>
      </c>
      <c r="BY44" s="93">
        <v>98.83</v>
      </c>
      <c r="BZ44" s="93">
        <v>14.7</v>
      </c>
      <c r="CA44" s="93">
        <v>16.309999999999999</v>
      </c>
      <c r="CB44" s="93">
        <v>18.89</v>
      </c>
      <c r="CC44" s="93">
        <v>174.24</v>
      </c>
      <c r="CD44" s="93">
        <v>123.26</v>
      </c>
      <c r="CE44" s="93"/>
      <c r="CF44" s="54"/>
      <c r="CG44" s="54"/>
      <c r="CH44" s="54"/>
      <c r="CI44" s="54"/>
      <c r="CJ44" s="54"/>
      <c r="CK44" s="54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56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</row>
    <row r="45" spans="1:165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9"/>
      <c r="BD45" s="46"/>
      <c r="BE45" s="46"/>
      <c r="BF45" s="59"/>
      <c r="BG45" s="59"/>
      <c r="BH45" s="46"/>
      <c r="BI45" s="59"/>
      <c r="BJ45" s="59"/>
      <c r="BK45" s="59"/>
      <c r="BL45" s="59"/>
      <c r="BM45" s="46"/>
      <c r="BN45" s="46"/>
      <c r="BO45" s="50"/>
      <c r="BP45" s="93">
        <v>15</v>
      </c>
      <c r="BQ45" s="94" t="s">
        <v>66</v>
      </c>
      <c r="BR45" s="94">
        <v>104.29</v>
      </c>
      <c r="BS45" s="93">
        <v>190.31</v>
      </c>
      <c r="BT45" s="93">
        <v>130.30000000000001</v>
      </c>
      <c r="BU45" s="93">
        <v>140.46</v>
      </c>
      <c r="BV45" s="93">
        <v>149029.23000000001</v>
      </c>
      <c r="BW45" s="93">
        <v>2023.46</v>
      </c>
      <c r="BX45" s="93">
        <v>96.99</v>
      </c>
      <c r="BY45" s="93">
        <v>99.58</v>
      </c>
      <c r="BZ45" s="93">
        <v>14.71</v>
      </c>
      <c r="CA45" s="93">
        <v>16.32</v>
      </c>
      <c r="CB45" s="93">
        <v>18.850000000000001</v>
      </c>
      <c r="CC45" s="93">
        <v>175.27</v>
      </c>
      <c r="CD45" s="93">
        <v>123.84</v>
      </c>
      <c r="CE45" s="93"/>
      <c r="CF45" s="54"/>
      <c r="CG45" s="54"/>
      <c r="CH45" s="54"/>
      <c r="CI45" s="54"/>
      <c r="CJ45" s="54"/>
      <c r="CK45" s="54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56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</row>
    <row r="46" spans="1:165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53"/>
      <c r="BD46" s="49"/>
      <c r="BE46" s="49"/>
      <c r="BF46" s="53"/>
      <c r="BG46" s="53"/>
      <c r="BH46" s="49"/>
      <c r="BI46" s="53"/>
      <c r="BJ46" s="53"/>
      <c r="BK46" s="53"/>
      <c r="BL46" s="53"/>
      <c r="BM46" s="54"/>
      <c r="BN46" s="54"/>
      <c r="BO46" s="54"/>
      <c r="BP46" s="93">
        <v>16</v>
      </c>
      <c r="BQ46" s="93" t="s">
        <v>67</v>
      </c>
      <c r="BR46" s="93">
        <v>104.13</v>
      </c>
      <c r="BS46" s="93">
        <v>190.24</v>
      </c>
      <c r="BT46" s="93">
        <v>130.56</v>
      </c>
      <c r="BU46" s="93">
        <v>140.31</v>
      </c>
      <c r="BV46" s="93">
        <v>147982.16</v>
      </c>
      <c r="BW46" s="93">
        <v>1999.22</v>
      </c>
      <c r="BX46" s="93">
        <v>96.55</v>
      </c>
      <c r="BY46" s="93">
        <v>98.54</v>
      </c>
      <c r="BZ46" s="93">
        <v>14.68</v>
      </c>
      <c r="CA46" s="93">
        <v>16.29</v>
      </c>
      <c r="CB46" s="93">
        <v>18.8</v>
      </c>
      <c r="CC46" s="93">
        <v>175.04</v>
      </c>
      <c r="CD46" s="93">
        <v>124.02</v>
      </c>
      <c r="CE46" s="93"/>
      <c r="CF46" s="54"/>
      <c r="CG46" s="54"/>
      <c r="CH46" s="54"/>
      <c r="CI46" s="54"/>
      <c r="CJ46" s="54"/>
      <c r="CK46" s="54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56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</row>
    <row r="47" spans="1:165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53"/>
      <c r="BD47" s="49"/>
      <c r="BE47" s="49"/>
      <c r="BF47" s="53"/>
      <c r="BG47" s="53"/>
      <c r="BH47" s="49"/>
      <c r="BI47" s="53"/>
      <c r="BJ47" s="53"/>
      <c r="BK47" s="53"/>
      <c r="BL47" s="53"/>
      <c r="BM47" s="54"/>
      <c r="BN47" s="54"/>
      <c r="BO47" s="54"/>
      <c r="BP47" s="93">
        <v>17</v>
      </c>
      <c r="BQ47" s="93" t="s">
        <v>68</v>
      </c>
      <c r="BR47" s="93">
        <v>103.73</v>
      </c>
      <c r="BS47" s="93">
        <v>191.51</v>
      </c>
      <c r="BT47" s="93">
        <v>130.59</v>
      </c>
      <c r="BU47" s="93">
        <v>140.25</v>
      </c>
      <c r="BV47" s="93">
        <v>148602.84</v>
      </c>
      <c r="BW47" s="93">
        <v>2015.75</v>
      </c>
      <c r="BX47" s="93">
        <v>96.1</v>
      </c>
      <c r="BY47" s="93">
        <v>98.08</v>
      </c>
      <c r="BZ47" s="93">
        <v>14.75</v>
      </c>
      <c r="CA47" s="93">
        <v>16.27</v>
      </c>
      <c r="CB47" s="93">
        <v>18.8</v>
      </c>
      <c r="CC47" s="93">
        <v>174.88</v>
      </c>
      <c r="CD47" s="93">
        <v>123.97</v>
      </c>
      <c r="CE47" s="93"/>
      <c r="CF47" s="54"/>
      <c r="CG47" s="54"/>
      <c r="CH47" s="54"/>
      <c r="CI47" s="54"/>
      <c r="CJ47" s="54"/>
      <c r="CK47" s="54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56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</row>
    <row r="48" spans="1:165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53"/>
      <c r="BD48" s="49"/>
      <c r="BE48" s="49"/>
      <c r="BF48" s="53"/>
      <c r="BG48" s="53"/>
      <c r="BH48" s="49"/>
      <c r="BI48" s="53"/>
      <c r="BJ48" s="53"/>
      <c r="BK48" s="53"/>
      <c r="BL48" s="53"/>
      <c r="BM48" s="54"/>
      <c r="BN48" s="54"/>
      <c r="BO48" s="54"/>
      <c r="BP48" s="93">
        <v>18</v>
      </c>
      <c r="BQ48" s="93" t="s">
        <v>69</v>
      </c>
      <c r="BR48" s="93">
        <v>104.03</v>
      </c>
      <c r="BS48" s="93">
        <v>191.55</v>
      </c>
      <c r="BT48" s="93">
        <v>130.22999999999999</v>
      </c>
      <c r="BU48" s="93">
        <v>140.30000000000001</v>
      </c>
      <c r="BV48" s="93">
        <v>149201.44</v>
      </c>
      <c r="BW48" s="93">
        <v>2034</v>
      </c>
      <c r="BX48" s="93">
        <v>97.4</v>
      </c>
      <c r="BY48" s="93">
        <v>99.34</v>
      </c>
      <c r="BZ48" s="93">
        <v>14.8</v>
      </c>
      <c r="CA48" s="93">
        <v>16.28</v>
      </c>
      <c r="CB48" s="93">
        <v>18.79</v>
      </c>
      <c r="CC48" s="93">
        <v>174.43</v>
      </c>
      <c r="CD48" s="93">
        <v>123.57</v>
      </c>
      <c r="CE48" s="93"/>
      <c r="CF48" s="54"/>
      <c r="CG48" s="54"/>
      <c r="CH48" s="54"/>
      <c r="CI48" s="54"/>
      <c r="CJ48" s="54"/>
      <c r="CK48" s="54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56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</row>
    <row r="49" spans="1:165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53"/>
      <c r="BD49" s="49"/>
      <c r="BE49" s="49"/>
      <c r="BF49" s="53"/>
      <c r="BG49" s="53"/>
      <c r="BH49" s="49"/>
      <c r="BI49" s="53"/>
      <c r="BJ49" s="53"/>
      <c r="BK49" s="53"/>
      <c r="BL49" s="53"/>
      <c r="BM49" s="54"/>
      <c r="BN49" s="54"/>
      <c r="BO49" s="54"/>
      <c r="BP49" s="93">
        <v>19</v>
      </c>
      <c r="BQ49" s="93" t="s">
        <v>70</v>
      </c>
      <c r="BR49" s="93">
        <v>104.69</v>
      </c>
      <c r="BS49" s="93">
        <v>192.52</v>
      </c>
      <c r="BT49" s="93">
        <v>131.72999999999999</v>
      </c>
      <c r="BU49" s="93">
        <v>140.36000000000001</v>
      </c>
      <c r="BV49" s="93">
        <v>150693.79</v>
      </c>
      <c r="BW49" s="93">
        <v>2054.4</v>
      </c>
      <c r="BX49" s="93">
        <v>97.73</v>
      </c>
      <c r="BY49" s="93">
        <v>100.13</v>
      </c>
      <c r="BZ49" s="93">
        <v>15</v>
      </c>
      <c r="CA49" s="93">
        <v>16.36</v>
      </c>
      <c r="CB49" s="93">
        <v>18.809999999999999</v>
      </c>
      <c r="CC49" s="93">
        <v>176.72</v>
      </c>
      <c r="CD49" s="93">
        <v>124.96</v>
      </c>
      <c r="CE49" s="93"/>
      <c r="CF49" s="54"/>
      <c r="CG49" s="54"/>
      <c r="CH49" s="54"/>
      <c r="CI49" s="54"/>
      <c r="CJ49" s="54"/>
      <c r="CK49" s="54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56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</row>
    <row r="50" spans="1:165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53"/>
      <c r="BD50" s="49"/>
      <c r="BE50" s="49"/>
      <c r="BF50" s="53"/>
      <c r="BG50" s="53"/>
      <c r="BH50" s="49"/>
      <c r="BI50" s="53"/>
      <c r="BJ50" s="53"/>
      <c r="BK50" s="53"/>
      <c r="BL50" s="53"/>
      <c r="BM50" s="54"/>
      <c r="BN50" s="54"/>
      <c r="BO50" s="54"/>
      <c r="BP50" s="93">
        <v>20</v>
      </c>
      <c r="BQ50" s="93" t="s">
        <v>71</v>
      </c>
      <c r="BR50" s="93">
        <v>104.05</v>
      </c>
      <c r="BS50" s="93">
        <v>191.78</v>
      </c>
      <c r="BT50" s="93">
        <v>130.68</v>
      </c>
      <c r="BU50" s="93">
        <v>140.35</v>
      </c>
      <c r="BV50" s="93">
        <v>150620.84</v>
      </c>
      <c r="BW50" s="93">
        <v>2079.98</v>
      </c>
      <c r="BX50" s="93">
        <v>97.64</v>
      </c>
      <c r="BY50" s="93">
        <v>99.6</v>
      </c>
      <c r="BZ50" s="93">
        <v>14.92</v>
      </c>
      <c r="CA50" s="93">
        <v>16.399999999999999</v>
      </c>
      <c r="CB50" s="93">
        <v>18.8</v>
      </c>
      <c r="CC50" s="93">
        <v>174.61</v>
      </c>
      <c r="CD50" s="93">
        <v>123.51</v>
      </c>
      <c r="CE50" s="93"/>
      <c r="CF50" s="54"/>
      <c r="CG50" s="54"/>
      <c r="CH50" s="54"/>
      <c r="CI50" s="54"/>
      <c r="CJ50" s="54"/>
      <c r="CK50" s="54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56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</row>
    <row r="51" spans="1:165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8"/>
      <c r="BD51" s="57"/>
      <c r="BE51" s="57"/>
      <c r="BF51" s="58"/>
      <c r="BG51" s="58"/>
      <c r="BH51" s="57"/>
      <c r="BI51" s="58"/>
      <c r="BJ51" s="58"/>
      <c r="BK51" s="53"/>
      <c r="BL51" s="53"/>
      <c r="BM51" s="54"/>
      <c r="BN51" s="54"/>
      <c r="BO51" s="54"/>
      <c r="BP51" s="93"/>
      <c r="BQ51" s="93"/>
      <c r="BR51" s="93">
        <f>AVERAGE(BR31:BR50)</f>
        <v>104.0655</v>
      </c>
      <c r="BS51" s="93">
        <f t="shared" ref="BS51:CD51" si="1">AVERAGE(BS31:BS50)</f>
        <v>189.18700000000004</v>
      </c>
      <c r="BT51" s="93">
        <f t="shared" si="1"/>
        <v>132.04950000000002</v>
      </c>
      <c r="BU51" s="93">
        <f t="shared" si="1"/>
        <v>140.227</v>
      </c>
      <c r="BV51" s="93">
        <f t="shared" si="1"/>
        <v>151977.44950000002</v>
      </c>
      <c r="BW51" s="93">
        <f t="shared" si="1"/>
        <v>2077.7195000000002</v>
      </c>
      <c r="BX51" s="93">
        <f t="shared" si="1"/>
        <v>96.152500000000003</v>
      </c>
      <c r="BY51" s="93">
        <f t="shared" si="1"/>
        <v>98.744499999999974</v>
      </c>
      <c r="BZ51" s="93">
        <f t="shared" si="1"/>
        <v>14.782</v>
      </c>
      <c r="CA51" s="93">
        <f t="shared" si="1"/>
        <v>16.27</v>
      </c>
      <c r="CB51" s="93">
        <f t="shared" si="1"/>
        <v>18.829500000000003</v>
      </c>
      <c r="CC51" s="93">
        <f t="shared" si="1"/>
        <v>174.39849999999996</v>
      </c>
      <c r="CD51" s="93">
        <f t="shared" si="1"/>
        <v>123.45500000000001</v>
      </c>
      <c r="CE51" s="93"/>
      <c r="CF51" s="54"/>
      <c r="CG51" s="54"/>
      <c r="CH51" s="54"/>
      <c r="CI51" s="54"/>
      <c r="CJ51" s="54"/>
      <c r="CK51" s="54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56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</row>
    <row r="52" spans="1:165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59"/>
      <c r="BD52" s="46"/>
      <c r="BE52" s="46"/>
      <c r="BF52" s="59"/>
      <c r="BG52" s="59"/>
      <c r="BH52" s="46"/>
      <c r="BI52" s="59"/>
      <c r="BJ52" s="59"/>
      <c r="BK52" s="59"/>
      <c r="BL52" s="59"/>
      <c r="BM52" s="46"/>
      <c r="BN52" s="46"/>
      <c r="BO52" s="50"/>
      <c r="BP52" s="93"/>
      <c r="BQ52" s="93"/>
      <c r="BR52" s="94">
        <v>104.0655</v>
      </c>
      <c r="BS52" s="94">
        <v>189.18700000000004</v>
      </c>
      <c r="BT52" s="94">
        <v>132.04950000000002</v>
      </c>
      <c r="BU52" s="94">
        <v>140.227</v>
      </c>
      <c r="BV52" s="94">
        <v>151977.44950000002</v>
      </c>
      <c r="BW52" s="94">
        <v>2077.7195000000002</v>
      </c>
      <c r="BX52" s="94">
        <v>96.152500000000003</v>
      </c>
      <c r="BY52" s="94">
        <v>98.744499999999974</v>
      </c>
      <c r="BZ52" s="94">
        <v>14.782</v>
      </c>
      <c r="CA52" s="94">
        <v>16.27</v>
      </c>
      <c r="CB52" s="94">
        <v>18.829500000000003</v>
      </c>
      <c r="CC52" s="94">
        <v>174.39849999999996</v>
      </c>
      <c r="CD52" s="94">
        <v>123.45500000000001</v>
      </c>
      <c r="CE52" s="93"/>
      <c r="CF52" s="54"/>
      <c r="CG52" s="54"/>
      <c r="CH52" s="54"/>
      <c r="CI52" s="54"/>
      <c r="CJ52" s="54"/>
      <c r="CK52" s="54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56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</row>
    <row r="53" spans="1:165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59"/>
      <c r="BD53" s="46"/>
      <c r="BE53" s="46"/>
      <c r="BF53" s="59"/>
      <c r="BG53" s="59"/>
      <c r="BH53" s="46"/>
      <c r="BI53" s="59"/>
      <c r="BJ53" s="59"/>
      <c r="BK53" s="59"/>
      <c r="BL53" s="59"/>
      <c r="BM53" s="46"/>
      <c r="BN53" s="46"/>
      <c r="BO53" s="50"/>
      <c r="BP53" s="93"/>
      <c r="BQ53" s="93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3"/>
      <c r="CF53" s="54"/>
      <c r="CG53" s="54"/>
      <c r="CH53" s="54"/>
      <c r="CI53" s="54"/>
      <c r="CJ53" s="54"/>
      <c r="CK53" s="54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56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</row>
    <row r="54" spans="1:165" s="122" customFormat="1" ht="15.95" customHeight="1" x14ac:dyDescent="0.25">
      <c r="A54" s="115"/>
      <c r="B54" s="116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7"/>
      <c r="BD54" s="115"/>
      <c r="BE54" s="115"/>
      <c r="BF54" s="117"/>
      <c r="BG54" s="117"/>
      <c r="BH54" s="115"/>
      <c r="BI54" s="117"/>
      <c r="BJ54" s="117"/>
      <c r="BK54" s="117"/>
      <c r="BL54" s="117"/>
      <c r="BM54" s="115"/>
      <c r="BN54" s="115"/>
      <c r="BO54" s="116"/>
      <c r="BP54" s="123"/>
      <c r="BQ54" s="124"/>
      <c r="BR54" s="124">
        <f>BR52-BR51</f>
        <v>0</v>
      </c>
      <c r="BS54" s="124">
        <f t="shared" ref="BS54:CD54" si="2">BS52-BS51</f>
        <v>0</v>
      </c>
      <c r="BT54" s="124">
        <f t="shared" si="2"/>
        <v>0</v>
      </c>
      <c r="BU54" s="124">
        <f t="shared" si="2"/>
        <v>0</v>
      </c>
      <c r="BV54" s="124">
        <f t="shared" si="2"/>
        <v>0</v>
      </c>
      <c r="BW54" s="124">
        <f t="shared" si="2"/>
        <v>0</v>
      </c>
      <c r="BX54" s="124">
        <f t="shared" si="2"/>
        <v>0</v>
      </c>
      <c r="BY54" s="124">
        <f t="shared" si="2"/>
        <v>0</v>
      </c>
      <c r="BZ54" s="124">
        <f t="shared" si="2"/>
        <v>0</v>
      </c>
      <c r="CA54" s="124">
        <f t="shared" si="2"/>
        <v>0</v>
      </c>
      <c r="CB54" s="124">
        <f t="shared" si="2"/>
        <v>0</v>
      </c>
      <c r="CC54" s="124">
        <f t="shared" si="2"/>
        <v>0</v>
      </c>
      <c r="CD54" s="124">
        <f t="shared" si="2"/>
        <v>0</v>
      </c>
      <c r="CE54" s="123"/>
      <c r="CF54" s="118"/>
      <c r="CG54" s="118"/>
      <c r="CH54" s="118"/>
      <c r="CI54" s="118"/>
      <c r="CJ54" s="118"/>
      <c r="CK54" s="118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20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</row>
    <row r="55" spans="1:165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59"/>
      <c r="BD55" s="46"/>
      <c r="BE55" s="46"/>
      <c r="BF55" s="59"/>
      <c r="BG55" s="59"/>
      <c r="BH55" s="46"/>
      <c r="BI55" s="59"/>
      <c r="BJ55" s="59"/>
      <c r="BK55" s="59"/>
      <c r="BL55" s="59"/>
      <c r="BM55" s="46"/>
      <c r="BN55" s="46"/>
      <c r="BO55" s="50"/>
      <c r="BP55" s="93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3"/>
      <c r="CF55" s="54"/>
      <c r="CG55" s="54"/>
      <c r="CH55" s="54"/>
      <c r="CI55" s="54"/>
      <c r="CJ55" s="54"/>
      <c r="CK55" s="54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56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</row>
    <row r="56" spans="1:165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59"/>
      <c r="BD56" s="46"/>
      <c r="BE56" s="46"/>
      <c r="BF56" s="59"/>
      <c r="BG56" s="59"/>
      <c r="BH56" s="46"/>
      <c r="BI56" s="59"/>
      <c r="BJ56" s="59"/>
      <c r="BK56" s="59"/>
      <c r="BL56" s="59"/>
      <c r="BM56" s="46"/>
      <c r="BN56" s="46"/>
      <c r="BO56" s="50"/>
      <c r="BP56" s="93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3"/>
      <c r="CF56" s="54"/>
      <c r="CG56" s="54"/>
      <c r="CH56" s="54"/>
      <c r="CI56" s="54"/>
      <c r="CJ56" s="54"/>
      <c r="CK56" s="54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56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</row>
    <row r="57" spans="1:165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6"/>
      <c r="BD57" s="25"/>
      <c r="BE57" s="25"/>
      <c r="BF57" s="26"/>
      <c r="BG57" s="26"/>
      <c r="BH57" s="25"/>
      <c r="BI57" s="26"/>
      <c r="BJ57" s="26"/>
      <c r="BK57" s="26"/>
      <c r="BL57" s="26"/>
      <c r="BM57" s="25"/>
      <c r="BN57" s="25"/>
      <c r="BO57" s="18"/>
      <c r="BP57" s="96"/>
      <c r="BQ57" s="82"/>
      <c r="BR57" s="82"/>
      <c r="BS57" s="82"/>
      <c r="BT57" s="82"/>
      <c r="BU57" s="82"/>
      <c r="BV57" s="83"/>
      <c r="CE57" s="86"/>
      <c r="CF57" s="44"/>
      <c r="CG57" s="44"/>
      <c r="CH57" s="44"/>
      <c r="CI57" s="44"/>
      <c r="CJ57" s="44"/>
      <c r="CK57" s="44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6"/>
      <c r="BG58" s="26"/>
      <c r="BH58" s="25"/>
      <c r="BI58" s="26"/>
      <c r="BJ58" s="26"/>
      <c r="BK58" s="26"/>
      <c r="BL58" s="26"/>
      <c r="BM58" s="25"/>
      <c r="BN58" s="25"/>
      <c r="BO58" s="18"/>
      <c r="BP58" s="96"/>
      <c r="BQ58" s="82"/>
      <c r="BR58" s="82"/>
      <c r="BS58" s="82"/>
      <c r="BT58" s="82"/>
      <c r="BU58" s="82"/>
      <c r="BV58" s="83"/>
      <c r="CE58" s="86"/>
      <c r="CF58" s="44"/>
      <c r="CG58" s="44"/>
      <c r="CH58" s="44"/>
      <c r="CI58" s="44"/>
      <c r="CJ58" s="44"/>
      <c r="CK58" s="44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4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86"/>
      <c r="CF59" s="44"/>
      <c r="CG59" s="44"/>
      <c r="CH59" s="44"/>
      <c r="CI59" s="44"/>
      <c r="CJ59" s="44"/>
      <c r="CK59" s="44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4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86"/>
      <c r="CF60" s="44"/>
      <c r="CG60" s="44"/>
      <c r="CH60" s="44"/>
      <c r="CI60" s="44"/>
      <c r="CJ60" s="44"/>
      <c r="CK60" s="44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4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86"/>
      <c r="CF61" s="44"/>
      <c r="CG61" s="44"/>
      <c r="CH61" s="44"/>
      <c r="CI61" s="44"/>
      <c r="CJ61" s="44"/>
      <c r="CK61" s="44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N62" s="20"/>
      <c r="BO62" s="114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86"/>
      <c r="CF62" s="44"/>
      <c r="CG62" s="44"/>
      <c r="CH62" s="44"/>
      <c r="CI62" s="44"/>
      <c r="CJ62" s="44"/>
      <c r="CK62" s="44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N63" s="20"/>
      <c r="BO63" s="114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86"/>
      <c r="CF63" s="44"/>
      <c r="CG63" s="44"/>
      <c r="CH63" s="44"/>
      <c r="CI63" s="44"/>
      <c r="CJ63" s="44"/>
      <c r="CK63" s="44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12"/>
    </row>
    <row r="64" spans="1:165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04"/>
      <c r="BL64" s="104"/>
      <c r="BM64" s="105"/>
      <c r="BN64" s="114"/>
      <c r="BO64" s="114"/>
      <c r="BP64" s="98"/>
      <c r="BQ64" s="98"/>
      <c r="BR64" s="86" t="s">
        <v>5</v>
      </c>
      <c r="BS64" s="86" t="s">
        <v>6</v>
      </c>
      <c r="BT64" s="86" t="s">
        <v>7</v>
      </c>
      <c r="BU64" s="86" t="s">
        <v>8</v>
      </c>
      <c r="BV64" s="83" t="s">
        <v>9</v>
      </c>
      <c r="BW64" s="84" t="s">
        <v>10</v>
      </c>
      <c r="BX64" s="84" t="s">
        <v>11</v>
      </c>
      <c r="BY64" s="84" t="s">
        <v>12</v>
      </c>
      <c r="BZ64" s="84" t="s">
        <v>13</v>
      </c>
      <c r="CA64" s="84" t="s">
        <v>14</v>
      </c>
      <c r="CB64" s="84" t="s">
        <v>15</v>
      </c>
      <c r="CC64" s="84" t="s">
        <v>16</v>
      </c>
      <c r="CD64" s="84" t="s">
        <v>17</v>
      </c>
      <c r="CE64" s="86"/>
      <c r="CF64" s="44"/>
      <c r="CG64" s="44"/>
      <c r="CH64" s="44"/>
      <c r="CI64" s="44"/>
      <c r="CJ64" s="44"/>
      <c r="CK64" s="44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12"/>
    </row>
    <row r="65" spans="1:165" s="67" customFormat="1" ht="15.95" customHeight="1" x14ac:dyDescent="0.25">
      <c r="A65" s="62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5"/>
      <c r="BD65" s="64"/>
      <c r="BE65" s="64"/>
      <c r="BF65" s="65"/>
      <c r="BG65" s="65"/>
      <c r="BH65" s="64"/>
      <c r="BI65" s="65"/>
      <c r="BJ65" s="65"/>
      <c r="BK65" s="65"/>
      <c r="BL65" s="65"/>
      <c r="BM65" s="106"/>
      <c r="BN65" s="106"/>
      <c r="BO65" s="106"/>
      <c r="BP65" s="99">
        <v>1</v>
      </c>
      <c r="BQ65" s="97" t="s">
        <v>52</v>
      </c>
      <c r="BR65" s="135">
        <v>117.6</v>
      </c>
      <c r="BS65" s="135">
        <v>0.66549999999999998</v>
      </c>
      <c r="BT65" s="135">
        <v>0.93100000000000005</v>
      </c>
      <c r="BU65" s="135">
        <v>0.88180000000000003</v>
      </c>
      <c r="BV65" s="135">
        <v>1274.0999999999999</v>
      </c>
      <c r="BW65" s="135">
        <v>17.02</v>
      </c>
      <c r="BX65" s="135">
        <v>1.2831999999999999</v>
      </c>
      <c r="BY65" s="135">
        <v>1.2726</v>
      </c>
      <c r="BZ65" s="135">
        <v>8.2531999999999996</v>
      </c>
      <c r="CA65" s="135">
        <v>7.7148000000000003</v>
      </c>
      <c r="CB65" s="135">
        <v>6.5627000000000004</v>
      </c>
      <c r="CC65" s="135">
        <v>0.70931999999999995</v>
      </c>
      <c r="CD65" s="135">
        <v>1</v>
      </c>
      <c r="CE65" s="13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</row>
    <row r="66" spans="1:165" s="67" customFormat="1" ht="15.9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70"/>
      <c r="BD66" s="69"/>
      <c r="BE66" s="69"/>
      <c r="BF66" s="70"/>
      <c r="BG66" s="70"/>
      <c r="BH66" s="69"/>
      <c r="BI66" s="70"/>
      <c r="BJ66" s="70"/>
      <c r="BK66" s="65"/>
      <c r="BL66" s="65"/>
      <c r="BM66" s="106"/>
      <c r="BN66" s="106"/>
      <c r="BO66" s="106"/>
      <c r="BP66" s="99">
        <v>2</v>
      </c>
      <c r="BQ66" s="97" t="s">
        <v>53</v>
      </c>
      <c r="BR66" s="135">
        <v>117.46</v>
      </c>
      <c r="BS66" s="135">
        <v>0.66500000000000004</v>
      </c>
      <c r="BT66" s="135">
        <v>0.92420000000000002</v>
      </c>
      <c r="BU66" s="135">
        <v>0.88160000000000005</v>
      </c>
      <c r="BV66" s="135">
        <v>1282</v>
      </c>
      <c r="BW66" s="135">
        <v>17.64</v>
      </c>
      <c r="BX66" s="135">
        <v>1.3038000000000001</v>
      </c>
      <c r="BY66" s="135">
        <v>1.2547999999999999</v>
      </c>
      <c r="BZ66" s="135">
        <v>8.2903000000000002</v>
      </c>
      <c r="CA66" s="135">
        <v>7.6128</v>
      </c>
      <c r="CB66" s="135">
        <v>6.5613999999999999</v>
      </c>
      <c r="CC66" s="135">
        <v>0.70977999999999997</v>
      </c>
      <c r="CD66" s="135">
        <v>1</v>
      </c>
      <c r="CE66" s="13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</row>
    <row r="67" spans="1:165" s="67" customFormat="1" ht="15.95" customHeight="1" x14ac:dyDescent="0.2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4"/>
      <c r="BD67" s="73"/>
      <c r="BE67" s="73"/>
      <c r="BF67" s="74"/>
      <c r="BG67" s="74"/>
      <c r="BH67" s="73"/>
      <c r="BI67" s="74"/>
      <c r="BJ67" s="74"/>
      <c r="BK67" s="74"/>
      <c r="BL67" s="74"/>
      <c r="BM67" s="73"/>
      <c r="BN67" s="72"/>
      <c r="BO67" s="106"/>
      <c r="BP67" s="99">
        <v>3</v>
      </c>
      <c r="BQ67" s="97" t="s">
        <v>54</v>
      </c>
      <c r="BR67" s="135">
        <v>117.34</v>
      </c>
      <c r="BS67" s="135">
        <v>0.65839999999999999</v>
      </c>
      <c r="BT67" s="135">
        <v>0.92610000000000003</v>
      </c>
      <c r="BU67" s="135">
        <v>0.87329999999999997</v>
      </c>
      <c r="BV67" s="135">
        <v>1267.33</v>
      </c>
      <c r="BW67" s="135">
        <v>17.399999999999999</v>
      </c>
      <c r="BX67" s="135">
        <v>1.2824</v>
      </c>
      <c r="BY67" s="135">
        <v>1.2468999999999999</v>
      </c>
      <c r="BZ67" s="135">
        <v>8.2233999999999998</v>
      </c>
      <c r="CA67" s="135">
        <v>7.5519999999999996</v>
      </c>
      <c r="CB67" s="135">
        <v>6.4992000000000001</v>
      </c>
      <c r="CC67" s="135">
        <v>0.70930000000000004</v>
      </c>
      <c r="CD67" s="135">
        <v>1</v>
      </c>
      <c r="CE67" s="13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</row>
    <row r="68" spans="1:165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4"/>
      <c r="BD68" s="73"/>
      <c r="BE68" s="73"/>
      <c r="BF68" s="74"/>
      <c r="BG68" s="74"/>
      <c r="BH68" s="73"/>
      <c r="BI68" s="74"/>
      <c r="BJ68" s="74"/>
      <c r="BK68" s="74"/>
      <c r="BL68" s="74"/>
      <c r="BM68" s="73"/>
      <c r="BN68" s="72"/>
      <c r="BO68" s="106"/>
      <c r="BP68" s="99">
        <v>4</v>
      </c>
      <c r="BQ68" s="97" t="s">
        <v>55</v>
      </c>
      <c r="BR68" s="135">
        <v>117.35</v>
      </c>
      <c r="BS68" s="135">
        <v>0.65600000000000003</v>
      </c>
      <c r="BT68" s="135">
        <v>0.92510000000000003</v>
      </c>
      <c r="BU68" s="135">
        <v>0.87590000000000001</v>
      </c>
      <c r="BV68" s="135">
        <v>1264.2</v>
      </c>
      <c r="BW68" s="135">
        <v>17.22</v>
      </c>
      <c r="BX68" s="135">
        <v>1.2806999999999999</v>
      </c>
      <c r="BY68" s="135">
        <v>1.2511000000000001</v>
      </c>
      <c r="BZ68" s="135">
        <v>8.2718000000000007</v>
      </c>
      <c r="CA68" s="135">
        <v>7.5982000000000003</v>
      </c>
      <c r="CB68" s="135">
        <v>6.5194000000000001</v>
      </c>
      <c r="CC68" s="135">
        <v>0.70601999999999998</v>
      </c>
      <c r="CD68" s="135">
        <v>1</v>
      </c>
      <c r="CE68" s="13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</row>
    <row r="69" spans="1:165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4"/>
      <c r="BD69" s="73"/>
      <c r="BE69" s="73"/>
      <c r="BF69" s="74"/>
      <c r="BG69" s="74"/>
      <c r="BH69" s="73"/>
      <c r="BI69" s="74"/>
      <c r="BJ69" s="74"/>
      <c r="BK69" s="74"/>
      <c r="BL69" s="74"/>
      <c r="BM69" s="73"/>
      <c r="BN69" s="72"/>
      <c r="BO69" s="106"/>
      <c r="BP69" s="99">
        <v>5</v>
      </c>
      <c r="BQ69" s="97" t="s">
        <v>56</v>
      </c>
      <c r="BR69" s="135">
        <v>117.27</v>
      </c>
      <c r="BS69" s="135">
        <v>0.65259999999999996</v>
      </c>
      <c r="BT69" s="135">
        <v>0.92110000000000003</v>
      </c>
      <c r="BU69" s="135">
        <v>0.87339999999999995</v>
      </c>
      <c r="BV69" s="135">
        <v>1264</v>
      </c>
      <c r="BW69" s="135">
        <v>17.21</v>
      </c>
      <c r="BX69" s="135">
        <v>1.2767999999999999</v>
      </c>
      <c r="BY69" s="135">
        <v>1.2430000000000001</v>
      </c>
      <c r="BZ69" s="135">
        <v>8.2637</v>
      </c>
      <c r="CA69" s="135">
        <v>7.4934000000000003</v>
      </c>
      <c r="CB69" s="135">
        <v>6.5012999999999996</v>
      </c>
      <c r="CC69" s="135">
        <v>0.70640000000000003</v>
      </c>
      <c r="CD69" s="135">
        <v>1</v>
      </c>
      <c r="CE69" s="13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</row>
    <row r="70" spans="1:165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4"/>
      <c r="BD70" s="73"/>
      <c r="BE70" s="73"/>
      <c r="BF70" s="74"/>
      <c r="BG70" s="74"/>
      <c r="BH70" s="73"/>
      <c r="BI70" s="74"/>
      <c r="BJ70" s="74"/>
      <c r="BK70" s="74"/>
      <c r="BL70" s="74"/>
      <c r="BM70" s="73"/>
      <c r="BN70" s="72"/>
      <c r="BO70" s="106"/>
      <c r="BP70" s="99">
        <v>6</v>
      </c>
      <c r="BQ70" s="97" t="s">
        <v>57</v>
      </c>
      <c r="BR70" s="135">
        <v>118.58</v>
      </c>
      <c r="BS70" s="135">
        <v>0.65690000000000004</v>
      </c>
      <c r="BT70" s="135">
        <v>0.9264</v>
      </c>
      <c r="BU70" s="135">
        <v>0.88239999999999996</v>
      </c>
      <c r="BV70" s="135">
        <v>1242.4000000000001</v>
      </c>
      <c r="BW70" s="135">
        <v>17.09</v>
      </c>
      <c r="BX70" s="135">
        <v>1.2817000000000001</v>
      </c>
      <c r="BY70" s="135">
        <v>1.2504</v>
      </c>
      <c r="BZ70" s="135">
        <v>8.3765999999999998</v>
      </c>
      <c r="CA70" s="135">
        <v>7.6192000000000002</v>
      </c>
      <c r="CB70" s="135">
        <v>6.5669000000000004</v>
      </c>
      <c r="CC70" s="135">
        <v>0.70555000000000001</v>
      </c>
      <c r="CD70" s="135">
        <v>1</v>
      </c>
      <c r="CE70" s="13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</row>
    <row r="71" spans="1:165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4"/>
      <c r="BD71" s="73"/>
      <c r="BE71" s="73"/>
      <c r="BF71" s="74"/>
      <c r="BG71" s="74"/>
      <c r="BH71" s="73"/>
      <c r="BI71" s="74"/>
      <c r="BJ71" s="74"/>
      <c r="BK71" s="74"/>
      <c r="BL71" s="74"/>
      <c r="BM71" s="73"/>
      <c r="BN71" s="72"/>
      <c r="BO71" s="106"/>
      <c r="BP71" s="99">
        <v>7</v>
      </c>
      <c r="BQ71" s="97" t="s">
        <v>58</v>
      </c>
      <c r="BR71" s="135">
        <v>119</v>
      </c>
      <c r="BS71" s="135">
        <v>0.65690000000000004</v>
      </c>
      <c r="BT71" s="135">
        <v>0.92490000000000006</v>
      </c>
      <c r="BU71" s="135">
        <v>0.8861</v>
      </c>
      <c r="BV71" s="135">
        <v>1237.2</v>
      </c>
      <c r="BW71" s="135">
        <v>16.77</v>
      </c>
      <c r="BX71" s="135">
        <v>1.2863</v>
      </c>
      <c r="BY71" s="135">
        <v>1.2483</v>
      </c>
      <c r="BZ71" s="135">
        <v>8.3670000000000009</v>
      </c>
      <c r="CA71" s="135">
        <v>7.5998000000000001</v>
      </c>
      <c r="CB71" s="135">
        <v>6.5937000000000001</v>
      </c>
      <c r="CC71" s="135">
        <v>0.70947000000000005</v>
      </c>
      <c r="CD71" s="135">
        <v>1</v>
      </c>
      <c r="CE71" s="13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</row>
    <row r="72" spans="1:165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4"/>
      <c r="BD72" s="73"/>
      <c r="BE72" s="73"/>
      <c r="BF72" s="74"/>
      <c r="BG72" s="74"/>
      <c r="BH72" s="73"/>
      <c r="BI72" s="74"/>
      <c r="BJ72" s="74"/>
      <c r="BK72" s="74"/>
      <c r="BL72" s="74"/>
      <c r="BM72" s="73"/>
      <c r="BN72" s="72"/>
      <c r="BO72" s="106"/>
      <c r="BP72" s="99">
        <v>8</v>
      </c>
      <c r="BQ72" s="97" t="s">
        <v>59</v>
      </c>
      <c r="BR72" s="135">
        <v>119.88</v>
      </c>
      <c r="BS72" s="135">
        <v>0.65390000000000004</v>
      </c>
      <c r="BT72" s="135">
        <v>0.92630000000000001</v>
      </c>
      <c r="BU72" s="135">
        <v>0.88429999999999997</v>
      </c>
      <c r="BV72" s="135">
        <v>1234.01</v>
      </c>
      <c r="BW72" s="135">
        <v>16.91</v>
      </c>
      <c r="BX72" s="135">
        <v>1.2929999999999999</v>
      </c>
      <c r="BY72" s="135">
        <v>1.2619</v>
      </c>
      <c r="BZ72" s="135">
        <v>8.3562999999999992</v>
      </c>
      <c r="CA72" s="135">
        <v>7.5941000000000001</v>
      </c>
      <c r="CB72" s="135">
        <v>6.5804999999999998</v>
      </c>
      <c r="CC72" s="135">
        <v>0.71042000000000005</v>
      </c>
      <c r="CD72" s="135">
        <v>1</v>
      </c>
      <c r="CE72" s="13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</row>
    <row r="73" spans="1:165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4"/>
      <c r="BD73" s="73"/>
      <c r="BE73" s="73"/>
      <c r="BF73" s="74"/>
      <c r="BG73" s="74"/>
      <c r="BH73" s="73"/>
      <c r="BI73" s="74"/>
      <c r="BJ73" s="74"/>
      <c r="BK73" s="74"/>
      <c r="BL73" s="74"/>
      <c r="BM73" s="73"/>
      <c r="BN73" s="72"/>
      <c r="BO73" s="106"/>
      <c r="BP73" s="99">
        <v>9</v>
      </c>
      <c r="BQ73" s="97" t="s">
        <v>60</v>
      </c>
      <c r="BR73" s="137">
        <v>119.7</v>
      </c>
      <c r="BS73" s="135">
        <v>0.65269999999999995</v>
      </c>
      <c r="BT73" s="135">
        <v>0.92989999999999995</v>
      </c>
      <c r="BU73" s="135">
        <v>0.88180000000000003</v>
      </c>
      <c r="BV73" s="135">
        <v>1223.9000000000001</v>
      </c>
      <c r="BW73" s="135">
        <v>16.84</v>
      </c>
      <c r="BX73" s="135">
        <v>1.2994000000000001</v>
      </c>
      <c r="BY73" s="135">
        <v>1.2545999999999999</v>
      </c>
      <c r="BZ73" s="135">
        <v>8.4648000000000003</v>
      </c>
      <c r="CA73" s="135">
        <v>7.6817000000000002</v>
      </c>
      <c r="CB73" s="135">
        <v>6.5629</v>
      </c>
      <c r="CC73" s="135">
        <v>0.70979000000000003</v>
      </c>
      <c r="CD73" s="135">
        <v>1</v>
      </c>
      <c r="CE73" s="13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</row>
    <row r="74" spans="1:165" s="67" customFormat="1" ht="15.95" customHeight="1" x14ac:dyDescent="0.25">
      <c r="A74" s="71"/>
      <c r="B74" s="75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4"/>
      <c r="BD74" s="73"/>
      <c r="BE74" s="73"/>
      <c r="BF74" s="74"/>
      <c r="BG74" s="74"/>
      <c r="BH74" s="73"/>
      <c r="BI74" s="74"/>
      <c r="BJ74" s="74"/>
      <c r="BK74" s="74"/>
      <c r="BL74" s="74"/>
      <c r="BM74" s="73"/>
      <c r="BN74" s="72"/>
      <c r="BO74" s="106"/>
      <c r="BP74" s="99">
        <v>10</v>
      </c>
      <c r="BQ74" s="97" t="s">
        <v>61</v>
      </c>
      <c r="BR74" s="137">
        <v>118.84</v>
      </c>
      <c r="BS74" s="135">
        <v>0.64990000000000003</v>
      </c>
      <c r="BT74" s="135">
        <v>0.92820000000000003</v>
      </c>
      <c r="BU74" s="135">
        <v>0.87629999999999997</v>
      </c>
      <c r="BV74" s="135">
        <v>1225.9000000000001</v>
      </c>
      <c r="BW74" s="135">
        <v>16.850000000000001</v>
      </c>
      <c r="BX74" s="135">
        <v>1.2931999999999999</v>
      </c>
      <c r="BY74" s="135">
        <v>1.2519</v>
      </c>
      <c r="BZ74" s="135">
        <v>8.4183000000000003</v>
      </c>
      <c r="CA74" s="135">
        <v>7.5934999999999997</v>
      </c>
      <c r="CB74" s="135">
        <v>6.5224000000000002</v>
      </c>
      <c r="CC74" s="135">
        <v>0.70870999999999995</v>
      </c>
      <c r="CD74" s="135">
        <v>1</v>
      </c>
      <c r="CE74" s="13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</row>
    <row r="75" spans="1:165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6"/>
      <c r="BL75" s="76"/>
      <c r="BM75" s="73"/>
      <c r="BN75" s="72"/>
      <c r="BO75" s="106"/>
      <c r="BP75" s="99">
        <v>11</v>
      </c>
      <c r="BQ75" s="97" t="s">
        <v>62</v>
      </c>
      <c r="BR75" s="137">
        <v>118.57</v>
      </c>
      <c r="BS75" s="135">
        <v>0.65029999999999999</v>
      </c>
      <c r="BT75" s="135">
        <v>0.93020000000000003</v>
      </c>
      <c r="BU75" s="135">
        <v>0.87629999999999997</v>
      </c>
      <c r="BV75" s="135">
        <v>1233.5999999999999</v>
      </c>
      <c r="BW75" s="135">
        <v>17.329999999999998</v>
      </c>
      <c r="BX75" s="135">
        <v>1.2853000000000001</v>
      </c>
      <c r="BY75" s="135">
        <v>1.2445999999999999</v>
      </c>
      <c r="BZ75" s="135">
        <v>8.4009999999999998</v>
      </c>
      <c r="CA75" s="135">
        <v>7.5397999999999996</v>
      </c>
      <c r="CB75" s="135">
        <v>6.5223000000000004</v>
      </c>
      <c r="CC75" s="135">
        <v>0.70645999999999998</v>
      </c>
      <c r="CD75" s="135">
        <v>1</v>
      </c>
      <c r="CE75" s="13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</row>
    <row r="76" spans="1:165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6"/>
      <c r="BL76" s="76"/>
      <c r="BM76" s="73"/>
      <c r="BN76" s="72"/>
      <c r="BO76" s="106"/>
      <c r="BP76" s="99">
        <v>12</v>
      </c>
      <c r="BQ76" s="97" t="s">
        <v>63</v>
      </c>
      <c r="BR76" s="137">
        <v>118.81</v>
      </c>
      <c r="BS76" s="135">
        <v>0.64990000000000003</v>
      </c>
      <c r="BT76" s="135">
        <v>0.93089999999999995</v>
      </c>
      <c r="BU76" s="135">
        <v>0.87680000000000002</v>
      </c>
      <c r="BV76" s="135">
        <v>1222.76</v>
      </c>
      <c r="BW76" s="135">
        <v>16.850000000000001</v>
      </c>
      <c r="BX76" s="135">
        <v>1.2806999999999999</v>
      </c>
      <c r="BY76" s="135">
        <v>1.2378</v>
      </c>
      <c r="BZ76" s="135">
        <v>8.3594000000000008</v>
      </c>
      <c r="CA76" s="135">
        <v>7.5229999999999997</v>
      </c>
      <c r="CB76" s="135">
        <v>6.5263999999999998</v>
      </c>
      <c r="CC76" s="135">
        <v>0.70645999999999998</v>
      </c>
      <c r="CD76" s="135">
        <v>1</v>
      </c>
      <c r="CE76" s="13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</row>
    <row r="77" spans="1:165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6"/>
      <c r="BL77" s="76"/>
      <c r="BM77" s="73"/>
      <c r="BN77" s="72"/>
      <c r="BO77" s="106"/>
      <c r="BP77" s="99">
        <v>13</v>
      </c>
      <c r="BQ77" s="97" t="s">
        <v>64</v>
      </c>
      <c r="BR77" s="137">
        <v>119.27</v>
      </c>
      <c r="BS77" s="135">
        <v>0.64839999999999998</v>
      </c>
      <c r="BT77" s="135">
        <v>0.93879999999999997</v>
      </c>
      <c r="BU77" s="135">
        <v>0.87809999999999999</v>
      </c>
      <c r="BV77" s="135">
        <v>1203.8499999999999</v>
      </c>
      <c r="BW77" s="135">
        <v>16.39</v>
      </c>
      <c r="BX77" s="135">
        <v>1.2827</v>
      </c>
      <c r="BY77" s="135">
        <v>1.2424999999999999</v>
      </c>
      <c r="BZ77" s="135">
        <v>8.3742000000000001</v>
      </c>
      <c r="CA77" s="135">
        <v>7.5110000000000001</v>
      </c>
      <c r="CB77" s="135">
        <v>6.5364000000000004</v>
      </c>
      <c r="CC77" s="135">
        <v>0.70594999999999997</v>
      </c>
      <c r="CD77" s="135">
        <v>1</v>
      </c>
      <c r="CE77" s="13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</row>
    <row r="78" spans="1:165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6"/>
      <c r="BL78" s="76"/>
      <c r="BM78" s="73"/>
      <c r="BN78" s="72"/>
      <c r="BO78" s="106"/>
      <c r="BP78" s="99">
        <v>14</v>
      </c>
      <c r="BQ78" s="97" t="s">
        <v>65</v>
      </c>
      <c r="BR78" s="137">
        <v>118.83</v>
      </c>
      <c r="BS78" s="135">
        <v>0.64770000000000005</v>
      </c>
      <c r="BT78" s="135">
        <v>0.94479999999999997</v>
      </c>
      <c r="BU78" s="135">
        <v>0.87690000000000001</v>
      </c>
      <c r="BV78" s="135">
        <v>1218.81</v>
      </c>
      <c r="BW78" s="135">
        <v>16.64</v>
      </c>
      <c r="BX78" s="135">
        <v>1.2875000000000001</v>
      </c>
      <c r="BY78" s="135">
        <v>1.2472000000000001</v>
      </c>
      <c r="BZ78" s="135">
        <v>8.3836999999999993</v>
      </c>
      <c r="CA78" s="135">
        <v>7.5598000000000001</v>
      </c>
      <c r="CB78" s="135">
        <v>6.5270000000000001</v>
      </c>
      <c r="CC78" s="135">
        <v>0.70742000000000005</v>
      </c>
      <c r="CD78" s="135">
        <v>1</v>
      </c>
      <c r="CE78" s="13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</row>
    <row r="79" spans="1:165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6"/>
      <c r="BL79" s="76"/>
      <c r="BM79" s="73"/>
      <c r="BN79" s="72"/>
      <c r="BO79" s="106"/>
      <c r="BP79" s="99">
        <v>15</v>
      </c>
      <c r="BQ79" s="97" t="s">
        <v>66</v>
      </c>
      <c r="BR79" s="137">
        <v>118.74</v>
      </c>
      <c r="BS79" s="135">
        <v>0.65069999999999995</v>
      </c>
      <c r="BT79" s="135">
        <v>0.95040000000000002</v>
      </c>
      <c r="BU79" s="135">
        <v>0.88190000000000002</v>
      </c>
      <c r="BV79" s="135">
        <v>1203.45</v>
      </c>
      <c r="BW79" s="135">
        <v>16.34</v>
      </c>
      <c r="BX79" s="135">
        <v>1.2767999999999999</v>
      </c>
      <c r="BY79" s="135">
        <v>1.2436</v>
      </c>
      <c r="BZ79" s="135">
        <v>8.4177</v>
      </c>
      <c r="CA79" s="135">
        <v>7.5890000000000004</v>
      </c>
      <c r="CB79" s="135">
        <v>6.569</v>
      </c>
      <c r="CC79" s="135">
        <v>0.70655000000000001</v>
      </c>
      <c r="CD79" s="135">
        <v>1</v>
      </c>
      <c r="CE79" s="13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</row>
    <row r="80" spans="1:165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6"/>
      <c r="BL80" s="76"/>
      <c r="BM80" s="73"/>
      <c r="BN80" s="72"/>
      <c r="BO80" s="72"/>
      <c r="BP80" s="99">
        <v>16</v>
      </c>
      <c r="BQ80" s="97" t="s">
        <v>67</v>
      </c>
      <c r="BR80" s="135">
        <v>119.1</v>
      </c>
      <c r="BS80" s="135">
        <v>0.65190000000000003</v>
      </c>
      <c r="BT80" s="135">
        <v>0.94989999999999997</v>
      </c>
      <c r="BU80" s="135">
        <v>0.88470000000000004</v>
      </c>
      <c r="BV80" s="135">
        <v>1193.2</v>
      </c>
      <c r="BW80" s="135">
        <v>16.12</v>
      </c>
      <c r="BX80" s="135">
        <v>1.2845</v>
      </c>
      <c r="BY80" s="135">
        <v>1.2585999999999999</v>
      </c>
      <c r="BZ80" s="135">
        <v>8.4499999999999993</v>
      </c>
      <c r="CA80" s="135">
        <v>7.6154999999999999</v>
      </c>
      <c r="CB80" s="135">
        <v>6.5960999999999999</v>
      </c>
      <c r="CC80" s="135">
        <v>0.70853999999999995</v>
      </c>
      <c r="CD80" s="135">
        <v>1</v>
      </c>
      <c r="CE80" s="13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</row>
    <row r="81" spans="1:165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6"/>
      <c r="BL81" s="76"/>
      <c r="BM81" s="73"/>
      <c r="BN81" s="72"/>
      <c r="BO81" s="72"/>
      <c r="BP81" s="99">
        <v>17</v>
      </c>
      <c r="BQ81" s="97" t="s">
        <v>68</v>
      </c>
      <c r="BR81" s="135">
        <v>119.51</v>
      </c>
      <c r="BS81" s="135">
        <v>0.64729999999999999</v>
      </c>
      <c r="BT81" s="135">
        <v>0.94930000000000003</v>
      </c>
      <c r="BU81" s="135">
        <v>0.88449999999999995</v>
      </c>
      <c r="BV81" s="135">
        <v>1198.7</v>
      </c>
      <c r="BW81" s="135">
        <v>16.260000000000002</v>
      </c>
      <c r="BX81" s="135">
        <v>1.29</v>
      </c>
      <c r="BY81" s="135">
        <v>1.264</v>
      </c>
      <c r="BZ81" s="135">
        <v>8.4074000000000009</v>
      </c>
      <c r="CA81" s="135">
        <v>7.6203000000000003</v>
      </c>
      <c r="CB81" s="135">
        <v>6.5930999999999997</v>
      </c>
      <c r="CC81" s="135">
        <v>0.70889999999999997</v>
      </c>
      <c r="CD81" s="135">
        <v>1</v>
      </c>
      <c r="CE81" s="13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</row>
    <row r="82" spans="1:165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6"/>
      <c r="BL82" s="76"/>
      <c r="BM82" s="73"/>
      <c r="BN82" s="72"/>
      <c r="BO82" s="72"/>
      <c r="BP82" s="99">
        <v>18</v>
      </c>
      <c r="BQ82" s="97" t="s">
        <v>69</v>
      </c>
      <c r="BR82" s="135">
        <v>118.78</v>
      </c>
      <c r="BS82" s="135">
        <v>0.64510000000000001</v>
      </c>
      <c r="BT82" s="135">
        <v>0.94889999999999997</v>
      </c>
      <c r="BU82" s="135">
        <v>0.88129999999999997</v>
      </c>
      <c r="BV82" s="135">
        <v>1207.4000000000001</v>
      </c>
      <c r="BW82" s="135">
        <v>16.46</v>
      </c>
      <c r="BX82" s="135">
        <v>1.2686999999999999</v>
      </c>
      <c r="BY82" s="135">
        <v>1.2439</v>
      </c>
      <c r="BZ82" s="135">
        <v>8.3513000000000002</v>
      </c>
      <c r="CA82" s="135">
        <v>7.5911999999999997</v>
      </c>
      <c r="CB82" s="135">
        <v>6.5762999999999998</v>
      </c>
      <c r="CC82" s="135">
        <v>0.70843999999999996</v>
      </c>
      <c r="CD82" s="135">
        <v>1</v>
      </c>
      <c r="CE82" s="13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</row>
    <row r="83" spans="1:165" s="67" customFormat="1" ht="15.95" customHeight="1" x14ac:dyDescent="0.25">
      <c r="A83" s="77"/>
      <c r="B83" s="78"/>
      <c r="BK83" s="79"/>
      <c r="BL83" s="79"/>
      <c r="BN83" s="66"/>
      <c r="BO83" s="66"/>
      <c r="BP83" s="99">
        <v>19</v>
      </c>
      <c r="BQ83" s="97" t="s">
        <v>70</v>
      </c>
      <c r="BR83" s="135">
        <v>118.71</v>
      </c>
      <c r="BS83" s="135">
        <v>0.64400000000000002</v>
      </c>
      <c r="BT83" s="135">
        <v>0.94520000000000004</v>
      </c>
      <c r="BU83" s="135">
        <v>0.88</v>
      </c>
      <c r="BV83" s="135">
        <v>1219.46</v>
      </c>
      <c r="BW83" s="135">
        <v>16.84</v>
      </c>
      <c r="BX83" s="135">
        <v>1.2649999999999999</v>
      </c>
      <c r="BY83" s="135">
        <v>1.2401</v>
      </c>
      <c r="BZ83" s="135">
        <v>8.2761999999999993</v>
      </c>
      <c r="CA83" s="135">
        <v>7.5301</v>
      </c>
      <c r="CB83" s="135">
        <v>6.5707000000000004</v>
      </c>
      <c r="CC83" s="135">
        <v>0.70738000000000001</v>
      </c>
      <c r="CD83" s="135">
        <v>1</v>
      </c>
      <c r="CE83" s="13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</row>
    <row r="84" spans="1:165" s="67" customFormat="1" ht="15.95" customHeight="1" x14ac:dyDescent="0.25">
      <c r="A84" s="77"/>
      <c r="B84" s="78"/>
      <c r="BK84" s="79"/>
      <c r="BL84" s="79"/>
      <c r="BN84" s="66"/>
      <c r="BO84" s="66"/>
      <c r="BP84" s="99">
        <v>20</v>
      </c>
      <c r="BQ84" s="97" t="s">
        <v>71</v>
      </c>
      <c r="BR84" s="93">
        <v>119.37</v>
      </c>
      <c r="BS84" s="93">
        <v>0.64910000000000001</v>
      </c>
      <c r="BT84" s="93">
        <v>0.9486</v>
      </c>
      <c r="BU84" s="93">
        <v>0.89019999999999999</v>
      </c>
      <c r="BV84" s="93">
        <v>1205.9000000000001</v>
      </c>
      <c r="BW84" s="93">
        <v>16.440000000000001</v>
      </c>
      <c r="BX84" s="93">
        <v>1.2786</v>
      </c>
      <c r="BY84" s="93">
        <v>1.248</v>
      </c>
      <c r="BZ84" s="93">
        <v>8.3315999999999999</v>
      </c>
      <c r="CA84" s="93">
        <v>7.6379999999999999</v>
      </c>
      <c r="CB84" s="93">
        <v>6.6429999999999998</v>
      </c>
      <c r="CC84" s="93">
        <v>0.70711999999999997</v>
      </c>
      <c r="CD84" s="93">
        <v>1</v>
      </c>
      <c r="CE84" s="13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</row>
    <row r="85" spans="1:165" s="48" customFormat="1" ht="15.9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8"/>
      <c r="BD85" s="57"/>
      <c r="BE85" s="57"/>
      <c r="BF85" s="58"/>
      <c r="BG85" s="58"/>
      <c r="BH85" s="57"/>
      <c r="BI85" s="58"/>
      <c r="BJ85" s="58"/>
      <c r="BK85" s="53"/>
      <c r="BL85" s="53"/>
      <c r="BM85" s="54"/>
      <c r="BN85" s="54"/>
      <c r="BO85" s="54"/>
      <c r="BP85" s="93"/>
      <c r="BQ85" s="93"/>
      <c r="BR85" s="93">
        <f>AVERAGE(BR65:BR84)</f>
        <v>118.63549999999998</v>
      </c>
      <c r="BS85" s="93">
        <f t="shared" ref="BS85:CD85" si="3">AVERAGE(BS65:BS84)</f>
        <v>0.65261000000000002</v>
      </c>
      <c r="BT85" s="93">
        <f t="shared" si="3"/>
        <v>0.9350099999999999</v>
      </c>
      <c r="BU85" s="93">
        <f t="shared" si="3"/>
        <v>0.88037999999999994</v>
      </c>
      <c r="BV85" s="93">
        <f t="shared" si="3"/>
        <v>1231.1085000000003</v>
      </c>
      <c r="BW85" s="93">
        <f t="shared" si="3"/>
        <v>16.830999999999996</v>
      </c>
      <c r="BX85" s="93">
        <f t="shared" si="3"/>
        <v>1.2840150000000001</v>
      </c>
      <c r="BY85" s="93">
        <f t="shared" si="3"/>
        <v>1.2502900000000001</v>
      </c>
      <c r="BZ85" s="93">
        <f t="shared" si="3"/>
        <v>8.3518950000000007</v>
      </c>
      <c r="CA85" s="93">
        <f t="shared" si="3"/>
        <v>7.5888599999999995</v>
      </c>
      <c r="CB85" s="93">
        <f t="shared" si="3"/>
        <v>6.5565349999999993</v>
      </c>
      <c r="CC85" s="93">
        <f t="shared" si="3"/>
        <v>0.70789900000000006</v>
      </c>
      <c r="CD85" s="93">
        <f t="shared" si="3"/>
        <v>1</v>
      </c>
      <c r="CE85" s="93"/>
      <c r="CF85" s="54"/>
      <c r="CG85" s="54"/>
      <c r="CH85" s="54"/>
      <c r="CI85" s="54"/>
      <c r="CJ85" s="54"/>
      <c r="CK85" s="54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56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</row>
    <row r="86" spans="1:165" s="48" customFormat="1" ht="15.95" customHeight="1" x14ac:dyDescent="0.25">
      <c r="A86" s="46"/>
      <c r="B86" s="50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59"/>
      <c r="BD86" s="46"/>
      <c r="BE86" s="46"/>
      <c r="BF86" s="59"/>
      <c r="BG86" s="59"/>
      <c r="BH86" s="46"/>
      <c r="BI86" s="59"/>
      <c r="BJ86" s="59"/>
      <c r="BK86" s="59"/>
      <c r="BL86" s="59"/>
      <c r="BM86" s="46"/>
      <c r="BN86" s="46"/>
      <c r="BO86" s="50"/>
      <c r="BP86" s="93"/>
      <c r="BQ86" s="93"/>
      <c r="BR86" s="94">
        <v>118.63549999999998</v>
      </c>
      <c r="BS86" s="94">
        <v>0.65261000000000002</v>
      </c>
      <c r="BT86" s="94">
        <v>0.9350099999999999</v>
      </c>
      <c r="BU86" s="94">
        <v>0.88037999999999994</v>
      </c>
      <c r="BV86" s="94">
        <v>1231.1085000000003</v>
      </c>
      <c r="BW86" s="94">
        <v>16.830999999999996</v>
      </c>
      <c r="BX86" s="94">
        <v>1.2840150000000001</v>
      </c>
      <c r="BY86" s="94">
        <v>1.2502900000000001</v>
      </c>
      <c r="BZ86" s="94">
        <v>8.3518950000000007</v>
      </c>
      <c r="CA86" s="94">
        <v>7.5888599999999995</v>
      </c>
      <c r="CB86" s="94">
        <v>6.5565349999999993</v>
      </c>
      <c r="CC86" s="94">
        <v>0.70789900000000006</v>
      </c>
      <c r="CD86" s="94">
        <v>1</v>
      </c>
      <c r="CE86" s="93"/>
      <c r="CF86" s="54"/>
      <c r="CG86" s="54"/>
      <c r="CH86" s="54"/>
      <c r="CI86" s="54"/>
      <c r="CJ86" s="54"/>
      <c r="CK86" s="54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56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</row>
    <row r="87" spans="1:165" s="48" customFormat="1" ht="15.95" customHeight="1" x14ac:dyDescent="0.25">
      <c r="A87" s="46"/>
      <c r="B87" s="50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59"/>
      <c r="BD87" s="46"/>
      <c r="BE87" s="46"/>
      <c r="BF87" s="59"/>
      <c r="BG87" s="59"/>
      <c r="BH87" s="46"/>
      <c r="BI87" s="59"/>
      <c r="BJ87" s="59"/>
      <c r="BK87" s="59"/>
      <c r="BL87" s="59"/>
      <c r="BM87" s="46"/>
      <c r="BN87" s="46"/>
      <c r="BO87" s="50"/>
      <c r="BP87" s="93"/>
      <c r="BQ87" s="93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3"/>
      <c r="CF87" s="54"/>
      <c r="CG87" s="54"/>
      <c r="CH87" s="54"/>
      <c r="CI87" s="54"/>
      <c r="CJ87" s="54"/>
      <c r="CK87" s="54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56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</row>
    <row r="88" spans="1:165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59"/>
      <c r="BD88" s="46"/>
      <c r="BE88" s="46"/>
      <c r="BF88" s="59"/>
      <c r="BG88" s="59"/>
      <c r="BH88" s="46"/>
      <c r="BI88" s="59"/>
      <c r="BJ88" s="59"/>
      <c r="BK88" s="59"/>
      <c r="BL88" s="59"/>
      <c r="BM88" s="46"/>
      <c r="BN88" s="46"/>
      <c r="BO88" s="50"/>
      <c r="BP88" s="93"/>
      <c r="BQ88" s="94"/>
      <c r="BR88" s="94">
        <f>BR86-BR85</f>
        <v>0</v>
      </c>
      <c r="BS88" s="94">
        <f t="shared" ref="BS88:CD88" si="4">BS86-BS85</f>
        <v>0</v>
      </c>
      <c r="BT88" s="94">
        <f t="shared" si="4"/>
        <v>0</v>
      </c>
      <c r="BU88" s="94">
        <f t="shared" si="4"/>
        <v>0</v>
      </c>
      <c r="BV88" s="94">
        <f t="shared" si="4"/>
        <v>0</v>
      </c>
      <c r="BW88" s="94">
        <f t="shared" si="4"/>
        <v>0</v>
      </c>
      <c r="BX88" s="94">
        <f t="shared" si="4"/>
        <v>0</v>
      </c>
      <c r="BY88" s="94">
        <f t="shared" si="4"/>
        <v>0</v>
      </c>
      <c r="BZ88" s="94">
        <f t="shared" si="4"/>
        <v>0</v>
      </c>
      <c r="CA88" s="94">
        <f t="shared" si="4"/>
        <v>0</v>
      </c>
      <c r="CB88" s="94">
        <f t="shared" si="4"/>
        <v>0</v>
      </c>
      <c r="CC88" s="94">
        <f t="shared" si="4"/>
        <v>0</v>
      </c>
      <c r="CD88" s="94">
        <f t="shared" si="4"/>
        <v>0</v>
      </c>
      <c r="CE88" s="93"/>
      <c r="CF88" s="54"/>
      <c r="CG88" s="54"/>
      <c r="CH88" s="54"/>
      <c r="CI88" s="54"/>
      <c r="CJ88" s="54"/>
      <c r="CK88" s="54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56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</row>
    <row r="89" spans="1:165" s="73" customFormat="1" ht="15.95" customHeight="1" x14ac:dyDescent="0.25">
      <c r="A89" s="71"/>
      <c r="B89" s="75"/>
      <c r="BK89" s="76"/>
      <c r="BL89" s="76"/>
      <c r="BN89" s="72"/>
      <c r="BO89" s="72"/>
      <c r="BP89" s="100"/>
      <c r="BQ89" s="100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100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</row>
    <row r="90" spans="1:165" s="25" customFormat="1" ht="15.75" x14ac:dyDescent="0.25">
      <c r="A90" s="36"/>
      <c r="B90" s="107"/>
      <c r="BK90" s="108"/>
      <c r="BL90" s="108"/>
      <c r="BN90" s="18"/>
      <c r="BO90" s="18"/>
      <c r="BP90" s="82"/>
      <c r="BQ90" s="82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82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</row>
    <row r="96" spans="1:165" ht="15.75" x14ac:dyDescent="0.25">
      <c r="BP96" s="86"/>
      <c r="BQ96" s="86"/>
      <c r="BR96" s="86"/>
      <c r="BS96" s="91"/>
      <c r="BT96" s="91"/>
      <c r="BU96" s="86"/>
      <c r="BV96" s="83"/>
    </row>
    <row r="97" spans="68:85" ht="15.75" x14ac:dyDescent="0.25">
      <c r="BP97" s="93"/>
      <c r="BQ97" s="93"/>
      <c r="BR97" s="93"/>
      <c r="BS97" s="93"/>
      <c r="BT97" s="93"/>
      <c r="BU97" s="93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50"/>
      <c r="CG97" s="50"/>
    </row>
    <row r="98" spans="68:85" ht="15.75" x14ac:dyDescent="0.25">
      <c r="BP98" s="93"/>
      <c r="BQ98" s="93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93"/>
      <c r="CF98" s="47"/>
      <c r="CG98" s="47"/>
    </row>
    <row r="99" spans="68:85" ht="15.75" x14ac:dyDescent="0.25">
      <c r="BP99" s="93"/>
      <c r="BQ99" s="93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93"/>
      <c r="CF99" s="47"/>
      <c r="CG99" s="47"/>
    </row>
    <row r="100" spans="68:85" ht="15.75" x14ac:dyDescent="0.25">
      <c r="BP100" s="93"/>
      <c r="BQ100" s="93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93"/>
      <c r="CF100" s="47"/>
      <c r="CG100" s="47"/>
    </row>
    <row r="101" spans="68:85" ht="15.75" x14ac:dyDescent="0.25">
      <c r="BP101" s="93"/>
      <c r="BQ101" s="93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93"/>
      <c r="CF101" s="47"/>
      <c r="CG101" s="47"/>
    </row>
    <row r="102" spans="68:85" ht="15.75" x14ac:dyDescent="0.25">
      <c r="BP102" s="93"/>
      <c r="BQ102" s="93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93"/>
      <c r="CF102" s="54"/>
      <c r="CG102" s="54"/>
    </row>
    <row r="103" spans="68:85" ht="15.75" x14ac:dyDescent="0.25">
      <c r="BP103" s="93"/>
      <c r="BQ103" s="93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93"/>
      <c r="CF103" s="54"/>
      <c r="CG103" s="54"/>
    </row>
    <row r="104" spans="68:85" ht="15.75" x14ac:dyDescent="0.25">
      <c r="BP104" s="93"/>
      <c r="BQ104" s="93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93"/>
      <c r="CF104" s="54"/>
      <c r="CG104" s="54"/>
    </row>
    <row r="105" spans="68:85" ht="15.75" x14ac:dyDescent="0.25">
      <c r="BP105" s="93"/>
      <c r="BQ105" s="93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93"/>
      <c r="CF105" s="54"/>
      <c r="CG105" s="54"/>
    </row>
    <row r="106" spans="68:85" ht="15.75" x14ac:dyDescent="0.25">
      <c r="BP106" s="93"/>
      <c r="BQ106" s="94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93"/>
      <c r="CF106" s="54"/>
      <c r="CG106" s="54"/>
    </row>
    <row r="107" spans="68:85" ht="15.75" x14ac:dyDescent="0.25">
      <c r="BP107" s="93"/>
      <c r="BQ107" s="94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93"/>
      <c r="CF107" s="54"/>
      <c r="CG107" s="54"/>
    </row>
    <row r="108" spans="68:85" ht="15.75" x14ac:dyDescent="0.25">
      <c r="BP108" s="93"/>
      <c r="BQ108" s="94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93"/>
      <c r="CF108" s="54"/>
      <c r="CG108" s="54"/>
    </row>
    <row r="109" spans="68:85" ht="15.75" x14ac:dyDescent="0.25">
      <c r="BP109" s="93"/>
      <c r="BQ109" s="94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93"/>
      <c r="CF109" s="54"/>
      <c r="CG109" s="54"/>
    </row>
    <row r="110" spans="68:85" ht="15.75" x14ac:dyDescent="0.25">
      <c r="BP110" s="93"/>
      <c r="BQ110" s="94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93"/>
      <c r="CF110" s="54"/>
      <c r="CG110" s="54"/>
    </row>
    <row r="111" spans="68:85" ht="15.75" x14ac:dyDescent="0.25">
      <c r="BP111" s="93"/>
      <c r="BQ111" s="94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93"/>
      <c r="CF111" s="54"/>
      <c r="CG111" s="54"/>
    </row>
    <row r="112" spans="68:85" ht="15.75" x14ac:dyDescent="0.25">
      <c r="BP112" s="93"/>
      <c r="BQ112" s="94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93"/>
      <c r="CF112" s="54"/>
      <c r="CG112" s="54"/>
    </row>
    <row r="113" spans="1:165" ht="15.75" x14ac:dyDescent="0.25">
      <c r="BP113" s="93"/>
      <c r="BQ113" s="93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93"/>
      <c r="CF113" s="54"/>
      <c r="CG113" s="54"/>
    </row>
    <row r="114" spans="1:165" ht="15.75" x14ac:dyDescent="0.25">
      <c r="BP114" s="93"/>
      <c r="BQ114" s="93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93"/>
      <c r="CF114" s="54"/>
      <c r="CG114" s="54"/>
    </row>
    <row r="115" spans="1:165" ht="15.75" x14ac:dyDescent="0.25">
      <c r="BP115" s="93"/>
      <c r="BQ115" s="93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93"/>
      <c r="CF115" s="54"/>
      <c r="CG115" s="54"/>
    </row>
    <row r="116" spans="1:165" ht="15.75" x14ac:dyDescent="0.25">
      <c r="BP116" s="93"/>
      <c r="BQ116" s="93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93"/>
      <c r="CF116" s="54"/>
      <c r="CG116" s="54"/>
    </row>
    <row r="117" spans="1:165" ht="15.75" x14ac:dyDescent="0.25">
      <c r="BP117" s="93"/>
      <c r="BQ117" s="93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93"/>
      <c r="CF117" s="54"/>
      <c r="CG117" s="54"/>
    </row>
    <row r="118" spans="1:165" s="131" customFormat="1" ht="15.75" x14ac:dyDescent="0.25">
      <c r="A118" s="129"/>
      <c r="B118" s="130"/>
      <c r="BK118" s="132"/>
      <c r="BL118" s="132"/>
      <c r="BN118" s="133"/>
      <c r="BO118" s="133"/>
      <c r="BP118" s="139"/>
      <c r="BQ118" s="139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39"/>
      <c r="CF118" s="134"/>
      <c r="CG118" s="134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</row>
    <row r="119" spans="1:165" s="131" customFormat="1" ht="15.75" x14ac:dyDescent="0.25">
      <c r="A119" s="129"/>
      <c r="B119" s="130"/>
      <c r="BK119" s="132"/>
      <c r="BL119" s="132"/>
      <c r="BN119" s="133"/>
      <c r="BO119" s="133"/>
      <c r="BP119" s="139"/>
      <c r="BQ119" s="139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39"/>
      <c r="CF119" s="134"/>
      <c r="CG119" s="134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</row>
    <row r="120" spans="1:165" s="131" customFormat="1" ht="15.75" x14ac:dyDescent="0.25">
      <c r="A120" s="129"/>
      <c r="B120" s="130"/>
      <c r="BK120" s="132"/>
      <c r="BL120" s="132"/>
      <c r="BN120" s="133"/>
      <c r="BO120" s="133"/>
      <c r="BP120" s="139"/>
      <c r="BQ120" s="139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39"/>
      <c r="CF120" s="134"/>
      <c r="CG120" s="134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</row>
    <row r="121" spans="1:165" s="131" customFormat="1" ht="15.75" x14ac:dyDescent="0.25">
      <c r="A121" s="129"/>
      <c r="B121" s="130"/>
      <c r="BK121" s="132"/>
      <c r="BL121" s="132"/>
      <c r="BN121" s="133"/>
      <c r="BO121" s="133"/>
      <c r="BP121" s="139"/>
      <c r="BQ121" s="140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39"/>
      <c r="CF121" s="134"/>
      <c r="CG121" s="134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</row>
    <row r="122" spans="1:165" ht="15.75" x14ac:dyDescent="0.25">
      <c r="BP122" s="93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3"/>
      <c r="CF122" s="54"/>
      <c r="CG122" s="54"/>
    </row>
    <row r="123" spans="1:165" ht="15.75" x14ac:dyDescent="0.25">
      <c r="BP123" s="93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3"/>
      <c r="CF123" s="54"/>
      <c r="CG123" s="54"/>
    </row>
    <row r="124" spans="1:165" ht="15.75" x14ac:dyDescent="0.25">
      <c r="BP124" s="96"/>
      <c r="BQ124" s="82"/>
      <c r="BR124" s="82"/>
      <c r="BS124" s="82"/>
      <c r="BT124" s="82"/>
      <c r="BU124" s="82"/>
      <c r="BV124" s="83"/>
      <c r="CE124" s="86"/>
      <c r="CF124" s="44"/>
      <c r="CG124" s="44"/>
    </row>
    <row r="125" spans="1:165" ht="15.75" x14ac:dyDescent="0.25">
      <c r="BP125" s="96"/>
      <c r="BQ125" s="82"/>
      <c r="BR125" s="82"/>
      <c r="BS125" s="82"/>
      <c r="BT125" s="82"/>
      <c r="BU125" s="82"/>
      <c r="BV125" s="83"/>
      <c r="CE125" s="86"/>
      <c r="CF125" s="44"/>
      <c r="CG125" s="44"/>
    </row>
    <row r="126" spans="1:165" ht="15.75" x14ac:dyDescent="0.25"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86"/>
      <c r="CF126" s="44"/>
      <c r="CG126" s="44"/>
    </row>
    <row r="127" spans="1:165" ht="15.75" x14ac:dyDescent="0.25"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86"/>
      <c r="CF127" s="44"/>
      <c r="CG127" s="44"/>
    </row>
    <row r="128" spans="1:165" ht="15.75" x14ac:dyDescent="0.25"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86"/>
      <c r="CF128" s="44"/>
      <c r="CG128" s="44"/>
    </row>
    <row r="129" spans="68:85" ht="15.75" x14ac:dyDescent="0.25"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86"/>
      <c r="CF129" s="44"/>
      <c r="CG129" s="44"/>
    </row>
    <row r="130" spans="68:85" ht="15.75" x14ac:dyDescent="0.25"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86"/>
      <c r="CF130" s="44"/>
      <c r="CG130" s="44"/>
    </row>
    <row r="131" spans="68:85" ht="15.75" x14ac:dyDescent="0.25">
      <c r="BP131" s="98"/>
      <c r="BQ131" s="98"/>
      <c r="BR131" s="86"/>
      <c r="BS131" s="86"/>
      <c r="BT131" s="86"/>
      <c r="BU131" s="86"/>
      <c r="BV131" s="83"/>
      <c r="CE131" s="86"/>
      <c r="CF131" s="44"/>
      <c r="CG131" s="44"/>
    </row>
    <row r="132" spans="68:85" ht="15.75" x14ac:dyDescent="0.25">
      <c r="BP132" s="99"/>
      <c r="BQ132" s="97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136"/>
      <c r="CF132" s="66"/>
      <c r="CG132" s="66"/>
    </row>
    <row r="133" spans="68:85" ht="15.75" x14ac:dyDescent="0.25">
      <c r="BP133" s="99"/>
      <c r="BQ133" s="97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136"/>
      <c r="CF133" s="66"/>
      <c r="CG133" s="66"/>
    </row>
    <row r="134" spans="68:85" ht="15.75" x14ac:dyDescent="0.25">
      <c r="BP134" s="99"/>
      <c r="BQ134" s="97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136"/>
      <c r="CF134" s="66"/>
      <c r="CG134" s="66"/>
    </row>
    <row r="135" spans="68:85" ht="15.75" x14ac:dyDescent="0.25">
      <c r="BP135" s="99"/>
      <c r="BQ135" s="97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136"/>
      <c r="CF135" s="66"/>
      <c r="CG135" s="66"/>
    </row>
    <row r="136" spans="68:85" ht="15.75" x14ac:dyDescent="0.25">
      <c r="BP136" s="99"/>
      <c r="BQ136" s="97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136"/>
      <c r="CF136" s="66"/>
      <c r="CG136" s="66"/>
    </row>
    <row r="137" spans="68:85" ht="15.75" x14ac:dyDescent="0.25">
      <c r="BP137" s="99"/>
      <c r="BQ137" s="97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136"/>
      <c r="CF137" s="66"/>
      <c r="CG137" s="66"/>
    </row>
    <row r="138" spans="68:85" ht="15.75" x14ac:dyDescent="0.25">
      <c r="BP138" s="99"/>
      <c r="BQ138" s="97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136"/>
      <c r="CF138" s="66"/>
      <c r="CG138" s="66"/>
    </row>
    <row r="139" spans="68:85" ht="15.75" x14ac:dyDescent="0.25">
      <c r="BP139" s="99"/>
      <c r="BQ139" s="97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136"/>
      <c r="CF139" s="66"/>
      <c r="CG139" s="66"/>
    </row>
    <row r="140" spans="68:85" ht="15.75" x14ac:dyDescent="0.25">
      <c r="BP140" s="99"/>
      <c r="BQ140" s="97"/>
      <c r="BR140" s="94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136"/>
      <c r="CF140" s="66"/>
      <c r="CG140" s="66"/>
    </row>
    <row r="141" spans="68:85" ht="15.75" x14ac:dyDescent="0.25">
      <c r="BP141" s="99"/>
      <c r="BQ141" s="97"/>
      <c r="BR141" s="94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136"/>
      <c r="CF141" s="66"/>
      <c r="CG141" s="66"/>
    </row>
    <row r="142" spans="68:85" ht="15.75" x14ac:dyDescent="0.25">
      <c r="BP142" s="99"/>
      <c r="BQ142" s="97"/>
      <c r="BR142" s="94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136"/>
      <c r="CF142" s="66"/>
      <c r="CG142" s="66"/>
    </row>
    <row r="143" spans="68:85" ht="15.75" x14ac:dyDescent="0.25">
      <c r="BP143" s="99"/>
      <c r="BQ143" s="97"/>
      <c r="BR143" s="94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136"/>
      <c r="CF143" s="66"/>
      <c r="CG143" s="66"/>
    </row>
    <row r="144" spans="68:85" ht="15.75" x14ac:dyDescent="0.25">
      <c r="BP144" s="99"/>
      <c r="BQ144" s="97"/>
      <c r="BR144" s="94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136"/>
      <c r="CF144" s="66"/>
      <c r="CG144" s="66"/>
    </row>
    <row r="145" spans="68:85" ht="15.75" x14ac:dyDescent="0.25">
      <c r="BP145" s="99"/>
      <c r="BQ145" s="97"/>
      <c r="BR145" s="94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136"/>
      <c r="CF145" s="66"/>
      <c r="CG145" s="66"/>
    </row>
    <row r="146" spans="68:85" ht="15.75" x14ac:dyDescent="0.25">
      <c r="BP146" s="99"/>
      <c r="BQ146" s="97"/>
      <c r="BR146" s="94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136"/>
      <c r="CF146" s="66"/>
      <c r="CG146" s="66"/>
    </row>
    <row r="147" spans="68:85" ht="15.75" x14ac:dyDescent="0.25">
      <c r="BP147" s="99"/>
      <c r="BQ147" s="97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136"/>
      <c r="CF147" s="66"/>
      <c r="CG147" s="66"/>
    </row>
    <row r="148" spans="68:85" ht="15.75" x14ac:dyDescent="0.25">
      <c r="BP148" s="99"/>
      <c r="BQ148" s="97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136"/>
      <c r="CF148" s="66"/>
      <c r="CG148" s="66"/>
    </row>
    <row r="149" spans="68:85" ht="15.75" x14ac:dyDescent="0.25">
      <c r="BP149" s="99"/>
      <c r="BQ149" s="97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136"/>
      <c r="CF149" s="66"/>
      <c r="CG149" s="66"/>
    </row>
    <row r="150" spans="68:85" ht="15.75" x14ac:dyDescent="0.25">
      <c r="BP150" s="99"/>
      <c r="BQ150" s="97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136"/>
      <c r="CF150" s="66"/>
      <c r="CG150" s="66"/>
    </row>
    <row r="151" spans="68:85" ht="15.75" x14ac:dyDescent="0.25">
      <c r="BP151" s="99"/>
      <c r="BQ151" s="97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36"/>
      <c r="CF151" s="66"/>
      <c r="CG151" s="66"/>
    </row>
    <row r="152" spans="68:85" ht="15.75" x14ac:dyDescent="0.25"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54"/>
      <c r="CG152" s="54"/>
    </row>
    <row r="153" spans="68:85" ht="15.75" x14ac:dyDescent="0.25">
      <c r="BP153" s="93"/>
      <c r="BQ153" s="93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3"/>
      <c r="CF153" s="54"/>
      <c r="CG153" s="54"/>
    </row>
    <row r="154" spans="68:85" ht="15.75" x14ac:dyDescent="0.25">
      <c r="BP154" s="93"/>
      <c r="BQ154" s="93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3"/>
      <c r="CF154" s="54"/>
      <c r="CG154" s="54"/>
    </row>
    <row r="155" spans="68:85" ht="15.75" x14ac:dyDescent="0.25">
      <c r="BP155" s="93"/>
      <c r="BQ155" s="94"/>
      <c r="BR155" s="94">
        <f>BR153-BR152</f>
        <v>0</v>
      </c>
      <c r="BS155" s="94">
        <f t="shared" ref="BS155:CD155" si="5">BS153-BS152</f>
        <v>0</v>
      </c>
      <c r="BT155" s="94">
        <f t="shared" si="5"/>
        <v>0</v>
      </c>
      <c r="BU155" s="94">
        <f t="shared" si="5"/>
        <v>0</v>
      </c>
      <c r="BV155" s="94">
        <f t="shared" si="5"/>
        <v>0</v>
      </c>
      <c r="BW155" s="94">
        <f t="shared" si="5"/>
        <v>0</v>
      </c>
      <c r="BX155" s="94">
        <f t="shared" si="5"/>
        <v>0</v>
      </c>
      <c r="BY155" s="94">
        <f t="shared" si="5"/>
        <v>0</v>
      </c>
      <c r="BZ155" s="94">
        <f t="shared" si="5"/>
        <v>0</v>
      </c>
      <c r="CA155" s="94">
        <f t="shared" si="5"/>
        <v>0</v>
      </c>
      <c r="CB155" s="94">
        <f t="shared" si="5"/>
        <v>0</v>
      </c>
      <c r="CC155" s="94">
        <f t="shared" si="5"/>
        <v>0</v>
      </c>
      <c r="CD155" s="94">
        <f t="shared" si="5"/>
        <v>0</v>
      </c>
      <c r="CE155" s="93"/>
      <c r="CF155" s="54"/>
      <c r="CG155" s="54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1"/>
  <sheetViews>
    <sheetView zoomScale="85" zoomScaleNormal="85" workbookViewId="0">
      <pane xSplit="2" ySplit="13" topLeftCell="BM14" activePane="bottomRight" state="frozen"/>
      <selection pane="topRight" activeCell="C1" sqref="C1"/>
      <selection pane="bottomLeft" activeCell="A14" sqref="A14"/>
      <selection pane="bottomRight" activeCell="BR35" sqref="BR35"/>
    </sheetView>
  </sheetViews>
  <sheetFormatPr defaultColWidth="9.140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.5703125" style="20" customWidth="1"/>
    <col min="42" max="42" width="18" style="20" customWidth="1"/>
    <col min="43" max="43" width="16.140625" style="20" customWidth="1"/>
    <col min="44" max="44" width="8.7109375" style="20" customWidth="1"/>
    <col min="45" max="45" width="21.7109375" style="20" customWidth="1"/>
    <col min="46" max="46" width="18" style="20" customWidth="1"/>
    <col min="47" max="47" width="9.85546875" style="20" customWidth="1"/>
    <col min="48" max="48" width="22.7109375" style="20" customWidth="1"/>
    <col min="49" max="49" width="20.7109375" style="20" customWidth="1"/>
    <col min="50" max="50" width="8.7109375" style="20" customWidth="1"/>
    <col min="51" max="51" width="21.5703125" style="20" customWidth="1"/>
    <col min="52" max="52" width="16.42578125" style="20" customWidth="1"/>
    <col min="53" max="53" width="10.7109375" style="20" customWidth="1"/>
    <col min="54" max="54" width="21.42578125" style="20" customWidth="1"/>
    <col min="55" max="55" width="16.42578125" style="20" customWidth="1"/>
    <col min="56" max="56" width="11" style="20" customWidth="1"/>
    <col min="57" max="57" width="19.5703125" style="20" customWidth="1"/>
    <col min="58" max="58" width="17.28515625" style="20" customWidth="1"/>
    <col min="59" max="59" width="9.85546875" style="20" customWidth="1"/>
    <col min="60" max="60" width="20.5703125" style="20" customWidth="1"/>
    <col min="61" max="61" width="21.7109375" style="20" customWidth="1"/>
    <col min="62" max="62" width="11.28515625" style="20" customWidth="1"/>
    <col min="63" max="64" width="21.7109375" style="20" customWidth="1"/>
    <col min="65" max="65" width="14" style="20" customWidth="1"/>
    <col min="66" max="66" width="20.5703125" style="20" customWidth="1"/>
    <col min="67" max="67" width="21.7109375" style="20" customWidth="1"/>
    <col min="68" max="68" width="9.7109375" style="20" customWidth="1"/>
    <col min="69" max="69" width="21.140625" style="28" customWidth="1"/>
    <col min="70" max="70" width="24.85546875" style="28" customWidth="1"/>
    <col min="71" max="71" width="22.42578125" style="142" customWidth="1"/>
    <col min="72" max="72" width="14.7109375" style="84" customWidth="1"/>
    <col min="73" max="73" width="22.5703125" style="84" customWidth="1"/>
    <col min="74" max="74" width="14.140625" style="84" customWidth="1"/>
    <col min="75" max="75" width="22.42578125" style="84" customWidth="1"/>
    <col min="76" max="78" width="11.7109375" style="84" customWidth="1"/>
    <col min="79" max="79" width="11.7109375" style="83" customWidth="1"/>
    <col min="80" max="80" width="16.85546875" style="84" customWidth="1"/>
    <col min="81" max="88" width="11.7109375" style="84" customWidth="1"/>
    <col min="89" max="94" width="13.28515625" style="84" customWidth="1"/>
    <col min="95" max="171" width="13.28515625" style="19" customWidth="1"/>
    <col min="172" max="16384" width="9.140625" style="20"/>
  </cols>
  <sheetData>
    <row r="1" spans="1:171" x14ac:dyDescent="0.2">
      <c r="B1" s="19"/>
    </row>
    <row r="2" spans="1:171" x14ac:dyDescent="0.2">
      <c r="B2" s="19"/>
    </row>
    <row r="3" spans="1:171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7"/>
      <c r="BR3" s="17"/>
      <c r="BS3" s="82"/>
      <c r="BT3" s="82"/>
      <c r="BU3" s="82"/>
      <c r="BV3" s="82"/>
      <c r="BW3" s="82"/>
      <c r="BX3" s="82"/>
      <c r="BY3" s="82"/>
      <c r="BZ3" s="82"/>
      <c r="CA3" s="82"/>
      <c r="CB3" s="83"/>
    </row>
    <row r="4" spans="1:171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17"/>
      <c r="BR4" s="17"/>
      <c r="BS4" s="82"/>
      <c r="BT4" s="82"/>
      <c r="BU4" s="82"/>
      <c r="BV4" s="82"/>
      <c r="BW4" s="82"/>
      <c r="BX4" s="82"/>
      <c r="BY4" s="82"/>
      <c r="BZ4" s="82"/>
      <c r="CA4" s="82"/>
      <c r="CB4" s="83"/>
    </row>
    <row r="5" spans="1:171" ht="15.95" customHeight="1" x14ac:dyDescent="0.25">
      <c r="A5" s="30"/>
      <c r="B5" s="2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5"/>
      <c r="BR5" s="5"/>
      <c r="BS5" s="85"/>
      <c r="BT5" s="85"/>
      <c r="BU5" s="86"/>
      <c r="BV5" s="86"/>
      <c r="BW5" s="86"/>
      <c r="BX5" s="86"/>
      <c r="BY5" s="86"/>
      <c r="BZ5" s="82"/>
      <c r="CA5" s="82"/>
      <c r="CB5" s="83"/>
    </row>
    <row r="6" spans="1:171" s="21" customFormat="1" ht="15.95" customHeight="1" thickBot="1" x14ac:dyDescent="0.3">
      <c r="A6" s="31" t="s">
        <v>1</v>
      </c>
      <c r="B6" s="8"/>
      <c r="C6" s="191" t="s">
        <v>73</v>
      </c>
      <c r="D6" s="191"/>
      <c r="E6" s="141"/>
      <c r="F6" s="191" t="s">
        <v>74</v>
      </c>
      <c r="G6" s="191"/>
      <c r="H6" s="10"/>
      <c r="I6" s="191" t="s">
        <v>75</v>
      </c>
      <c r="J6" s="191"/>
      <c r="K6" s="10"/>
      <c r="L6" s="191" t="s">
        <v>76</v>
      </c>
      <c r="M6" s="191"/>
      <c r="N6" s="9"/>
      <c r="O6" s="191" t="s">
        <v>77</v>
      </c>
      <c r="P6" s="191"/>
      <c r="Q6" s="10"/>
      <c r="R6" s="191" t="s">
        <v>78</v>
      </c>
      <c r="S6" s="191"/>
      <c r="T6" s="10"/>
      <c r="U6" s="191" t="s">
        <v>79</v>
      </c>
      <c r="V6" s="191"/>
      <c r="W6" s="9"/>
      <c r="X6" s="191" t="s">
        <v>80</v>
      </c>
      <c r="Y6" s="191"/>
      <c r="Z6" s="9"/>
      <c r="AA6" s="191" t="s">
        <v>81</v>
      </c>
      <c r="AB6" s="191"/>
      <c r="AC6" s="10"/>
      <c r="AD6" s="191" t="s">
        <v>82</v>
      </c>
      <c r="AE6" s="191"/>
      <c r="AF6" s="10"/>
      <c r="AG6" s="191" t="s">
        <v>83</v>
      </c>
      <c r="AH6" s="191"/>
      <c r="AI6" s="10"/>
      <c r="AJ6" s="191" t="s">
        <v>84</v>
      </c>
      <c r="AK6" s="191"/>
      <c r="AL6" s="10"/>
      <c r="AM6" s="191" t="s">
        <v>85</v>
      </c>
      <c r="AN6" s="191"/>
      <c r="AO6" s="10"/>
      <c r="AP6" s="191" t="s">
        <v>86</v>
      </c>
      <c r="AQ6" s="191"/>
      <c r="AR6" s="10"/>
      <c r="AS6" s="191" t="s">
        <v>87</v>
      </c>
      <c r="AT6" s="191"/>
      <c r="AU6" s="10"/>
      <c r="AV6" s="191" t="s">
        <v>88</v>
      </c>
      <c r="AW6" s="191"/>
      <c r="AX6" s="10"/>
      <c r="AY6" s="191" t="s">
        <v>89</v>
      </c>
      <c r="AZ6" s="191"/>
      <c r="BA6" s="10"/>
      <c r="BB6" s="191" t="s">
        <v>90</v>
      </c>
      <c r="BC6" s="191"/>
      <c r="BD6" s="9"/>
      <c r="BE6" s="191" t="s">
        <v>91</v>
      </c>
      <c r="BF6" s="191"/>
      <c r="BG6" s="9"/>
      <c r="BH6" s="191" t="s">
        <v>92</v>
      </c>
      <c r="BI6" s="191"/>
      <c r="BJ6" s="141"/>
      <c r="BK6" s="191" t="s">
        <v>93</v>
      </c>
      <c r="BL6" s="191"/>
      <c r="BM6" s="141"/>
      <c r="BN6" s="191" t="s">
        <v>94</v>
      </c>
      <c r="BO6" s="191"/>
      <c r="BP6" s="9"/>
      <c r="BQ6" s="191" t="s">
        <v>2</v>
      </c>
      <c r="BR6" s="191"/>
      <c r="BS6" s="143"/>
      <c r="BT6" s="144"/>
      <c r="BU6" s="85"/>
      <c r="BV6" s="85"/>
      <c r="BW6" s="85"/>
      <c r="BX6" s="85"/>
      <c r="BY6" s="85"/>
      <c r="BZ6" s="85"/>
      <c r="CA6" s="86"/>
      <c r="CB6" s="83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</row>
    <row r="7" spans="1:171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12"/>
      <c r="BR7" s="12"/>
      <c r="BS7" s="87"/>
      <c r="BT7" s="87"/>
      <c r="BU7" s="86"/>
      <c r="BV7" s="86"/>
      <c r="BW7" s="86"/>
      <c r="BX7" s="86"/>
      <c r="BY7" s="86"/>
      <c r="BZ7" s="86"/>
      <c r="CA7" s="86"/>
      <c r="CB7" s="83"/>
    </row>
    <row r="8" spans="1:171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2"/>
      <c r="BQ8" s="12"/>
      <c r="BR8" s="12" t="s">
        <v>3</v>
      </c>
      <c r="BS8" s="87"/>
      <c r="BT8" s="87"/>
      <c r="BU8" s="86"/>
      <c r="BV8" s="86"/>
      <c r="BW8" s="86"/>
      <c r="BX8" s="86"/>
      <c r="BY8" s="86"/>
      <c r="BZ8" s="86"/>
      <c r="CA8" s="86"/>
      <c r="CB8" s="83"/>
    </row>
    <row r="9" spans="1:171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"/>
      <c r="BQ9" s="12" t="s">
        <v>3</v>
      </c>
      <c r="BR9" s="12" t="s">
        <v>20</v>
      </c>
      <c r="BS9" s="87"/>
      <c r="BT9" s="87"/>
      <c r="BU9" s="87"/>
      <c r="BV9" s="87"/>
      <c r="BW9" s="87"/>
      <c r="BX9" s="87"/>
      <c r="BY9" s="87"/>
      <c r="BZ9" s="87"/>
      <c r="CA9" s="87"/>
      <c r="CB9" s="83"/>
    </row>
    <row r="10" spans="1:171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2"/>
      <c r="BQ10" s="12" t="s">
        <v>26</v>
      </c>
      <c r="BR10" s="12" t="s">
        <v>22</v>
      </c>
      <c r="BS10" s="87"/>
      <c r="BT10" s="87"/>
      <c r="BU10" s="87"/>
      <c r="BV10" s="87"/>
      <c r="BW10" s="87"/>
      <c r="BX10" s="87"/>
      <c r="BY10" s="87"/>
      <c r="BZ10" s="87"/>
      <c r="CA10" s="87"/>
      <c r="CB10" s="83"/>
    </row>
    <row r="11" spans="1:171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87"/>
      <c r="BL11" s="12" t="s">
        <v>23</v>
      </c>
      <c r="BM11" s="12"/>
      <c r="BN11" s="12"/>
      <c r="BO11" s="12" t="s">
        <v>23</v>
      </c>
      <c r="BP11" s="12"/>
      <c r="BQ11" s="87"/>
      <c r="BR11" s="12" t="s">
        <v>23</v>
      </c>
      <c r="BS11" s="87"/>
      <c r="BT11" s="87"/>
      <c r="BU11" s="87"/>
      <c r="BV11" s="87"/>
      <c r="BW11" s="87"/>
      <c r="BX11" s="87"/>
      <c r="BY11" s="87"/>
      <c r="BZ11" s="87"/>
      <c r="CA11" s="87"/>
      <c r="CB11" s="88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</row>
    <row r="12" spans="1:171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87"/>
      <c r="BL12" s="12" t="s">
        <v>4</v>
      </c>
      <c r="BM12" s="12"/>
      <c r="BN12" s="12"/>
      <c r="BO12" s="12" t="s">
        <v>4</v>
      </c>
      <c r="BP12" s="12"/>
      <c r="BQ12" s="87"/>
      <c r="BR12" s="12" t="s">
        <v>4</v>
      </c>
      <c r="BS12" s="87"/>
      <c r="BT12" s="87"/>
      <c r="BU12" s="87"/>
      <c r="BV12" s="86"/>
      <c r="BW12" s="87"/>
      <c r="BX12" s="87"/>
      <c r="BY12" s="87"/>
      <c r="BZ12" s="87"/>
      <c r="CA12" s="87"/>
      <c r="CB12" s="90"/>
    </row>
    <row r="13" spans="1:171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26"/>
      <c r="BR13" s="40"/>
      <c r="BS13" s="87"/>
      <c r="BT13" s="87"/>
      <c r="BU13" s="86"/>
      <c r="BV13" s="86"/>
      <c r="BW13" s="86"/>
      <c r="BX13" s="86"/>
      <c r="BY13" s="86"/>
      <c r="BZ13" s="86"/>
      <c r="CA13" s="86"/>
      <c r="CB13" s="83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</row>
    <row r="14" spans="1:171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87"/>
      <c r="BR14" s="12"/>
      <c r="BS14" s="87"/>
      <c r="BT14" s="87"/>
      <c r="BU14" s="86"/>
      <c r="BV14" s="86"/>
      <c r="BW14" s="86"/>
      <c r="BX14" s="86"/>
      <c r="BY14" s="86"/>
      <c r="BZ14" s="86"/>
      <c r="CA14" s="86"/>
      <c r="CB14" s="83"/>
    </row>
    <row r="15" spans="1:171" ht="15.95" customHeight="1" x14ac:dyDescent="0.25">
      <c r="A15" s="32">
        <v>1</v>
      </c>
      <c r="B15" s="3" t="s">
        <v>5</v>
      </c>
      <c r="C15" s="38">
        <v>119.82</v>
      </c>
      <c r="D15" s="49">
        <v>104.45</v>
      </c>
      <c r="E15" s="49"/>
      <c r="F15" s="38">
        <v>119.79</v>
      </c>
      <c r="G15" s="49">
        <v>104.82</v>
      </c>
      <c r="H15" s="6"/>
      <c r="I15" s="38">
        <v>119.62</v>
      </c>
      <c r="J15" s="49">
        <v>105.37</v>
      </c>
      <c r="K15" s="6"/>
      <c r="L15" s="38">
        <v>120.1</v>
      </c>
      <c r="M15" s="49">
        <v>105.74</v>
      </c>
      <c r="N15" s="6"/>
      <c r="O15" s="38">
        <v>120.04</v>
      </c>
      <c r="P15" s="49">
        <v>106.45</v>
      </c>
      <c r="Q15" s="6"/>
      <c r="R15" s="38">
        <v>120.83</v>
      </c>
      <c r="S15" s="49">
        <v>106.66</v>
      </c>
      <c r="T15" s="6"/>
      <c r="U15" s="38">
        <v>121.56</v>
      </c>
      <c r="V15" s="49">
        <v>107.32</v>
      </c>
      <c r="W15" s="6"/>
      <c r="X15" s="38">
        <v>121.52</v>
      </c>
      <c r="Y15" s="49">
        <v>109.27</v>
      </c>
      <c r="Z15" s="6"/>
      <c r="AA15" s="38">
        <v>121.07</v>
      </c>
      <c r="AB15" s="49">
        <v>109.39</v>
      </c>
      <c r="AC15" s="6"/>
      <c r="AD15" s="38">
        <v>121.46</v>
      </c>
      <c r="AE15" s="49">
        <v>109.19</v>
      </c>
      <c r="AF15" s="6"/>
      <c r="AG15" s="38">
        <v>121.35</v>
      </c>
      <c r="AH15" s="49">
        <v>109.89</v>
      </c>
      <c r="AI15" s="6"/>
      <c r="AJ15" s="38">
        <v>121.27</v>
      </c>
      <c r="AK15" s="49">
        <v>109.25</v>
      </c>
      <c r="AL15" s="6"/>
      <c r="AM15" s="38">
        <v>121.15</v>
      </c>
      <c r="AN15" s="49">
        <v>109.22</v>
      </c>
      <c r="AO15" s="6"/>
      <c r="AP15" s="38">
        <v>120.56</v>
      </c>
      <c r="AQ15" s="49">
        <v>109.22</v>
      </c>
      <c r="AR15" s="6"/>
      <c r="AS15" s="38">
        <v>121.08</v>
      </c>
      <c r="AT15" s="49">
        <v>108.62</v>
      </c>
      <c r="AU15" s="6"/>
      <c r="AV15" s="38">
        <v>119.86</v>
      </c>
      <c r="AW15" s="49">
        <v>107.86</v>
      </c>
      <c r="AX15" s="6"/>
      <c r="AY15" s="38">
        <v>119.42</v>
      </c>
      <c r="AZ15" s="49">
        <v>107.15</v>
      </c>
      <c r="BA15" s="6"/>
      <c r="BB15" s="38">
        <v>119.59</v>
      </c>
      <c r="BC15" s="49">
        <v>107.29</v>
      </c>
      <c r="BD15" s="6"/>
      <c r="BE15" s="38">
        <v>118.59</v>
      </c>
      <c r="BF15" s="49">
        <v>107.48</v>
      </c>
      <c r="BG15" s="6"/>
      <c r="BH15" s="38">
        <v>119.35</v>
      </c>
      <c r="BI15" s="60">
        <v>108.6</v>
      </c>
      <c r="BJ15" s="60"/>
      <c r="BK15" s="38">
        <v>119.66</v>
      </c>
      <c r="BL15" s="60">
        <v>108.05</v>
      </c>
      <c r="BM15" s="60"/>
      <c r="BN15" s="38">
        <v>120.06</v>
      </c>
      <c r="BO15" s="60">
        <v>108.8</v>
      </c>
      <c r="BP15" s="60"/>
      <c r="BQ15" s="38">
        <f>(C15+F15+I15+L15+O15+R15+U15+X15+AA15+AD15+AG15+AJ15+AM15+AP15+AS15+AV15+AY15+BB15+BE15+BH15+BK15+BN15)/22</f>
        <v>120.35227272727271</v>
      </c>
      <c r="BR15" s="60">
        <f>(D15+G15+J15+M15+P15+S15+V15+Y15+AB15+AE15+AH15+AK15+AN15+AQ15+AT15+AW15+AZ15+BC15+BF15+BI15+BL15+BO15)/22</f>
        <v>107.73136363636367</v>
      </c>
      <c r="BS15" s="93"/>
      <c r="BT15" s="93"/>
      <c r="BU15" s="93"/>
      <c r="BV15" s="86"/>
      <c r="BW15" s="86"/>
      <c r="BX15" s="86"/>
      <c r="BY15" s="91"/>
      <c r="BZ15" s="91"/>
      <c r="CA15" s="86"/>
      <c r="CB15" s="83"/>
    </row>
    <row r="16" spans="1:171" s="23" customFormat="1" ht="15.95" customHeight="1" x14ac:dyDescent="0.25">
      <c r="A16" s="32">
        <v>2</v>
      </c>
      <c r="B16" s="3" t="s">
        <v>6</v>
      </c>
      <c r="C16" s="38">
        <v>0.64890000000000003</v>
      </c>
      <c r="D16" s="49">
        <v>192.88</v>
      </c>
      <c r="E16" s="49"/>
      <c r="F16" s="38">
        <v>0.65069999999999995</v>
      </c>
      <c r="G16" s="49">
        <v>192.95</v>
      </c>
      <c r="H16" s="6"/>
      <c r="I16" s="38">
        <v>0.65210000000000001</v>
      </c>
      <c r="J16" s="49">
        <v>193.27</v>
      </c>
      <c r="K16" s="6"/>
      <c r="L16" s="38">
        <v>0.65569999999999995</v>
      </c>
      <c r="M16" s="49">
        <v>193.69</v>
      </c>
      <c r="N16" s="6"/>
      <c r="O16" s="38">
        <v>0.65849999999999997</v>
      </c>
      <c r="P16" s="49">
        <v>194.05</v>
      </c>
      <c r="Q16" s="6"/>
      <c r="R16" s="38">
        <v>0.66180000000000005</v>
      </c>
      <c r="S16" s="49">
        <v>194.73</v>
      </c>
      <c r="T16" s="6"/>
      <c r="U16" s="38">
        <v>0.66279999999999994</v>
      </c>
      <c r="V16" s="49">
        <v>196.82</v>
      </c>
      <c r="W16" s="6"/>
      <c r="X16" s="38">
        <v>0.66410000000000002</v>
      </c>
      <c r="Y16" s="49">
        <v>199.95</v>
      </c>
      <c r="Z16" s="6"/>
      <c r="AA16" s="38">
        <v>0.66669999999999996</v>
      </c>
      <c r="AB16" s="49">
        <v>198.66</v>
      </c>
      <c r="AC16" s="6"/>
      <c r="AD16" s="38">
        <v>0.67410000000000003</v>
      </c>
      <c r="AE16" s="49">
        <v>196.73</v>
      </c>
      <c r="AF16" s="6"/>
      <c r="AG16" s="38">
        <v>0.67649999999999999</v>
      </c>
      <c r="AH16" s="49">
        <v>197.13</v>
      </c>
      <c r="AI16" s="6"/>
      <c r="AJ16" s="38">
        <v>0.67679999999999996</v>
      </c>
      <c r="AK16" s="49">
        <v>195.77</v>
      </c>
      <c r="AL16" s="6"/>
      <c r="AM16" s="38">
        <v>0.68140000000000001</v>
      </c>
      <c r="AN16" s="49">
        <v>194.19</v>
      </c>
      <c r="AO16" s="6"/>
      <c r="AP16" s="38">
        <v>0.67120000000000002</v>
      </c>
      <c r="AQ16" s="49">
        <v>196.17</v>
      </c>
      <c r="AR16" s="6"/>
      <c r="AS16" s="38">
        <v>0.6784</v>
      </c>
      <c r="AT16" s="49">
        <v>193.85</v>
      </c>
      <c r="AU16" s="6"/>
      <c r="AV16" s="38">
        <v>0.67020000000000002</v>
      </c>
      <c r="AW16" s="49">
        <v>192.9</v>
      </c>
      <c r="AX16" s="6"/>
      <c r="AY16" s="38">
        <v>0.66969999999999996</v>
      </c>
      <c r="AZ16" s="49">
        <v>191.07</v>
      </c>
      <c r="BA16" s="6"/>
      <c r="BB16" s="38">
        <v>0.67190000000000005</v>
      </c>
      <c r="BC16" s="49">
        <v>190.96</v>
      </c>
      <c r="BD16" s="6"/>
      <c r="BE16" s="38">
        <v>0.6694</v>
      </c>
      <c r="BF16" s="49">
        <v>190.4</v>
      </c>
      <c r="BG16" s="6"/>
      <c r="BH16" s="38">
        <v>0.67210000000000003</v>
      </c>
      <c r="BI16" s="60">
        <v>192.86</v>
      </c>
      <c r="BJ16" s="60"/>
      <c r="BK16" s="38">
        <v>0.67359999999999998</v>
      </c>
      <c r="BL16" s="60">
        <v>191.94</v>
      </c>
      <c r="BM16" s="60"/>
      <c r="BN16" s="38">
        <v>0.67720000000000002</v>
      </c>
      <c r="BO16" s="60">
        <v>192.89</v>
      </c>
      <c r="BP16" s="60"/>
      <c r="BQ16" s="38">
        <f t="shared" ref="BQ16:BR27" si="0">(C16+F16+I16+L16+O16+R16+U16+X16+AA16+AD16+AG16+AJ16+AM16+AP16+AS16+AV16+AY16+BB16+BE16+BH16+BK16+BN16)/22</f>
        <v>0.66744545454545456</v>
      </c>
      <c r="BR16" s="60">
        <f t="shared" si="0"/>
        <v>194.26636363636365</v>
      </c>
      <c r="BS16" s="93"/>
      <c r="BT16" s="93"/>
      <c r="BU16" s="93"/>
      <c r="BV16" s="86"/>
      <c r="BW16" s="86"/>
      <c r="BX16" s="86"/>
      <c r="BY16" s="91"/>
      <c r="BZ16" s="91"/>
      <c r="CA16" s="86"/>
      <c r="CB16" s="83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19"/>
      <c r="CR16" s="19"/>
      <c r="CS16" s="19"/>
    </row>
    <row r="17" spans="1:171" ht="15.95" customHeight="1" x14ac:dyDescent="0.25">
      <c r="A17" s="32">
        <v>3</v>
      </c>
      <c r="B17" s="3" t="s">
        <v>7</v>
      </c>
      <c r="C17" s="38">
        <v>0.95599999999999996</v>
      </c>
      <c r="D17" s="49">
        <v>130.91999999999999</v>
      </c>
      <c r="E17" s="49"/>
      <c r="F17" s="38">
        <v>0.96079999999999999</v>
      </c>
      <c r="G17" s="49">
        <v>130.68</v>
      </c>
      <c r="H17" s="6"/>
      <c r="I17" s="38">
        <v>0.96299999999999997</v>
      </c>
      <c r="J17" s="49">
        <v>130.88</v>
      </c>
      <c r="K17" s="6"/>
      <c r="L17" s="38">
        <v>0.96879999999999999</v>
      </c>
      <c r="M17" s="49">
        <v>131.08000000000001</v>
      </c>
      <c r="N17" s="6"/>
      <c r="O17" s="38">
        <v>0.97619999999999996</v>
      </c>
      <c r="P17" s="49">
        <v>130.9</v>
      </c>
      <c r="Q17" s="6"/>
      <c r="R17" s="38">
        <v>0.98309999999999997</v>
      </c>
      <c r="S17" s="49">
        <v>131.09</v>
      </c>
      <c r="T17" s="6"/>
      <c r="U17" s="38">
        <v>0.99250000000000005</v>
      </c>
      <c r="V17" s="49">
        <v>131.44</v>
      </c>
      <c r="W17" s="6"/>
      <c r="X17" s="38">
        <v>1.0057</v>
      </c>
      <c r="Y17" s="49">
        <v>132.03</v>
      </c>
      <c r="Z17" s="6"/>
      <c r="AA17" s="38">
        <v>1.0017</v>
      </c>
      <c r="AB17" s="49">
        <v>132.22</v>
      </c>
      <c r="AC17" s="6"/>
      <c r="AD17" s="38">
        <v>1.0071000000000001</v>
      </c>
      <c r="AE17" s="49">
        <v>131.69</v>
      </c>
      <c r="AF17" s="6"/>
      <c r="AG17" s="38">
        <v>1.0037</v>
      </c>
      <c r="AH17" s="49">
        <v>132.86000000000001</v>
      </c>
      <c r="AI17" s="6"/>
      <c r="AJ17" s="38">
        <v>1.0024</v>
      </c>
      <c r="AK17" s="49">
        <v>132.18</v>
      </c>
      <c r="AL17" s="6"/>
      <c r="AM17" s="38">
        <v>1.0019</v>
      </c>
      <c r="AN17" s="49">
        <v>132.07</v>
      </c>
      <c r="AO17" s="6"/>
      <c r="AP17" s="38">
        <v>0.99109999999999998</v>
      </c>
      <c r="AQ17" s="49">
        <v>132.86000000000001</v>
      </c>
      <c r="AR17" s="6"/>
      <c r="AS17" s="38">
        <v>0.98780000000000001</v>
      </c>
      <c r="AT17" s="49">
        <v>133.13999999999999</v>
      </c>
      <c r="AU17" s="6"/>
      <c r="AV17" s="38">
        <v>0.97409999999999997</v>
      </c>
      <c r="AW17" s="49">
        <v>132.72</v>
      </c>
      <c r="AX17" s="6"/>
      <c r="AY17" s="38">
        <v>0.95699999999999996</v>
      </c>
      <c r="AZ17" s="49">
        <v>133.69999999999999</v>
      </c>
      <c r="BA17" s="6"/>
      <c r="BB17" s="38">
        <v>0.95789999999999997</v>
      </c>
      <c r="BC17" s="49">
        <v>133.94999999999999</v>
      </c>
      <c r="BD17" s="6"/>
      <c r="BE17" s="38">
        <v>0.9506</v>
      </c>
      <c r="BF17" s="49">
        <v>134.08000000000001</v>
      </c>
      <c r="BG17" s="6"/>
      <c r="BH17" s="38">
        <v>0.96619999999999995</v>
      </c>
      <c r="BI17" s="60">
        <v>134.15</v>
      </c>
      <c r="BJ17" s="60"/>
      <c r="BK17" s="38">
        <v>0.96379999999999999</v>
      </c>
      <c r="BL17" s="60">
        <v>134.15</v>
      </c>
      <c r="BM17" s="60"/>
      <c r="BN17" s="38">
        <v>0.97499999999999998</v>
      </c>
      <c r="BO17" s="60">
        <v>133.97999999999999</v>
      </c>
      <c r="BP17" s="60"/>
      <c r="BQ17" s="38">
        <f t="shared" si="0"/>
        <v>0.97938181818181824</v>
      </c>
      <c r="BR17" s="60">
        <f t="shared" si="0"/>
        <v>132.39863636363634</v>
      </c>
      <c r="BS17" s="93"/>
      <c r="BT17" s="93"/>
      <c r="BU17" s="93"/>
      <c r="BV17" s="86"/>
      <c r="BW17" s="86"/>
      <c r="BX17" s="86"/>
      <c r="BY17" s="91"/>
      <c r="BZ17" s="91"/>
      <c r="CA17" s="86"/>
      <c r="CB17" s="83"/>
    </row>
    <row r="18" spans="1:171" ht="15.95" customHeight="1" x14ac:dyDescent="0.25">
      <c r="A18" s="32">
        <v>4</v>
      </c>
      <c r="B18" s="3" t="s">
        <v>8</v>
      </c>
      <c r="C18" s="38">
        <v>0.89170000000000005</v>
      </c>
      <c r="D18" s="49">
        <v>140.37</v>
      </c>
      <c r="E18" s="49"/>
      <c r="F18" s="38">
        <v>0.89529999999999998</v>
      </c>
      <c r="G18" s="49">
        <v>140.36000000000001</v>
      </c>
      <c r="H18" s="6"/>
      <c r="I18" s="38">
        <v>0.89900000000000002</v>
      </c>
      <c r="J18" s="49">
        <v>140.29</v>
      </c>
      <c r="K18" s="6"/>
      <c r="L18" s="38">
        <v>0.90529999999999999</v>
      </c>
      <c r="M18" s="49">
        <v>140.31</v>
      </c>
      <c r="N18" s="6"/>
      <c r="O18" s="38">
        <v>0.91169999999999995</v>
      </c>
      <c r="P18" s="49">
        <v>140.26</v>
      </c>
      <c r="Q18" s="6"/>
      <c r="R18" s="38">
        <v>0.91839999999999999</v>
      </c>
      <c r="S18" s="49">
        <v>140.30000000000001</v>
      </c>
      <c r="T18" s="6"/>
      <c r="U18" s="38">
        <v>0.92920000000000003</v>
      </c>
      <c r="V18" s="49">
        <v>140.4</v>
      </c>
      <c r="W18" s="6"/>
      <c r="X18" s="38">
        <v>0.94569999999999999</v>
      </c>
      <c r="Y18" s="49">
        <v>140.41</v>
      </c>
      <c r="Z18" s="6"/>
      <c r="AA18" s="38">
        <v>0.94220000000000004</v>
      </c>
      <c r="AB18" s="49">
        <v>140.44999999999999</v>
      </c>
      <c r="AC18" s="6"/>
      <c r="AD18" s="38">
        <v>0.94479999999999997</v>
      </c>
      <c r="AE18" s="49">
        <v>140.43</v>
      </c>
      <c r="AF18" s="6"/>
      <c r="AG18" s="38">
        <v>0.94910000000000005</v>
      </c>
      <c r="AH18" s="49">
        <v>140.43</v>
      </c>
      <c r="AI18" s="6"/>
      <c r="AJ18" s="38">
        <v>0.94169999999999998</v>
      </c>
      <c r="AK18" s="49">
        <v>140.5</v>
      </c>
      <c r="AL18" s="6"/>
      <c r="AM18" s="38">
        <v>0.94140000000000001</v>
      </c>
      <c r="AN18" s="49">
        <v>140.49</v>
      </c>
      <c r="AO18" s="6"/>
      <c r="AP18" s="38">
        <v>0.9375</v>
      </c>
      <c r="AQ18" s="49">
        <v>140.52000000000001</v>
      </c>
      <c r="AR18" s="6"/>
      <c r="AS18" s="38">
        <v>0.93589999999999995</v>
      </c>
      <c r="AT18" s="49">
        <v>140.5</v>
      </c>
      <c r="AU18" s="6"/>
      <c r="AV18" s="38">
        <v>0.92</v>
      </c>
      <c r="AW18" s="49">
        <v>140.44999999999999</v>
      </c>
      <c r="AX18" s="6"/>
      <c r="AY18" s="38">
        <v>0.91</v>
      </c>
      <c r="AZ18" s="49">
        <v>140.5</v>
      </c>
      <c r="BA18" s="6"/>
      <c r="BB18" s="38">
        <v>0.91320000000000001</v>
      </c>
      <c r="BC18" s="49">
        <v>140.51</v>
      </c>
      <c r="BD18" s="6"/>
      <c r="BE18" s="38">
        <v>0.90739999999999998</v>
      </c>
      <c r="BF18" s="49">
        <v>140.46</v>
      </c>
      <c r="BG18" s="6"/>
      <c r="BH18" s="38">
        <v>0.92359999999999998</v>
      </c>
      <c r="BI18" s="60">
        <v>140.4</v>
      </c>
      <c r="BJ18" s="60"/>
      <c r="BK18" s="38">
        <v>0.9214</v>
      </c>
      <c r="BL18" s="60">
        <v>140.35</v>
      </c>
      <c r="BM18" s="60"/>
      <c r="BN18" s="38">
        <v>0.93300000000000005</v>
      </c>
      <c r="BO18" s="60">
        <v>140.34</v>
      </c>
      <c r="BP18" s="60"/>
      <c r="BQ18" s="38">
        <f t="shared" si="0"/>
        <v>0.92352272727272722</v>
      </c>
      <c r="BR18" s="60">
        <f t="shared" si="0"/>
        <v>140.41045454545454</v>
      </c>
      <c r="BS18" s="93"/>
      <c r="BT18" s="93"/>
      <c r="BU18" s="93"/>
      <c r="BV18" s="86"/>
      <c r="BW18" s="86"/>
      <c r="BX18" s="86"/>
      <c r="BY18" s="91"/>
      <c r="BZ18" s="91"/>
      <c r="CA18" s="86"/>
      <c r="CB18" s="83"/>
    </row>
    <row r="19" spans="1:171" ht="15.95" customHeight="1" x14ac:dyDescent="0.25">
      <c r="A19" s="32">
        <v>5</v>
      </c>
      <c r="B19" s="3" t="s">
        <v>9</v>
      </c>
      <c r="C19" s="38">
        <v>1216.5999999999999</v>
      </c>
      <c r="D19" s="80">
        <v>152265.85</v>
      </c>
      <c r="E19" s="80"/>
      <c r="F19" s="128">
        <v>1207.9000000000001</v>
      </c>
      <c r="G19" s="80">
        <v>151662.41</v>
      </c>
      <c r="H19" s="6"/>
      <c r="I19" s="38">
        <v>1203.9000000000001</v>
      </c>
      <c r="J19" s="80">
        <v>151741.06</v>
      </c>
      <c r="K19" s="6"/>
      <c r="L19" s="38">
        <v>1200.7</v>
      </c>
      <c r="M19" s="80">
        <v>152478.39000000001</v>
      </c>
      <c r="N19" s="6"/>
      <c r="O19" s="38">
        <v>1196.3</v>
      </c>
      <c r="P19" s="80">
        <v>152867.70000000001</v>
      </c>
      <c r="Q19" s="6"/>
      <c r="R19" s="38">
        <v>1173.3499999999999</v>
      </c>
      <c r="S19" s="80">
        <v>151214.01</v>
      </c>
      <c r="T19" s="6"/>
      <c r="U19" s="38">
        <v>1162.1500000000001</v>
      </c>
      <c r="V19" s="80">
        <v>151610.46</v>
      </c>
      <c r="W19" s="6"/>
      <c r="X19" s="38">
        <v>1157.95</v>
      </c>
      <c r="Y19" s="80">
        <v>153759.10999999999</v>
      </c>
      <c r="Z19" s="6"/>
      <c r="AA19" s="38">
        <v>1160.9000000000001</v>
      </c>
      <c r="AB19" s="80">
        <v>153749.6</v>
      </c>
      <c r="AC19" s="6"/>
      <c r="AD19" s="38">
        <v>1155.51</v>
      </c>
      <c r="AE19" s="80">
        <v>153247.35</v>
      </c>
      <c r="AF19" s="6"/>
      <c r="AG19" s="38">
        <v>1156.6500000000001</v>
      </c>
      <c r="AH19" s="80">
        <v>154240.72</v>
      </c>
      <c r="AI19" s="6"/>
      <c r="AJ19" s="38">
        <v>1153.8599999999999</v>
      </c>
      <c r="AK19" s="80">
        <v>152877.79999999999</v>
      </c>
      <c r="AL19" s="6"/>
      <c r="AM19" s="38">
        <v>1150.7</v>
      </c>
      <c r="AN19" s="80">
        <v>152259.19</v>
      </c>
      <c r="AO19" s="6"/>
      <c r="AP19" s="38">
        <v>1164.5999999999999</v>
      </c>
      <c r="AQ19" s="80">
        <v>153347.98000000001</v>
      </c>
      <c r="AR19" s="6"/>
      <c r="AS19" s="38">
        <v>1172.18</v>
      </c>
      <c r="AT19" s="80">
        <v>154156.32</v>
      </c>
      <c r="AU19" s="6"/>
      <c r="AV19" s="38">
        <v>1182.3</v>
      </c>
      <c r="AW19" s="80">
        <v>152849.96</v>
      </c>
      <c r="AX19" s="6"/>
      <c r="AY19" s="38">
        <v>1191.96</v>
      </c>
      <c r="AZ19" s="80">
        <v>152515.75</v>
      </c>
      <c r="BA19" s="6"/>
      <c r="BB19" s="38">
        <v>1192.25</v>
      </c>
      <c r="BC19" s="80">
        <v>152976.10999999999</v>
      </c>
      <c r="BD19" s="24"/>
      <c r="BE19" s="38">
        <v>1210.82</v>
      </c>
      <c r="BF19" s="80">
        <v>154330.35999999999</v>
      </c>
      <c r="BG19" s="24"/>
      <c r="BH19" s="38">
        <v>1197.8499999999999</v>
      </c>
      <c r="BI19" s="60">
        <v>155260.82999999999</v>
      </c>
      <c r="BJ19" s="60"/>
      <c r="BK19" s="38">
        <v>1189.0999999999999</v>
      </c>
      <c r="BL19" s="60">
        <v>153738</v>
      </c>
      <c r="BM19" s="60"/>
      <c r="BN19" s="38">
        <v>1179.52</v>
      </c>
      <c r="BO19" s="60">
        <v>154075.54</v>
      </c>
      <c r="BP19" s="60"/>
      <c r="BQ19" s="38">
        <f t="shared" si="0"/>
        <v>1180.7749999999999</v>
      </c>
      <c r="BR19" s="60">
        <f t="shared" si="0"/>
        <v>153055.65909090906</v>
      </c>
      <c r="BS19" s="93"/>
      <c r="BT19" s="93"/>
      <c r="BU19" s="93"/>
      <c r="BV19" s="86"/>
      <c r="BW19" s="86"/>
      <c r="BX19" s="86"/>
      <c r="BY19" s="91"/>
      <c r="BZ19" s="91"/>
      <c r="CA19" s="86"/>
      <c r="CB19" s="83"/>
    </row>
    <row r="20" spans="1:171" ht="15.95" customHeight="1" x14ac:dyDescent="0.25">
      <c r="A20" s="32">
        <v>6</v>
      </c>
      <c r="B20" s="3" t="s">
        <v>10</v>
      </c>
      <c r="C20" s="38">
        <v>16.62</v>
      </c>
      <c r="D20" s="49">
        <v>2080.11</v>
      </c>
      <c r="E20" s="49"/>
      <c r="F20" s="38">
        <v>16.37</v>
      </c>
      <c r="G20" s="49">
        <v>2055.4</v>
      </c>
      <c r="H20" s="6"/>
      <c r="I20" s="38">
        <v>16.3</v>
      </c>
      <c r="J20" s="49">
        <v>2054.4699999999998</v>
      </c>
      <c r="K20" s="6"/>
      <c r="L20" s="38">
        <v>16.190000000000001</v>
      </c>
      <c r="M20" s="49">
        <v>2055.9899999999998</v>
      </c>
      <c r="N20" s="6"/>
      <c r="O20" s="38">
        <v>16.03</v>
      </c>
      <c r="P20" s="49">
        <v>2048.37</v>
      </c>
      <c r="Q20" s="6"/>
      <c r="R20" s="38">
        <v>15.92</v>
      </c>
      <c r="S20" s="49">
        <v>2051.67</v>
      </c>
      <c r="T20" s="6"/>
      <c r="U20" s="38">
        <v>15.74</v>
      </c>
      <c r="V20" s="49">
        <v>2053.39</v>
      </c>
      <c r="W20" s="6"/>
      <c r="X20" s="38">
        <v>15.59</v>
      </c>
      <c r="Y20" s="49">
        <v>2070.13</v>
      </c>
      <c r="Z20" s="6"/>
      <c r="AA20" s="38">
        <v>15.67</v>
      </c>
      <c r="AB20" s="49">
        <v>2075.33</v>
      </c>
      <c r="AC20" s="6"/>
      <c r="AD20" s="38">
        <v>15.51</v>
      </c>
      <c r="AE20" s="49">
        <v>2056.98</v>
      </c>
      <c r="AF20" s="6"/>
      <c r="AG20" s="38">
        <v>15.63</v>
      </c>
      <c r="AH20" s="49">
        <v>2084.2800000000002</v>
      </c>
      <c r="AI20" s="6"/>
      <c r="AJ20" s="38">
        <v>15.54</v>
      </c>
      <c r="AK20" s="49">
        <v>2058.9299999999998</v>
      </c>
      <c r="AL20" s="6"/>
      <c r="AM20" s="38">
        <v>15.52</v>
      </c>
      <c r="AN20" s="49">
        <v>2053.59</v>
      </c>
      <c r="AO20" s="6"/>
      <c r="AP20" s="38">
        <v>15.84</v>
      </c>
      <c r="AQ20" s="49">
        <v>2085.7199999999998</v>
      </c>
      <c r="AR20" s="6"/>
      <c r="AS20" s="38">
        <v>16.16</v>
      </c>
      <c r="AT20" s="49">
        <v>2125.2399999999998</v>
      </c>
      <c r="AU20" s="6"/>
      <c r="AV20" s="38">
        <v>16.670000000000002</v>
      </c>
      <c r="AW20" s="49">
        <v>2155.13</v>
      </c>
      <c r="AX20" s="6"/>
      <c r="AY20" s="38">
        <v>16.98</v>
      </c>
      <c r="AZ20" s="49">
        <v>2172.65</v>
      </c>
      <c r="BA20" s="6"/>
      <c r="BB20" s="38">
        <v>16.96</v>
      </c>
      <c r="BC20" s="49">
        <v>2176.12</v>
      </c>
      <c r="BD20" s="6"/>
      <c r="BE20" s="38">
        <v>17.190000000000001</v>
      </c>
      <c r="BF20" s="49">
        <v>2191.0300000000002</v>
      </c>
      <c r="BG20" s="6"/>
      <c r="BH20" s="38">
        <v>16.989999999999998</v>
      </c>
      <c r="BI20" s="60">
        <v>2202.1799999999998</v>
      </c>
      <c r="BJ20" s="60"/>
      <c r="BK20" s="38">
        <v>16.760000000000002</v>
      </c>
      <c r="BL20" s="60">
        <v>2166.89</v>
      </c>
      <c r="BM20" s="60"/>
      <c r="BN20" s="38">
        <v>16.5</v>
      </c>
      <c r="BO20" s="60">
        <v>2155.3200000000002</v>
      </c>
      <c r="BP20" s="60"/>
      <c r="BQ20" s="38">
        <f t="shared" si="0"/>
        <v>16.212727272727271</v>
      </c>
      <c r="BR20" s="60">
        <f t="shared" si="0"/>
        <v>2101.3145454545452</v>
      </c>
      <c r="BS20" s="93"/>
      <c r="BT20" s="93"/>
      <c r="BU20" s="93"/>
      <c r="BV20" s="86"/>
      <c r="BW20" s="86"/>
      <c r="BX20" s="86"/>
      <c r="BY20" s="91"/>
      <c r="BZ20" s="91"/>
      <c r="CA20" s="86"/>
      <c r="CB20" s="83"/>
    </row>
    <row r="21" spans="1:171" ht="15.95" customHeight="1" x14ac:dyDescent="0.25">
      <c r="A21" s="32">
        <v>7</v>
      </c>
      <c r="B21" s="3" t="s">
        <v>27</v>
      </c>
      <c r="C21" s="38">
        <v>1.2848999999999999</v>
      </c>
      <c r="D21" s="49">
        <v>97.41</v>
      </c>
      <c r="E21" s="49"/>
      <c r="F21" s="38">
        <v>1.2808999999999999</v>
      </c>
      <c r="G21" s="49">
        <v>98.02</v>
      </c>
      <c r="H21" s="6"/>
      <c r="I21" s="38">
        <v>1.2767999999999999</v>
      </c>
      <c r="J21" s="49">
        <v>98.72</v>
      </c>
      <c r="K21" s="6"/>
      <c r="L21" s="38">
        <v>1.2816000000000001</v>
      </c>
      <c r="M21" s="49">
        <v>99.09</v>
      </c>
      <c r="N21" s="6"/>
      <c r="O21" s="38">
        <v>1.2806999999999999</v>
      </c>
      <c r="P21" s="49">
        <v>99.77</v>
      </c>
      <c r="Q21" s="6"/>
      <c r="R21" s="38">
        <v>1.2942</v>
      </c>
      <c r="S21" s="49">
        <v>99.58</v>
      </c>
      <c r="T21" s="6"/>
      <c r="U21" s="38">
        <v>1.3084</v>
      </c>
      <c r="V21" s="49">
        <v>99.71</v>
      </c>
      <c r="W21" s="6"/>
      <c r="X21" s="38">
        <v>1.3152999999999999</v>
      </c>
      <c r="Y21" s="49">
        <v>100.96</v>
      </c>
      <c r="Z21" s="6"/>
      <c r="AA21" s="38">
        <v>1.3017000000000001</v>
      </c>
      <c r="AB21" s="49">
        <v>101.74</v>
      </c>
      <c r="AC21" s="6"/>
      <c r="AD21" s="38">
        <v>1.3055000000000001</v>
      </c>
      <c r="AE21" s="49">
        <v>101.59</v>
      </c>
      <c r="AF21" s="6"/>
      <c r="AG21" s="38">
        <v>1.3091999999999999</v>
      </c>
      <c r="AH21" s="49">
        <v>101.85</v>
      </c>
      <c r="AI21" s="6"/>
      <c r="AJ21" s="38">
        <v>1.3068</v>
      </c>
      <c r="AK21" s="49">
        <v>101.38</v>
      </c>
      <c r="AL21" s="6"/>
      <c r="AM21" s="38">
        <v>1.3129</v>
      </c>
      <c r="AN21" s="49">
        <v>100.79</v>
      </c>
      <c r="AO21" s="6"/>
      <c r="AP21" s="38">
        <v>1.3013999999999999</v>
      </c>
      <c r="AQ21" s="49">
        <v>101.18</v>
      </c>
      <c r="AR21" s="6"/>
      <c r="AS21" s="38">
        <v>1.3045</v>
      </c>
      <c r="AT21" s="49">
        <v>100.82</v>
      </c>
      <c r="AU21" s="6"/>
      <c r="AV21" s="38">
        <v>1.2821</v>
      </c>
      <c r="AW21" s="49">
        <v>100.84</v>
      </c>
      <c r="AX21" s="6"/>
      <c r="AY21" s="38">
        <v>1.2677</v>
      </c>
      <c r="AZ21" s="49">
        <v>100.93</v>
      </c>
      <c r="BA21" s="6"/>
      <c r="BB21" s="38">
        <v>1.2707999999999999</v>
      </c>
      <c r="BC21" s="49">
        <v>100.97</v>
      </c>
      <c r="BD21" s="6"/>
      <c r="BE21" s="38">
        <v>1.2709999999999999</v>
      </c>
      <c r="BF21" s="49">
        <v>100.29</v>
      </c>
      <c r="BG21" s="6"/>
      <c r="BH21" s="38">
        <v>1.2831999999999999</v>
      </c>
      <c r="BI21" s="60">
        <v>101.01</v>
      </c>
      <c r="BJ21" s="60"/>
      <c r="BK21" s="38">
        <v>1.2999000000000001</v>
      </c>
      <c r="BL21" s="60">
        <v>99.46</v>
      </c>
      <c r="BM21" s="60"/>
      <c r="BN21" s="38">
        <v>1.3152999999999999</v>
      </c>
      <c r="BO21" s="60">
        <v>99.31</v>
      </c>
      <c r="BP21" s="60"/>
      <c r="BQ21" s="38">
        <f t="shared" si="0"/>
        <v>1.2934000000000003</v>
      </c>
      <c r="BR21" s="60">
        <f t="shared" si="0"/>
        <v>100.24636363636364</v>
      </c>
      <c r="BS21" s="93"/>
      <c r="BT21" s="93"/>
      <c r="BU21" s="93"/>
      <c r="BV21" s="86"/>
      <c r="BW21" s="86"/>
      <c r="BX21" s="86"/>
      <c r="BY21" s="91"/>
      <c r="BZ21" s="91"/>
      <c r="CA21" s="86"/>
      <c r="CB21" s="83"/>
    </row>
    <row r="22" spans="1:171" ht="15.95" customHeight="1" x14ac:dyDescent="0.25">
      <c r="A22" s="32">
        <v>8</v>
      </c>
      <c r="B22" s="3" t="s">
        <v>28</v>
      </c>
      <c r="C22" s="38">
        <v>1.2490000000000001</v>
      </c>
      <c r="D22" s="49">
        <v>100.21</v>
      </c>
      <c r="E22" s="49"/>
      <c r="F22" s="38">
        <v>1.2521</v>
      </c>
      <c r="G22" s="49">
        <v>100.28</v>
      </c>
      <c r="H22" s="6"/>
      <c r="I22" s="38">
        <v>1.2514000000000001</v>
      </c>
      <c r="J22" s="49">
        <v>100.72</v>
      </c>
      <c r="K22" s="6"/>
      <c r="L22" s="38">
        <v>1.2417</v>
      </c>
      <c r="M22" s="49">
        <v>102.27</v>
      </c>
      <c r="N22" s="6"/>
      <c r="O22" s="38">
        <v>1.2467999999999999</v>
      </c>
      <c r="P22" s="49">
        <v>102.49</v>
      </c>
      <c r="Q22" s="6"/>
      <c r="R22" s="38">
        <v>1.2599</v>
      </c>
      <c r="S22" s="49">
        <v>102.29</v>
      </c>
      <c r="T22" s="6"/>
      <c r="U22" s="38">
        <v>1.2645</v>
      </c>
      <c r="V22" s="49">
        <v>103.17</v>
      </c>
      <c r="W22" s="6"/>
      <c r="X22" s="38">
        <v>1.2692000000000001</v>
      </c>
      <c r="Y22" s="49">
        <v>104.62</v>
      </c>
      <c r="Z22" s="6"/>
      <c r="AA22" s="38">
        <v>1.2670999999999999</v>
      </c>
      <c r="AB22" s="49">
        <v>104.52</v>
      </c>
      <c r="AC22" s="6"/>
      <c r="AD22" s="38">
        <v>1.2729999999999999</v>
      </c>
      <c r="AE22" s="49">
        <v>104.18</v>
      </c>
      <c r="AF22" s="6"/>
      <c r="AG22" s="38">
        <v>1.2762</v>
      </c>
      <c r="AH22" s="49">
        <v>104.49</v>
      </c>
      <c r="AI22" s="6"/>
      <c r="AJ22" s="38">
        <v>1.2769999999999999</v>
      </c>
      <c r="AK22" s="49">
        <v>103.75</v>
      </c>
      <c r="AL22" s="6"/>
      <c r="AM22" s="38">
        <v>1.2797000000000001</v>
      </c>
      <c r="AN22" s="49">
        <v>103.4</v>
      </c>
      <c r="AO22" s="6"/>
      <c r="AP22" s="38">
        <v>1.2656000000000001</v>
      </c>
      <c r="AQ22" s="49">
        <v>104.04</v>
      </c>
      <c r="AR22" s="6"/>
      <c r="AS22" s="38">
        <v>1.2690999999999999</v>
      </c>
      <c r="AT22" s="49">
        <v>103.63</v>
      </c>
      <c r="AU22" s="6"/>
      <c r="AV22" s="38">
        <v>1.2574000000000001</v>
      </c>
      <c r="AW22" s="49">
        <v>102.82</v>
      </c>
      <c r="AX22" s="6"/>
      <c r="AY22" s="38">
        <v>1.2496</v>
      </c>
      <c r="AZ22" s="49">
        <v>102.4</v>
      </c>
      <c r="BA22" s="6"/>
      <c r="BB22" s="38">
        <v>1.25</v>
      </c>
      <c r="BC22" s="49">
        <v>102.65</v>
      </c>
      <c r="BD22" s="6"/>
      <c r="BE22" s="38">
        <v>1.2421</v>
      </c>
      <c r="BF22" s="49">
        <v>102.62</v>
      </c>
      <c r="BG22" s="6"/>
      <c r="BH22" s="38">
        <v>1.2506999999999999</v>
      </c>
      <c r="BI22" s="60">
        <v>103.63</v>
      </c>
      <c r="BJ22" s="60"/>
      <c r="BK22" s="38">
        <v>1.2612000000000001</v>
      </c>
      <c r="BL22" s="60">
        <v>102.51</v>
      </c>
      <c r="BM22" s="60"/>
      <c r="BN22" s="38">
        <v>1.274</v>
      </c>
      <c r="BO22" s="60">
        <v>102.53</v>
      </c>
      <c r="BP22" s="60"/>
      <c r="BQ22" s="38">
        <f t="shared" si="0"/>
        <v>1.2603318181818179</v>
      </c>
      <c r="BR22" s="60">
        <f t="shared" si="0"/>
        <v>102.87363636363639</v>
      </c>
      <c r="BS22" s="93"/>
      <c r="BT22" s="93"/>
      <c r="BU22" s="93"/>
      <c r="BV22" s="86"/>
      <c r="BW22" s="86"/>
      <c r="BX22" s="86"/>
      <c r="BY22" s="91"/>
      <c r="BZ22" s="91"/>
      <c r="CA22" s="86"/>
      <c r="CB22" s="83"/>
    </row>
    <row r="23" spans="1:171" ht="15.95" customHeight="1" x14ac:dyDescent="0.25">
      <c r="A23" s="32">
        <v>9</v>
      </c>
      <c r="B23" s="3" t="s">
        <v>13</v>
      </c>
      <c r="C23" s="38">
        <v>8.3469999999999995</v>
      </c>
      <c r="D23" s="49">
        <v>14.99</v>
      </c>
      <c r="E23" s="49"/>
      <c r="F23" s="38">
        <v>8.3088999999999995</v>
      </c>
      <c r="G23" s="49">
        <v>15.11</v>
      </c>
      <c r="H23" s="6"/>
      <c r="I23" s="38">
        <v>8.2981999999999996</v>
      </c>
      <c r="J23" s="49">
        <v>15.19</v>
      </c>
      <c r="K23" s="6"/>
      <c r="L23" s="38">
        <v>8.3393999999999995</v>
      </c>
      <c r="M23" s="49">
        <v>15.23</v>
      </c>
      <c r="N23" s="6"/>
      <c r="O23" s="38">
        <v>8.3602000000000007</v>
      </c>
      <c r="P23" s="49">
        <v>15.28</v>
      </c>
      <c r="Q23" s="6"/>
      <c r="R23" s="38">
        <v>8.4519000000000002</v>
      </c>
      <c r="S23" s="49">
        <v>15.25</v>
      </c>
      <c r="T23" s="6"/>
      <c r="U23" s="38">
        <v>8.5239999999999991</v>
      </c>
      <c r="V23" s="49">
        <v>15.3</v>
      </c>
      <c r="W23" s="6"/>
      <c r="X23" s="38">
        <v>8.6083999999999996</v>
      </c>
      <c r="Y23" s="49">
        <v>15.43</v>
      </c>
      <c r="Z23" s="6"/>
      <c r="AA23" s="38">
        <v>8.5475999999999992</v>
      </c>
      <c r="AB23" s="49">
        <v>15.49</v>
      </c>
      <c r="AC23" s="6"/>
      <c r="AD23" s="38">
        <v>8.6405999999999992</v>
      </c>
      <c r="AE23" s="49">
        <v>15.35</v>
      </c>
      <c r="AF23" s="6"/>
      <c r="AG23" s="38">
        <v>8.6864000000000008</v>
      </c>
      <c r="AH23" s="49">
        <v>15.35</v>
      </c>
      <c r="AI23" s="6"/>
      <c r="AJ23" s="38">
        <v>8.6353000000000009</v>
      </c>
      <c r="AK23" s="49">
        <v>15.34</v>
      </c>
      <c r="AL23" s="6"/>
      <c r="AM23" s="38">
        <v>8.6318000000000001</v>
      </c>
      <c r="AN23" s="49">
        <v>15.33</v>
      </c>
      <c r="AO23" s="6"/>
      <c r="AP23" s="38">
        <v>8.6882000000000001</v>
      </c>
      <c r="AQ23" s="49">
        <v>15.16</v>
      </c>
      <c r="AR23" s="6"/>
      <c r="AS23" s="38">
        <v>8.6913999999999998</v>
      </c>
      <c r="AT23" s="49">
        <v>15.13</v>
      </c>
      <c r="AU23" s="6"/>
      <c r="AV23" s="38">
        <v>8.5525000000000002</v>
      </c>
      <c r="AW23" s="49">
        <v>15.12</v>
      </c>
      <c r="AX23" s="6"/>
      <c r="AY23" s="38">
        <v>8.4748000000000001</v>
      </c>
      <c r="AZ23" s="49">
        <v>15.1</v>
      </c>
      <c r="BA23" s="6"/>
      <c r="BB23" s="38">
        <v>8.5062999999999995</v>
      </c>
      <c r="BC23" s="49">
        <v>15.08</v>
      </c>
      <c r="BD23" s="6"/>
      <c r="BE23" s="38">
        <v>8.4465000000000003</v>
      </c>
      <c r="BF23" s="49">
        <v>15.09</v>
      </c>
      <c r="BG23" s="6"/>
      <c r="BH23" s="38">
        <v>8.6069999999999993</v>
      </c>
      <c r="BI23" s="60">
        <v>15.06</v>
      </c>
      <c r="BJ23" s="60"/>
      <c r="BK23" s="38">
        <v>8.5893999999999995</v>
      </c>
      <c r="BL23" s="60">
        <v>15.05</v>
      </c>
      <c r="BM23" s="60"/>
      <c r="BN23" s="38">
        <v>8.6608999999999998</v>
      </c>
      <c r="BO23" s="60">
        <v>15.08</v>
      </c>
      <c r="BP23" s="60"/>
      <c r="BQ23" s="38">
        <f t="shared" si="0"/>
        <v>8.5271227272727277</v>
      </c>
      <c r="BR23" s="60">
        <f t="shared" si="0"/>
        <v>15.205</v>
      </c>
      <c r="BS23" s="93"/>
      <c r="BT23" s="93"/>
      <c r="BU23" s="93"/>
      <c r="BV23" s="86"/>
      <c r="BW23" s="86"/>
      <c r="BX23" s="86"/>
      <c r="BY23" s="91"/>
      <c r="BZ23" s="91"/>
      <c r="CA23" s="86"/>
      <c r="CB23" s="83"/>
    </row>
    <row r="24" spans="1:171" ht="15.95" customHeight="1" x14ac:dyDescent="0.25">
      <c r="A24" s="32">
        <v>10</v>
      </c>
      <c r="B24" s="3" t="s">
        <v>14</v>
      </c>
      <c r="C24" s="38">
        <v>7.6740000000000004</v>
      </c>
      <c r="D24" s="49">
        <v>16.309999999999999</v>
      </c>
      <c r="E24" s="49"/>
      <c r="F24" s="38">
        <v>7.6909000000000001</v>
      </c>
      <c r="G24" s="49">
        <v>16.329999999999998</v>
      </c>
      <c r="H24" s="6"/>
      <c r="I24" s="38">
        <v>7.7441000000000004</v>
      </c>
      <c r="J24" s="49">
        <v>16.28</v>
      </c>
      <c r="K24" s="6"/>
      <c r="L24" s="38">
        <v>7.7652999999999999</v>
      </c>
      <c r="M24" s="49">
        <v>16.350000000000001</v>
      </c>
      <c r="N24" s="6"/>
      <c r="O24" s="38">
        <v>7.7858999999999998</v>
      </c>
      <c r="P24" s="49">
        <v>16.41</v>
      </c>
      <c r="Q24" s="6"/>
      <c r="R24" s="38">
        <v>7.8783000000000003</v>
      </c>
      <c r="S24" s="49">
        <v>16.36</v>
      </c>
      <c r="T24" s="6"/>
      <c r="U24" s="38">
        <v>8.0279000000000007</v>
      </c>
      <c r="V24" s="49">
        <v>16.25</v>
      </c>
      <c r="W24" s="6"/>
      <c r="X24" s="38">
        <v>8.1923999999999992</v>
      </c>
      <c r="Y24" s="49">
        <v>16.21</v>
      </c>
      <c r="Z24" s="6"/>
      <c r="AA24" s="38">
        <v>8.0939999999999994</v>
      </c>
      <c r="AB24" s="49">
        <v>16.36</v>
      </c>
      <c r="AC24" s="6"/>
      <c r="AD24" s="38">
        <v>8.1412999999999993</v>
      </c>
      <c r="AE24" s="49">
        <v>16.29</v>
      </c>
      <c r="AF24" s="6"/>
      <c r="AG24" s="38">
        <v>8.2125000000000004</v>
      </c>
      <c r="AH24" s="49">
        <v>16.239999999999998</v>
      </c>
      <c r="AI24" s="6"/>
      <c r="AJ24" s="38">
        <v>8.2963000000000005</v>
      </c>
      <c r="AK24" s="49">
        <v>15.97</v>
      </c>
      <c r="AL24" s="6"/>
      <c r="AM24" s="38">
        <v>8.3257999999999992</v>
      </c>
      <c r="AN24" s="49">
        <v>15.89</v>
      </c>
      <c r="AO24" s="6"/>
      <c r="AP24" s="38">
        <v>8.0848999999999993</v>
      </c>
      <c r="AQ24" s="49">
        <v>16.29</v>
      </c>
      <c r="AR24" s="6"/>
      <c r="AS24" s="38">
        <v>8.1051000000000002</v>
      </c>
      <c r="AT24" s="49">
        <v>16.23</v>
      </c>
      <c r="AU24" s="6"/>
      <c r="AV24" s="38">
        <v>7.9650999999999996</v>
      </c>
      <c r="AW24" s="49">
        <v>16.23</v>
      </c>
      <c r="AX24" s="6"/>
      <c r="AY24" s="38">
        <v>7.8404999999999996</v>
      </c>
      <c r="AZ24" s="49">
        <v>16.32</v>
      </c>
      <c r="BA24" s="6"/>
      <c r="BB24" s="38">
        <v>7.8460000000000001</v>
      </c>
      <c r="BC24" s="49">
        <v>16.350000000000001</v>
      </c>
      <c r="BD24" s="6"/>
      <c r="BE24" s="38">
        <v>7.7662000000000004</v>
      </c>
      <c r="BF24" s="80">
        <v>16.41</v>
      </c>
      <c r="BG24" s="6"/>
      <c r="BH24" s="38">
        <v>8.0008999999999997</v>
      </c>
      <c r="BI24" s="60">
        <v>16.2</v>
      </c>
      <c r="BJ24" s="60"/>
      <c r="BK24" s="38">
        <v>7.9840999999999998</v>
      </c>
      <c r="BL24" s="60">
        <v>16.190000000000001</v>
      </c>
      <c r="BM24" s="60"/>
      <c r="BN24" s="38">
        <v>8.1194000000000006</v>
      </c>
      <c r="BO24" s="60">
        <v>16.09</v>
      </c>
      <c r="BP24" s="60"/>
      <c r="BQ24" s="38">
        <f t="shared" si="0"/>
        <v>7.9791318181818207</v>
      </c>
      <c r="BR24" s="60">
        <f t="shared" si="0"/>
        <v>16.252727272727274</v>
      </c>
      <c r="BS24" s="93"/>
      <c r="BT24" s="93"/>
      <c r="BU24" s="93"/>
      <c r="BV24" s="86"/>
      <c r="BW24" s="86"/>
      <c r="BX24" s="86"/>
      <c r="BY24" s="91"/>
      <c r="BZ24" s="91"/>
      <c r="CA24" s="86"/>
      <c r="CB24" s="83"/>
    </row>
    <row r="25" spans="1:171" ht="15.95" customHeight="1" x14ac:dyDescent="0.25">
      <c r="A25" s="32">
        <v>11</v>
      </c>
      <c r="B25" s="3" t="s">
        <v>15</v>
      </c>
      <c r="C25" s="38">
        <v>6.6539999999999999</v>
      </c>
      <c r="D25" s="49">
        <v>18.809999999999999</v>
      </c>
      <c r="E25" s="49"/>
      <c r="F25" s="38">
        <v>6.6717000000000004</v>
      </c>
      <c r="G25" s="49">
        <v>18.82</v>
      </c>
      <c r="H25" s="6"/>
      <c r="I25" s="38">
        <v>6.7035999999999998</v>
      </c>
      <c r="J25" s="49">
        <v>18.8</v>
      </c>
      <c r="K25" s="6"/>
      <c r="L25" s="38">
        <v>6.7464000000000004</v>
      </c>
      <c r="M25" s="49">
        <v>18.82</v>
      </c>
      <c r="N25" s="6"/>
      <c r="O25" s="38">
        <v>6.7930999999999999</v>
      </c>
      <c r="P25" s="49">
        <v>18.809999999999999</v>
      </c>
      <c r="Q25" s="6"/>
      <c r="R25" s="38">
        <v>6.8433999999999999</v>
      </c>
      <c r="S25" s="49">
        <v>18.829999999999998</v>
      </c>
      <c r="T25" s="6"/>
      <c r="U25" s="38">
        <v>6.9226000000000001</v>
      </c>
      <c r="V25" s="49">
        <v>18.850000000000001</v>
      </c>
      <c r="W25" s="6"/>
      <c r="X25" s="38">
        <v>7.0529999999999999</v>
      </c>
      <c r="Y25" s="49">
        <v>18.829999999999998</v>
      </c>
      <c r="Z25" s="6"/>
      <c r="AA25" s="38">
        <v>7.024</v>
      </c>
      <c r="AB25" s="49">
        <v>18.86</v>
      </c>
      <c r="AC25" s="6"/>
      <c r="AD25" s="38">
        <v>7.0449000000000002</v>
      </c>
      <c r="AE25" s="49">
        <v>18.829999999999998</v>
      </c>
      <c r="AF25" s="6"/>
      <c r="AG25" s="38">
        <v>7.0792000000000002</v>
      </c>
      <c r="AH25" s="49">
        <v>18.84</v>
      </c>
      <c r="AI25" s="6"/>
      <c r="AJ25" s="38">
        <v>7.0267999999999997</v>
      </c>
      <c r="AK25" s="49">
        <v>18.86</v>
      </c>
      <c r="AL25" s="6"/>
      <c r="AM25" s="38">
        <v>7.0204000000000004</v>
      </c>
      <c r="AN25" s="49">
        <v>18.850000000000001</v>
      </c>
      <c r="AO25" s="6"/>
      <c r="AP25" s="38">
        <v>6.9870000000000001</v>
      </c>
      <c r="AQ25" s="49">
        <v>18.850000000000001</v>
      </c>
      <c r="AR25" s="6"/>
      <c r="AS25" s="38">
        <v>6.9741</v>
      </c>
      <c r="AT25" s="49">
        <v>18.86</v>
      </c>
      <c r="AU25" s="6"/>
      <c r="AV25" s="38">
        <v>6.8563000000000001</v>
      </c>
      <c r="AW25" s="49">
        <v>18.86</v>
      </c>
      <c r="AX25" s="6"/>
      <c r="AY25" s="38">
        <v>6.7878999999999996</v>
      </c>
      <c r="AZ25" s="49">
        <v>18.850000000000001</v>
      </c>
      <c r="BA25" s="6"/>
      <c r="BB25" s="38">
        <v>6.8188000000000004</v>
      </c>
      <c r="BC25" s="49">
        <v>18.82</v>
      </c>
      <c r="BD25" s="6"/>
      <c r="BE25" s="38">
        <v>6.7751999999999999</v>
      </c>
      <c r="BF25" s="49">
        <v>18.809999999999999</v>
      </c>
      <c r="BG25" s="6"/>
      <c r="BH25" s="38">
        <v>6.8959000000000001</v>
      </c>
      <c r="BI25" s="60">
        <v>18.8</v>
      </c>
      <c r="BJ25" s="60"/>
      <c r="BK25" s="38">
        <v>6.8814000000000002</v>
      </c>
      <c r="BL25" s="60">
        <v>18.79</v>
      </c>
      <c r="BM25" s="60"/>
      <c r="BN25" s="38">
        <v>6.9672000000000001</v>
      </c>
      <c r="BO25" s="60">
        <v>18.75</v>
      </c>
      <c r="BP25" s="60"/>
      <c r="BQ25" s="38">
        <f t="shared" si="0"/>
        <v>6.8875863636363643</v>
      </c>
      <c r="BR25" s="60">
        <f t="shared" si="0"/>
        <v>18.827272727272728</v>
      </c>
      <c r="BS25" s="93"/>
      <c r="BT25" s="93"/>
      <c r="BU25" s="93"/>
      <c r="BV25" s="86"/>
      <c r="BW25" s="86"/>
      <c r="BX25" s="86"/>
      <c r="BY25" s="91"/>
      <c r="BZ25" s="91"/>
      <c r="CA25" s="86"/>
      <c r="CB25" s="83"/>
    </row>
    <row r="26" spans="1:171" ht="15.95" customHeight="1" x14ac:dyDescent="0.25">
      <c r="A26" s="32">
        <v>12</v>
      </c>
      <c r="B26" s="3" t="s">
        <v>29</v>
      </c>
      <c r="C26" s="38">
        <v>0.71053999999999995</v>
      </c>
      <c r="D26" s="49">
        <v>176.14</v>
      </c>
      <c r="E26" s="49"/>
      <c r="F26" s="38">
        <v>0.71082999999999996</v>
      </c>
      <c r="G26" s="49">
        <v>176.64</v>
      </c>
      <c r="H26" s="49"/>
      <c r="I26" s="38">
        <v>0.71250000000000002</v>
      </c>
      <c r="J26" s="49">
        <v>176.9</v>
      </c>
      <c r="K26" s="49"/>
      <c r="L26" s="38">
        <v>0.71318999999999999</v>
      </c>
      <c r="M26" s="49">
        <v>178.06</v>
      </c>
      <c r="N26" s="49"/>
      <c r="O26" s="38">
        <v>0.71565999999999996</v>
      </c>
      <c r="P26" s="49">
        <v>178.55</v>
      </c>
      <c r="Q26" s="49"/>
      <c r="R26" s="38">
        <v>0.71840999999999999</v>
      </c>
      <c r="S26" s="49">
        <v>179.39</v>
      </c>
      <c r="T26" s="49"/>
      <c r="U26" s="38">
        <v>0.72096000000000005</v>
      </c>
      <c r="V26" s="49">
        <v>180.95</v>
      </c>
      <c r="W26" s="49"/>
      <c r="X26" s="38">
        <v>0.72431999999999996</v>
      </c>
      <c r="Y26" s="49">
        <v>183.33</v>
      </c>
      <c r="Z26" s="49"/>
      <c r="AA26" s="38">
        <v>0.72718000000000005</v>
      </c>
      <c r="AB26" s="49">
        <v>182.13</v>
      </c>
      <c r="AC26" s="49"/>
      <c r="AD26" s="38">
        <v>0.72655000000000003</v>
      </c>
      <c r="AE26" s="49">
        <v>182.54</v>
      </c>
      <c r="AF26" s="49"/>
      <c r="AG26" s="38">
        <v>0.72943999999999998</v>
      </c>
      <c r="AH26" s="49">
        <v>182.81</v>
      </c>
      <c r="AI26" s="49"/>
      <c r="AJ26" s="38">
        <v>0.73035000000000005</v>
      </c>
      <c r="AK26" s="49">
        <v>181.41</v>
      </c>
      <c r="AL26" s="49"/>
      <c r="AM26" s="38">
        <v>0.72858999999999996</v>
      </c>
      <c r="AN26" s="49">
        <v>181.61</v>
      </c>
      <c r="AO26" s="49"/>
      <c r="AP26" s="38">
        <v>0.72955000000000003</v>
      </c>
      <c r="AQ26" s="49">
        <v>180.49</v>
      </c>
      <c r="AR26" s="49"/>
      <c r="AS26" s="38">
        <v>0.72558999999999996</v>
      </c>
      <c r="AT26" s="49">
        <v>181.25</v>
      </c>
      <c r="AU26" s="49"/>
      <c r="AV26" s="38">
        <v>0.72611999999999999</v>
      </c>
      <c r="AW26" s="49">
        <v>178.05</v>
      </c>
      <c r="AX26" s="49"/>
      <c r="AY26" s="38">
        <v>0.72077999999999998</v>
      </c>
      <c r="AZ26" s="49">
        <v>177.52</v>
      </c>
      <c r="BA26" s="49"/>
      <c r="BB26" s="38">
        <v>0.71870999999999996</v>
      </c>
      <c r="BC26" s="49">
        <v>178.53</v>
      </c>
      <c r="BD26" s="49"/>
      <c r="BE26" s="38">
        <v>0.71857000000000004</v>
      </c>
      <c r="BF26" s="49">
        <v>177.38</v>
      </c>
      <c r="BG26" s="49"/>
      <c r="BH26" s="38">
        <v>0.71802999999999995</v>
      </c>
      <c r="BI26" s="60">
        <v>180.52</v>
      </c>
      <c r="BJ26" s="60"/>
      <c r="BK26" s="38">
        <v>0.72136999999999996</v>
      </c>
      <c r="BL26" s="60">
        <v>179.23</v>
      </c>
      <c r="BM26" s="60"/>
      <c r="BN26" s="38">
        <v>0.7228</v>
      </c>
      <c r="BO26" s="60">
        <v>180.72</v>
      </c>
      <c r="BP26" s="60"/>
      <c r="BQ26" s="38">
        <f t="shared" si="0"/>
        <v>0.72136545454545442</v>
      </c>
      <c r="BR26" s="60">
        <f t="shared" si="0"/>
        <v>179.73409090909092</v>
      </c>
      <c r="BS26" s="93"/>
      <c r="BT26" s="93"/>
      <c r="BU26" s="93"/>
      <c r="BV26" s="86"/>
      <c r="BW26" s="86"/>
      <c r="BX26" s="86"/>
      <c r="BY26" s="91"/>
      <c r="BZ26" s="91"/>
      <c r="CA26" s="86"/>
      <c r="CB26" s="83"/>
    </row>
    <row r="27" spans="1:171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125.16</v>
      </c>
      <c r="E27" s="81"/>
      <c r="F27" s="39">
        <v>1</v>
      </c>
      <c r="G27" s="81">
        <v>125.56</v>
      </c>
      <c r="H27" s="81"/>
      <c r="I27" s="39">
        <v>1</v>
      </c>
      <c r="J27" s="81">
        <v>126.04</v>
      </c>
      <c r="K27" s="8"/>
      <c r="L27" s="39">
        <v>1</v>
      </c>
      <c r="M27" s="81">
        <v>126.99</v>
      </c>
      <c r="N27" s="8"/>
      <c r="O27" s="39">
        <v>1</v>
      </c>
      <c r="P27" s="81">
        <v>127.78</v>
      </c>
      <c r="Q27" s="8"/>
      <c r="R27" s="39">
        <v>1</v>
      </c>
      <c r="S27" s="81">
        <v>128.87</v>
      </c>
      <c r="T27" s="8"/>
      <c r="U27" s="39">
        <v>1</v>
      </c>
      <c r="V27" s="81">
        <v>130.46</v>
      </c>
      <c r="W27" s="81"/>
      <c r="X27" s="39">
        <v>1</v>
      </c>
      <c r="Y27" s="81">
        <v>132.79</v>
      </c>
      <c r="Z27" s="8"/>
      <c r="AA27" s="39">
        <v>1</v>
      </c>
      <c r="AB27" s="81">
        <v>132.44</v>
      </c>
      <c r="AC27" s="8"/>
      <c r="AD27" s="39">
        <v>1</v>
      </c>
      <c r="AE27" s="81">
        <v>132.62</v>
      </c>
      <c r="AF27" s="8"/>
      <c r="AG27" s="39">
        <v>1</v>
      </c>
      <c r="AH27" s="81">
        <v>133.35</v>
      </c>
      <c r="AI27" s="8"/>
      <c r="AJ27" s="39">
        <v>1</v>
      </c>
      <c r="AK27" s="81">
        <v>132.49</v>
      </c>
      <c r="AL27" s="8"/>
      <c r="AM27" s="39">
        <v>1</v>
      </c>
      <c r="AN27" s="81">
        <v>132.32</v>
      </c>
      <c r="AO27" s="8"/>
      <c r="AP27" s="39">
        <v>1</v>
      </c>
      <c r="AQ27" s="81">
        <v>131.66999999999999</v>
      </c>
      <c r="AR27" s="8"/>
      <c r="AS27" s="39">
        <v>1</v>
      </c>
      <c r="AT27" s="81">
        <v>131.51</v>
      </c>
      <c r="AU27" s="8"/>
      <c r="AV27" s="39">
        <v>1</v>
      </c>
      <c r="AW27" s="81">
        <v>129.28</v>
      </c>
      <c r="AX27" s="8"/>
      <c r="AY27" s="39">
        <v>1</v>
      </c>
      <c r="AZ27" s="81">
        <v>127.95</v>
      </c>
      <c r="BA27" s="8"/>
      <c r="BB27" s="39">
        <v>1</v>
      </c>
      <c r="BC27" s="81">
        <v>128.31</v>
      </c>
      <c r="BD27" s="8"/>
      <c r="BE27" s="39">
        <v>1</v>
      </c>
      <c r="BF27" s="81">
        <v>127.46</v>
      </c>
      <c r="BG27" s="81"/>
      <c r="BH27" s="39">
        <v>1</v>
      </c>
      <c r="BI27" s="61">
        <v>129.62</v>
      </c>
      <c r="BJ27" s="61"/>
      <c r="BK27" s="39">
        <v>1</v>
      </c>
      <c r="BL27" s="61">
        <v>129.29</v>
      </c>
      <c r="BM27" s="61"/>
      <c r="BN27" s="39">
        <v>1</v>
      </c>
      <c r="BO27" s="61">
        <v>130.63</v>
      </c>
      <c r="BP27" s="61"/>
      <c r="BQ27" s="39">
        <f t="shared" si="0"/>
        <v>1</v>
      </c>
      <c r="BR27" s="61">
        <f t="shared" si="0"/>
        <v>129.66318181818181</v>
      </c>
      <c r="BS27" s="93"/>
      <c r="BT27" s="93"/>
      <c r="BU27" s="93"/>
      <c r="BV27" s="86"/>
      <c r="BW27" s="86"/>
      <c r="BX27" s="86"/>
      <c r="BY27" s="91"/>
      <c r="BZ27" s="91"/>
      <c r="CA27" s="86"/>
      <c r="CB27" s="83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</row>
    <row r="28" spans="1:171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/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6"/>
      <c r="AP28" s="49"/>
      <c r="AQ28" s="49"/>
      <c r="AR28" s="6"/>
      <c r="AS28" s="49"/>
      <c r="AT28" s="49"/>
      <c r="AU28" s="49"/>
      <c r="AV28" s="53"/>
      <c r="AW28" s="53"/>
      <c r="AX28" s="6"/>
      <c r="AY28" s="49"/>
      <c r="AZ28" s="49"/>
      <c r="BA28" s="6"/>
      <c r="BB28" s="49"/>
      <c r="BC28" s="49"/>
      <c r="BD28" s="6"/>
      <c r="BE28" s="6"/>
      <c r="BF28" s="49"/>
      <c r="BG28" s="49"/>
      <c r="BH28" s="53"/>
      <c r="BI28" s="53"/>
      <c r="BJ28" s="53"/>
      <c r="BK28" s="53"/>
      <c r="BL28" s="53"/>
      <c r="BM28" s="53"/>
      <c r="BN28" s="53"/>
      <c r="BO28" s="53"/>
      <c r="BP28" s="53"/>
      <c r="BQ28" s="38"/>
      <c r="BR28" s="6"/>
      <c r="BS28" s="86"/>
      <c r="BT28" s="86"/>
      <c r="BU28" s="86"/>
      <c r="BV28" s="86"/>
      <c r="BW28" s="86"/>
      <c r="BX28" s="86"/>
      <c r="BY28" s="91"/>
      <c r="BZ28" s="91"/>
      <c r="CA28" s="86"/>
      <c r="CB28" s="83"/>
    </row>
    <row r="29" spans="1:171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6"/>
      <c r="AP29" s="49"/>
      <c r="AQ29" s="49"/>
      <c r="AR29" s="6"/>
      <c r="AS29" s="49"/>
      <c r="AT29" s="49"/>
      <c r="AU29" s="49"/>
      <c r="AV29" s="53"/>
      <c r="AW29" s="53"/>
      <c r="AX29" s="6"/>
      <c r="AY29" s="49"/>
      <c r="AZ29" s="49"/>
      <c r="BA29" s="6"/>
      <c r="BB29" s="49"/>
      <c r="BC29" s="49"/>
      <c r="BD29" s="6"/>
      <c r="BE29" s="6"/>
      <c r="BF29" s="16"/>
      <c r="BG29" s="16"/>
      <c r="BH29" s="53"/>
      <c r="BI29" s="53"/>
      <c r="BJ29" s="53"/>
      <c r="BK29" s="53"/>
      <c r="BL29" s="53"/>
      <c r="BM29" s="53"/>
      <c r="BN29" s="53"/>
      <c r="BO29" s="53"/>
      <c r="BP29" s="53"/>
      <c r="BQ29" s="16"/>
      <c r="BR29" s="16"/>
      <c r="BS29" s="86"/>
      <c r="BT29" s="86"/>
      <c r="BU29" s="86"/>
      <c r="BV29" s="86"/>
      <c r="BW29" s="86"/>
      <c r="BX29" s="86"/>
      <c r="BY29" s="91"/>
      <c r="BZ29" s="91"/>
      <c r="CA29" s="86"/>
      <c r="CB29" s="83"/>
    </row>
    <row r="30" spans="1:171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53"/>
      <c r="AZ30" s="49"/>
      <c r="BA30" s="49"/>
      <c r="BB30" s="49"/>
      <c r="BC30" s="53"/>
      <c r="BD30" s="49"/>
      <c r="BE30" s="49"/>
      <c r="BF30" s="53"/>
      <c r="BG30" s="53"/>
      <c r="BH30" s="49"/>
      <c r="BI30" s="53"/>
      <c r="BJ30" s="53"/>
      <c r="BK30" s="53"/>
      <c r="BL30" s="53"/>
      <c r="BM30" s="53"/>
      <c r="BN30" s="49"/>
      <c r="BO30" s="53"/>
      <c r="BP30" s="53"/>
      <c r="BQ30" s="53"/>
      <c r="BR30" s="53"/>
      <c r="BS30" s="93"/>
      <c r="BT30" s="93"/>
      <c r="BU30" s="93"/>
      <c r="BV30" s="93"/>
      <c r="BW30" s="93"/>
      <c r="BX30" s="93"/>
      <c r="BY30" s="93" t="s">
        <v>6</v>
      </c>
      <c r="BZ30" s="93" t="s">
        <v>7</v>
      </c>
      <c r="CA30" s="93" t="s">
        <v>8</v>
      </c>
      <c r="CB30" s="94" t="s">
        <v>9</v>
      </c>
      <c r="CC30" s="94" t="s">
        <v>10</v>
      </c>
      <c r="CD30" s="94" t="s">
        <v>11</v>
      </c>
      <c r="CE30" s="94" t="s">
        <v>12</v>
      </c>
      <c r="CF30" s="94" t="s">
        <v>13</v>
      </c>
      <c r="CG30" s="94" t="s">
        <v>14</v>
      </c>
      <c r="CH30" s="94" t="s">
        <v>15</v>
      </c>
      <c r="CI30" s="94" t="s">
        <v>16</v>
      </c>
      <c r="CJ30" s="94" t="s">
        <v>17</v>
      </c>
      <c r="CK30" s="94"/>
      <c r="CL30" s="94"/>
      <c r="CM30" s="94"/>
      <c r="CN30" s="94"/>
      <c r="CO30" s="94"/>
      <c r="CP30" s="94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3"/>
      <c r="BD31" s="49"/>
      <c r="BE31" s="49"/>
      <c r="BF31" s="53"/>
      <c r="BG31" s="53"/>
      <c r="BH31" s="49"/>
      <c r="BI31" s="53"/>
      <c r="BJ31" s="53"/>
      <c r="BK31" s="53"/>
      <c r="BL31" s="53"/>
      <c r="BM31" s="53"/>
      <c r="BN31" s="49"/>
      <c r="BO31" s="53"/>
      <c r="BP31" s="53"/>
      <c r="BQ31" s="53"/>
      <c r="BR31" s="53"/>
      <c r="BS31" s="93"/>
      <c r="BT31" s="93"/>
      <c r="BU31" s="93"/>
      <c r="BV31" s="93"/>
      <c r="BW31" s="97"/>
      <c r="BX31" s="93"/>
      <c r="BY31" s="93">
        <v>192.88</v>
      </c>
      <c r="BZ31" s="93">
        <v>130.91999999999999</v>
      </c>
      <c r="CA31" s="93">
        <v>140.37</v>
      </c>
      <c r="CB31" s="93">
        <v>152265.85</v>
      </c>
      <c r="CC31" s="93">
        <v>2080.11</v>
      </c>
      <c r="CD31" s="93">
        <v>97.41</v>
      </c>
      <c r="CE31" s="93">
        <v>100.21</v>
      </c>
      <c r="CF31" s="93">
        <v>14.99</v>
      </c>
      <c r="CG31" s="93">
        <v>16.309999999999999</v>
      </c>
      <c r="CH31" s="93">
        <v>18.809999999999999</v>
      </c>
      <c r="CI31" s="93">
        <v>176.14</v>
      </c>
      <c r="CJ31" s="93">
        <v>125.16</v>
      </c>
      <c r="CK31" s="83"/>
      <c r="CL31" s="93" t="s">
        <v>73</v>
      </c>
      <c r="CM31" s="83"/>
      <c r="CN31" s="83"/>
      <c r="CO31" s="83"/>
      <c r="CP31" s="83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</row>
    <row r="32" spans="1:171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3"/>
      <c r="BD32" s="49"/>
      <c r="BE32" s="49"/>
      <c r="BF32" s="53"/>
      <c r="BG32" s="53"/>
      <c r="BH32" s="49"/>
      <c r="BI32" s="53"/>
      <c r="BJ32" s="53"/>
      <c r="BK32" s="53"/>
      <c r="BL32" s="53"/>
      <c r="BM32" s="53"/>
      <c r="BN32" s="49"/>
      <c r="BO32" s="53"/>
      <c r="BP32" s="53"/>
      <c r="BQ32" s="53"/>
      <c r="BR32" s="53"/>
      <c r="BS32" s="93"/>
      <c r="BT32" s="93"/>
      <c r="BU32" s="93"/>
      <c r="BV32" s="93"/>
      <c r="BW32" s="97"/>
      <c r="BX32" s="93"/>
      <c r="BY32" s="93">
        <v>192.95</v>
      </c>
      <c r="BZ32" s="93">
        <v>130.68</v>
      </c>
      <c r="CA32" s="93">
        <v>140.36000000000001</v>
      </c>
      <c r="CB32" s="93">
        <v>151662.41</v>
      </c>
      <c r="CC32" s="93">
        <v>2055.4</v>
      </c>
      <c r="CD32" s="93">
        <v>98.02</v>
      </c>
      <c r="CE32" s="93">
        <v>100.28</v>
      </c>
      <c r="CF32" s="93">
        <v>15.11</v>
      </c>
      <c r="CG32" s="93">
        <v>16.329999999999998</v>
      </c>
      <c r="CH32" s="93">
        <v>18.82</v>
      </c>
      <c r="CI32" s="93">
        <v>176.64</v>
      </c>
      <c r="CJ32" s="93">
        <v>125.56</v>
      </c>
      <c r="CK32" s="83"/>
      <c r="CL32" s="93" t="s">
        <v>74</v>
      </c>
      <c r="CM32" s="83"/>
      <c r="CN32" s="83"/>
      <c r="CO32" s="83"/>
      <c r="CP32" s="83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</row>
    <row r="33" spans="1:171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3"/>
      <c r="BD33" s="49"/>
      <c r="BE33" s="49"/>
      <c r="BF33" s="53"/>
      <c r="BG33" s="53"/>
      <c r="BH33" s="49"/>
      <c r="BI33" s="53"/>
      <c r="BJ33" s="53"/>
      <c r="BK33" s="53"/>
      <c r="BL33" s="53"/>
      <c r="BM33" s="53"/>
      <c r="BN33" s="49"/>
      <c r="BO33" s="53"/>
      <c r="BP33" s="53"/>
      <c r="BQ33" s="53"/>
      <c r="BR33" s="53"/>
      <c r="BS33" s="93"/>
      <c r="BT33" s="93"/>
      <c r="BU33" s="93"/>
      <c r="BV33" s="93"/>
      <c r="BW33" s="97"/>
      <c r="BX33" s="93"/>
      <c r="BY33" s="93">
        <v>193.27</v>
      </c>
      <c r="BZ33" s="93">
        <v>130.88</v>
      </c>
      <c r="CA33" s="93">
        <v>140.29</v>
      </c>
      <c r="CB33" s="93">
        <v>151741.06</v>
      </c>
      <c r="CC33" s="93">
        <v>2054.4699999999998</v>
      </c>
      <c r="CD33" s="93">
        <v>98.72</v>
      </c>
      <c r="CE33" s="93">
        <v>100.72</v>
      </c>
      <c r="CF33" s="93">
        <v>15.19</v>
      </c>
      <c r="CG33" s="93">
        <v>16.28</v>
      </c>
      <c r="CH33" s="93">
        <v>18.8</v>
      </c>
      <c r="CI33" s="93">
        <v>176.9</v>
      </c>
      <c r="CJ33" s="93">
        <v>126.04</v>
      </c>
      <c r="CK33" s="83"/>
      <c r="CL33" s="93" t="s">
        <v>75</v>
      </c>
      <c r="CM33" s="83"/>
      <c r="CN33" s="83"/>
      <c r="CO33" s="83"/>
      <c r="CP33" s="83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</row>
    <row r="34" spans="1:171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3"/>
      <c r="BD34" s="49"/>
      <c r="BE34" s="49"/>
      <c r="BF34" s="53"/>
      <c r="BG34" s="53"/>
      <c r="BH34" s="49"/>
      <c r="BI34" s="53"/>
      <c r="BJ34" s="53"/>
      <c r="BK34" s="53"/>
      <c r="BL34" s="53"/>
      <c r="BM34" s="53"/>
      <c r="BN34" s="49"/>
      <c r="BO34" s="53"/>
      <c r="BP34" s="53"/>
      <c r="BQ34" s="53"/>
      <c r="BR34" s="53"/>
      <c r="BS34" s="93"/>
      <c r="BT34" s="93"/>
      <c r="BU34" s="93"/>
      <c r="BV34" s="93"/>
      <c r="BW34" s="97"/>
      <c r="BX34" s="93"/>
      <c r="BY34" s="93">
        <v>193.69</v>
      </c>
      <c r="BZ34" s="93">
        <v>131.08000000000001</v>
      </c>
      <c r="CA34" s="93">
        <v>140.31</v>
      </c>
      <c r="CB34" s="93">
        <v>152478.39000000001</v>
      </c>
      <c r="CC34" s="93">
        <v>2055.9899999999998</v>
      </c>
      <c r="CD34" s="93">
        <v>99.09</v>
      </c>
      <c r="CE34" s="93">
        <v>102.27</v>
      </c>
      <c r="CF34" s="93">
        <v>15.23</v>
      </c>
      <c r="CG34" s="93">
        <v>16.350000000000001</v>
      </c>
      <c r="CH34" s="93">
        <v>18.82</v>
      </c>
      <c r="CI34" s="93">
        <v>178.06</v>
      </c>
      <c r="CJ34" s="93">
        <v>126.99</v>
      </c>
      <c r="CK34" s="83"/>
      <c r="CL34" s="93" t="s">
        <v>76</v>
      </c>
      <c r="CM34" s="83"/>
      <c r="CN34" s="83"/>
      <c r="CO34" s="83"/>
      <c r="CP34" s="83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</row>
    <row r="35" spans="1:171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3"/>
      <c r="BD35" s="49"/>
      <c r="BE35" s="49"/>
      <c r="BF35" s="53"/>
      <c r="BG35" s="53"/>
      <c r="BH35" s="49"/>
      <c r="BI35" s="53"/>
      <c r="BJ35" s="53"/>
      <c r="BK35" s="53"/>
      <c r="BL35" s="53"/>
      <c r="BM35" s="53"/>
      <c r="BN35" s="49"/>
      <c r="BO35" s="53"/>
      <c r="BP35" s="53"/>
      <c r="BQ35" s="53"/>
      <c r="BR35" s="53"/>
      <c r="BS35" s="93"/>
      <c r="BT35" s="93"/>
      <c r="BU35" s="93"/>
      <c r="BV35" s="93"/>
      <c r="BW35" s="97"/>
      <c r="BX35" s="93"/>
      <c r="BY35" s="93">
        <v>194.05</v>
      </c>
      <c r="BZ35" s="93">
        <v>130.9</v>
      </c>
      <c r="CA35" s="93">
        <v>140.26</v>
      </c>
      <c r="CB35" s="93">
        <v>152867.70000000001</v>
      </c>
      <c r="CC35" s="93">
        <v>2048.37</v>
      </c>
      <c r="CD35" s="93">
        <v>99.77</v>
      </c>
      <c r="CE35" s="93">
        <v>102.49</v>
      </c>
      <c r="CF35" s="93">
        <v>15.28</v>
      </c>
      <c r="CG35" s="93">
        <v>16.41</v>
      </c>
      <c r="CH35" s="93">
        <v>18.809999999999999</v>
      </c>
      <c r="CI35" s="93">
        <v>178.55</v>
      </c>
      <c r="CJ35" s="93">
        <v>127.78</v>
      </c>
      <c r="CK35" s="93"/>
      <c r="CL35" s="93" t="s">
        <v>77</v>
      </c>
      <c r="CM35" s="93"/>
      <c r="CN35" s="93"/>
      <c r="CO35" s="93"/>
      <c r="CP35" s="93"/>
      <c r="CQ35" s="54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56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</row>
    <row r="36" spans="1:171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9"/>
      <c r="BE36" s="49"/>
      <c r="BF36" s="53"/>
      <c r="BG36" s="53"/>
      <c r="BH36" s="49"/>
      <c r="BI36" s="53"/>
      <c r="BJ36" s="53"/>
      <c r="BK36" s="53"/>
      <c r="BL36" s="53"/>
      <c r="BM36" s="53"/>
      <c r="BN36" s="49"/>
      <c r="BO36" s="53"/>
      <c r="BP36" s="53"/>
      <c r="BQ36" s="53"/>
      <c r="BR36" s="53"/>
      <c r="BS36" s="93"/>
      <c r="BT36" s="93"/>
      <c r="BU36" s="93"/>
      <c r="BV36" s="93"/>
      <c r="BW36" s="97"/>
      <c r="BX36" s="93"/>
      <c r="BY36" s="93">
        <v>194.73</v>
      </c>
      <c r="BZ36" s="93">
        <v>131.09</v>
      </c>
      <c r="CA36" s="93">
        <v>140.30000000000001</v>
      </c>
      <c r="CB36" s="93">
        <v>151214.01</v>
      </c>
      <c r="CC36" s="93">
        <v>2051.67</v>
      </c>
      <c r="CD36" s="93">
        <v>99.58</v>
      </c>
      <c r="CE36" s="93">
        <v>102.29</v>
      </c>
      <c r="CF36" s="93">
        <v>15.25</v>
      </c>
      <c r="CG36" s="93">
        <v>16.36</v>
      </c>
      <c r="CH36" s="93">
        <v>18.829999999999998</v>
      </c>
      <c r="CI36" s="93">
        <v>179.39</v>
      </c>
      <c r="CJ36" s="93">
        <v>128.87</v>
      </c>
      <c r="CK36" s="93"/>
      <c r="CL36" s="93" t="s">
        <v>78</v>
      </c>
      <c r="CM36" s="93"/>
      <c r="CN36" s="93"/>
      <c r="CO36" s="93"/>
      <c r="CP36" s="93"/>
      <c r="CQ36" s="54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56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</row>
    <row r="37" spans="1:171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3"/>
      <c r="BD37" s="49"/>
      <c r="BE37" s="49"/>
      <c r="BF37" s="53"/>
      <c r="BG37" s="53"/>
      <c r="BH37" s="49"/>
      <c r="BI37" s="53"/>
      <c r="BJ37" s="53"/>
      <c r="BK37" s="53"/>
      <c r="BL37" s="53"/>
      <c r="BM37" s="53"/>
      <c r="BN37" s="49"/>
      <c r="BO37" s="53"/>
      <c r="BP37" s="53"/>
      <c r="BQ37" s="53"/>
      <c r="BR37" s="53"/>
      <c r="BS37" s="93"/>
      <c r="BT37" s="93"/>
      <c r="BU37" s="93"/>
      <c r="BV37" s="93"/>
      <c r="BW37" s="97"/>
      <c r="BX37" s="93"/>
      <c r="BY37" s="93">
        <v>196.82</v>
      </c>
      <c r="BZ37" s="93">
        <v>131.44</v>
      </c>
      <c r="CA37" s="93">
        <v>140.4</v>
      </c>
      <c r="CB37" s="93">
        <v>151610.46</v>
      </c>
      <c r="CC37" s="93">
        <v>2053.39</v>
      </c>
      <c r="CD37" s="93">
        <v>99.71</v>
      </c>
      <c r="CE37" s="93">
        <v>103.17</v>
      </c>
      <c r="CF37" s="93">
        <v>15.3</v>
      </c>
      <c r="CG37" s="93">
        <v>16.25</v>
      </c>
      <c r="CH37" s="93">
        <v>18.850000000000001</v>
      </c>
      <c r="CI37" s="93">
        <v>180.95</v>
      </c>
      <c r="CJ37" s="93">
        <v>130.46</v>
      </c>
      <c r="CK37" s="93"/>
      <c r="CL37" s="93" t="s">
        <v>79</v>
      </c>
      <c r="CM37" s="93"/>
      <c r="CN37" s="93"/>
      <c r="CO37" s="93"/>
      <c r="CP37" s="93"/>
      <c r="CQ37" s="54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56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</row>
    <row r="38" spans="1:171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8"/>
      <c r="BD38" s="57"/>
      <c r="BE38" s="57"/>
      <c r="BF38" s="58"/>
      <c r="BG38" s="58"/>
      <c r="BH38" s="57"/>
      <c r="BI38" s="58"/>
      <c r="BJ38" s="58"/>
      <c r="BK38" s="58"/>
      <c r="BL38" s="58"/>
      <c r="BM38" s="58"/>
      <c r="BN38" s="57"/>
      <c r="BO38" s="58"/>
      <c r="BP38" s="58"/>
      <c r="BQ38" s="53"/>
      <c r="BR38" s="53"/>
      <c r="BS38" s="93"/>
      <c r="BT38" s="93"/>
      <c r="BU38" s="93"/>
      <c r="BV38" s="93"/>
      <c r="BW38" s="97"/>
      <c r="BX38" s="93"/>
      <c r="BY38" s="93">
        <v>199.95</v>
      </c>
      <c r="BZ38" s="93">
        <v>132.03</v>
      </c>
      <c r="CA38" s="93">
        <v>140.41</v>
      </c>
      <c r="CB38" s="93">
        <v>153759.10999999999</v>
      </c>
      <c r="CC38" s="93">
        <v>2070.13</v>
      </c>
      <c r="CD38" s="93">
        <v>100.96</v>
      </c>
      <c r="CE38" s="93">
        <v>104.62</v>
      </c>
      <c r="CF38" s="93">
        <v>15.43</v>
      </c>
      <c r="CG38" s="93">
        <v>16.21</v>
      </c>
      <c r="CH38" s="93">
        <v>18.829999999999998</v>
      </c>
      <c r="CI38" s="93">
        <v>183.33</v>
      </c>
      <c r="CJ38" s="93">
        <v>132.79</v>
      </c>
      <c r="CK38" s="93"/>
      <c r="CL38" s="93" t="s">
        <v>80</v>
      </c>
      <c r="CM38" s="93"/>
      <c r="CN38" s="93"/>
      <c r="CO38" s="93"/>
      <c r="CP38" s="93"/>
      <c r="CQ38" s="54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56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</row>
    <row r="39" spans="1:171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59"/>
      <c r="BD39" s="46"/>
      <c r="BE39" s="46"/>
      <c r="BF39" s="59"/>
      <c r="BG39" s="59"/>
      <c r="BH39" s="46"/>
      <c r="BI39" s="59"/>
      <c r="BJ39" s="59"/>
      <c r="BK39" s="59"/>
      <c r="BL39" s="59"/>
      <c r="BM39" s="59"/>
      <c r="BN39" s="46"/>
      <c r="BO39" s="59"/>
      <c r="BP39" s="59"/>
      <c r="BQ39" s="59"/>
      <c r="BR39" s="59"/>
      <c r="BS39" s="145"/>
      <c r="BT39" s="145"/>
      <c r="BU39" s="94"/>
      <c r="BV39" s="93"/>
      <c r="BW39" s="97"/>
      <c r="BX39" s="94"/>
      <c r="BY39" s="93">
        <v>198.66</v>
      </c>
      <c r="BZ39" s="93">
        <v>132.22</v>
      </c>
      <c r="CA39" s="93">
        <v>140.44999999999999</v>
      </c>
      <c r="CB39" s="93">
        <v>153749.6</v>
      </c>
      <c r="CC39" s="93">
        <v>2075.33</v>
      </c>
      <c r="CD39" s="93">
        <v>101.74</v>
      </c>
      <c r="CE39" s="93">
        <v>104.52</v>
      </c>
      <c r="CF39" s="93">
        <v>15.49</v>
      </c>
      <c r="CG39" s="93">
        <v>16.36</v>
      </c>
      <c r="CH39" s="93">
        <v>18.86</v>
      </c>
      <c r="CI39" s="93">
        <v>182.13</v>
      </c>
      <c r="CJ39" s="93">
        <v>132.44</v>
      </c>
      <c r="CK39" s="93"/>
      <c r="CL39" s="93" t="s">
        <v>81</v>
      </c>
      <c r="CM39" s="93"/>
      <c r="CN39" s="93"/>
      <c r="CO39" s="93"/>
      <c r="CP39" s="93"/>
      <c r="CQ39" s="54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56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</row>
    <row r="40" spans="1:171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59"/>
      <c r="BD40" s="46"/>
      <c r="BE40" s="46"/>
      <c r="BF40" s="59"/>
      <c r="BG40" s="59"/>
      <c r="BH40" s="46"/>
      <c r="BI40" s="59"/>
      <c r="BJ40" s="59"/>
      <c r="BK40" s="59"/>
      <c r="BL40" s="59"/>
      <c r="BM40" s="59"/>
      <c r="BN40" s="46"/>
      <c r="BO40" s="59"/>
      <c r="BP40" s="59"/>
      <c r="BQ40" s="59"/>
      <c r="BR40" s="59"/>
      <c r="BS40" s="145"/>
      <c r="BT40" s="145"/>
      <c r="BU40" s="94"/>
      <c r="BV40" s="93"/>
      <c r="BW40" s="97"/>
      <c r="BX40" s="94"/>
      <c r="BY40" s="93">
        <v>196.73</v>
      </c>
      <c r="BZ40" s="93">
        <v>131.69</v>
      </c>
      <c r="CA40" s="93">
        <v>140.43</v>
      </c>
      <c r="CB40" s="93">
        <v>153247.35</v>
      </c>
      <c r="CC40" s="93">
        <v>2056.98</v>
      </c>
      <c r="CD40" s="93">
        <v>101.59</v>
      </c>
      <c r="CE40" s="93">
        <v>104.18</v>
      </c>
      <c r="CF40" s="93">
        <v>15.35</v>
      </c>
      <c r="CG40" s="93">
        <v>16.29</v>
      </c>
      <c r="CH40" s="93">
        <v>18.829999999999998</v>
      </c>
      <c r="CI40" s="93">
        <v>182.54</v>
      </c>
      <c r="CJ40" s="93">
        <v>132.62</v>
      </c>
      <c r="CK40" s="93"/>
      <c r="CL40" s="93" t="s">
        <v>82</v>
      </c>
      <c r="CM40" s="93"/>
      <c r="CN40" s="93"/>
      <c r="CO40" s="93"/>
      <c r="CP40" s="93"/>
      <c r="CQ40" s="54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56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</row>
    <row r="41" spans="1:171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9"/>
      <c r="BD41" s="46"/>
      <c r="BE41" s="46"/>
      <c r="BF41" s="59"/>
      <c r="BG41" s="59"/>
      <c r="BH41" s="46"/>
      <c r="BI41" s="59"/>
      <c r="BJ41" s="59"/>
      <c r="BK41" s="59"/>
      <c r="BL41" s="59"/>
      <c r="BM41" s="59"/>
      <c r="BN41" s="46"/>
      <c r="BO41" s="59"/>
      <c r="BP41" s="59"/>
      <c r="BQ41" s="59"/>
      <c r="BR41" s="59"/>
      <c r="BS41" s="145"/>
      <c r="BT41" s="145"/>
      <c r="BU41" s="94"/>
      <c r="BV41" s="93"/>
      <c r="BW41" s="97"/>
      <c r="BX41" s="94"/>
      <c r="BY41" s="93">
        <v>197.13</v>
      </c>
      <c r="BZ41" s="93">
        <v>132.86000000000001</v>
      </c>
      <c r="CA41" s="93">
        <v>140.43</v>
      </c>
      <c r="CB41" s="93">
        <v>154240.72</v>
      </c>
      <c r="CC41" s="93">
        <v>2084.2800000000002</v>
      </c>
      <c r="CD41" s="93">
        <v>101.85</v>
      </c>
      <c r="CE41" s="93">
        <v>104.49</v>
      </c>
      <c r="CF41" s="93">
        <v>15.35</v>
      </c>
      <c r="CG41" s="93">
        <v>16.239999999999998</v>
      </c>
      <c r="CH41" s="93">
        <v>18.84</v>
      </c>
      <c r="CI41" s="93">
        <v>182.81</v>
      </c>
      <c r="CJ41" s="93">
        <v>133.35</v>
      </c>
      <c r="CK41" s="93"/>
      <c r="CL41" s="93" t="s">
        <v>83</v>
      </c>
      <c r="CM41" s="93"/>
      <c r="CN41" s="93"/>
      <c r="CO41" s="93"/>
      <c r="CP41" s="93"/>
      <c r="CQ41" s="54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56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</row>
    <row r="42" spans="1:171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59"/>
      <c r="BD42" s="46"/>
      <c r="BE42" s="46"/>
      <c r="BF42" s="59"/>
      <c r="BG42" s="59"/>
      <c r="BH42" s="46"/>
      <c r="BI42" s="59"/>
      <c r="BJ42" s="59"/>
      <c r="BK42" s="59"/>
      <c r="BL42" s="59"/>
      <c r="BM42" s="59"/>
      <c r="BN42" s="46"/>
      <c r="BO42" s="59"/>
      <c r="BP42" s="59"/>
      <c r="BQ42" s="59"/>
      <c r="BR42" s="59"/>
      <c r="BS42" s="145"/>
      <c r="BT42" s="145"/>
      <c r="BU42" s="94"/>
      <c r="BV42" s="93"/>
      <c r="BW42" s="97"/>
      <c r="BX42" s="94"/>
      <c r="BY42" s="93">
        <v>195.77</v>
      </c>
      <c r="BZ42" s="93">
        <v>132.18</v>
      </c>
      <c r="CA42" s="93">
        <v>140.5</v>
      </c>
      <c r="CB42" s="93">
        <v>152877.79999999999</v>
      </c>
      <c r="CC42" s="93">
        <v>2058.9299999999998</v>
      </c>
      <c r="CD42" s="93">
        <v>101.38</v>
      </c>
      <c r="CE42" s="93">
        <v>103.75</v>
      </c>
      <c r="CF42" s="93">
        <v>15.34</v>
      </c>
      <c r="CG42" s="93">
        <v>15.97</v>
      </c>
      <c r="CH42" s="93">
        <v>18.86</v>
      </c>
      <c r="CI42" s="93">
        <v>181.41</v>
      </c>
      <c r="CJ42" s="93">
        <v>132.49</v>
      </c>
      <c r="CK42" s="93"/>
      <c r="CL42" s="93" t="s">
        <v>84</v>
      </c>
      <c r="CM42" s="93"/>
      <c r="CN42" s="93"/>
      <c r="CO42" s="93"/>
      <c r="CP42" s="93"/>
      <c r="CQ42" s="54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56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</row>
    <row r="43" spans="1:171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9"/>
      <c r="BD43" s="46"/>
      <c r="BE43" s="46"/>
      <c r="BF43" s="59"/>
      <c r="BG43" s="59"/>
      <c r="BH43" s="46"/>
      <c r="BI43" s="59"/>
      <c r="BJ43" s="59"/>
      <c r="BK43" s="59"/>
      <c r="BL43" s="59"/>
      <c r="BM43" s="59"/>
      <c r="BN43" s="46"/>
      <c r="BO43" s="59"/>
      <c r="BP43" s="59"/>
      <c r="BQ43" s="59"/>
      <c r="BR43" s="59"/>
      <c r="BS43" s="145"/>
      <c r="BT43" s="145"/>
      <c r="BU43" s="94"/>
      <c r="BV43" s="93"/>
      <c r="BW43" s="97"/>
      <c r="BX43" s="94"/>
      <c r="BY43" s="93">
        <v>194.19</v>
      </c>
      <c r="BZ43" s="93">
        <v>132.07</v>
      </c>
      <c r="CA43" s="93">
        <v>140.49</v>
      </c>
      <c r="CB43" s="93">
        <v>152259.19</v>
      </c>
      <c r="CC43" s="93">
        <v>2053.59</v>
      </c>
      <c r="CD43" s="93">
        <v>100.79</v>
      </c>
      <c r="CE43" s="93">
        <v>103.4</v>
      </c>
      <c r="CF43" s="93">
        <v>15.33</v>
      </c>
      <c r="CG43" s="93">
        <v>15.89</v>
      </c>
      <c r="CH43" s="93">
        <v>18.850000000000001</v>
      </c>
      <c r="CI43" s="93">
        <v>181.61</v>
      </c>
      <c r="CJ43" s="93">
        <v>132.32</v>
      </c>
      <c r="CK43" s="93"/>
      <c r="CL43" s="93" t="s">
        <v>85</v>
      </c>
      <c r="CM43" s="93"/>
      <c r="CN43" s="93"/>
      <c r="CO43" s="93"/>
      <c r="CP43" s="93"/>
      <c r="CQ43" s="54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56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</row>
    <row r="44" spans="1:171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9"/>
      <c r="BD44" s="46"/>
      <c r="BE44" s="46"/>
      <c r="BF44" s="59"/>
      <c r="BG44" s="59"/>
      <c r="BH44" s="46"/>
      <c r="BI44" s="59"/>
      <c r="BJ44" s="59"/>
      <c r="BK44" s="59"/>
      <c r="BL44" s="59"/>
      <c r="BM44" s="59"/>
      <c r="BN44" s="46"/>
      <c r="BO44" s="59"/>
      <c r="BP44" s="59"/>
      <c r="BQ44" s="59"/>
      <c r="BR44" s="59"/>
      <c r="BS44" s="145"/>
      <c r="BT44" s="145"/>
      <c r="BU44" s="94"/>
      <c r="BV44" s="93"/>
      <c r="BW44" s="97"/>
      <c r="BX44" s="94"/>
      <c r="BY44" s="93">
        <v>196.17</v>
      </c>
      <c r="BZ44" s="93">
        <v>132.86000000000001</v>
      </c>
      <c r="CA44" s="93">
        <v>140.52000000000001</v>
      </c>
      <c r="CB44" s="93">
        <v>153347.98000000001</v>
      </c>
      <c r="CC44" s="93">
        <v>2085.7199999999998</v>
      </c>
      <c r="CD44" s="93">
        <v>101.18</v>
      </c>
      <c r="CE44" s="93">
        <v>104.04</v>
      </c>
      <c r="CF44" s="93">
        <v>15.16</v>
      </c>
      <c r="CG44" s="93">
        <v>16.29</v>
      </c>
      <c r="CH44" s="93">
        <v>18.850000000000001</v>
      </c>
      <c r="CI44" s="93">
        <v>180.49</v>
      </c>
      <c r="CJ44" s="93">
        <v>131.66999999999999</v>
      </c>
      <c r="CK44" s="93"/>
      <c r="CL44" s="93" t="s">
        <v>86</v>
      </c>
      <c r="CM44" s="93"/>
      <c r="CN44" s="93"/>
      <c r="CO44" s="93"/>
      <c r="CP44" s="93"/>
      <c r="CQ44" s="54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56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</row>
    <row r="45" spans="1:171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9"/>
      <c r="BD45" s="46"/>
      <c r="BE45" s="46"/>
      <c r="BF45" s="59"/>
      <c r="BG45" s="59"/>
      <c r="BH45" s="46"/>
      <c r="BI45" s="59"/>
      <c r="BJ45" s="59"/>
      <c r="BK45" s="59"/>
      <c r="BL45" s="59"/>
      <c r="BM45" s="59"/>
      <c r="BN45" s="46"/>
      <c r="BO45" s="59"/>
      <c r="BP45" s="59"/>
      <c r="BQ45" s="59"/>
      <c r="BR45" s="59"/>
      <c r="BS45" s="145"/>
      <c r="BT45" s="145"/>
      <c r="BU45" s="94"/>
      <c r="BV45" s="93"/>
      <c r="BW45" s="97"/>
      <c r="BX45" s="94"/>
      <c r="BY45" s="93">
        <v>193.85</v>
      </c>
      <c r="BZ45" s="93">
        <v>133.13999999999999</v>
      </c>
      <c r="CA45" s="93">
        <v>140.5</v>
      </c>
      <c r="CB45" s="93">
        <v>154156.32</v>
      </c>
      <c r="CC45" s="93">
        <v>2125.2399999999998</v>
      </c>
      <c r="CD45" s="93">
        <v>100.82</v>
      </c>
      <c r="CE45" s="93">
        <v>103.63</v>
      </c>
      <c r="CF45" s="93">
        <v>15.13</v>
      </c>
      <c r="CG45" s="93">
        <v>16.23</v>
      </c>
      <c r="CH45" s="93">
        <v>18.86</v>
      </c>
      <c r="CI45" s="93">
        <v>181.25</v>
      </c>
      <c r="CJ45" s="93">
        <v>131.51</v>
      </c>
      <c r="CK45" s="93"/>
      <c r="CL45" s="93" t="s">
        <v>87</v>
      </c>
      <c r="CM45" s="93"/>
      <c r="CN45" s="93"/>
      <c r="CO45" s="93"/>
      <c r="CP45" s="93"/>
      <c r="CQ45" s="54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56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</row>
    <row r="46" spans="1:171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53"/>
      <c r="BD46" s="49"/>
      <c r="BE46" s="49"/>
      <c r="BF46" s="53"/>
      <c r="BG46" s="53"/>
      <c r="BH46" s="49"/>
      <c r="BI46" s="53"/>
      <c r="BJ46" s="53"/>
      <c r="BK46" s="53"/>
      <c r="BL46" s="53"/>
      <c r="BM46" s="53"/>
      <c r="BN46" s="49"/>
      <c r="BO46" s="53"/>
      <c r="BP46" s="53"/>
      <c r="BQ46" s="53"/>
      <c r="BR46" s="53"/>
      <c r="BS46" s="93"/>
      <c r="BT46" s="93"/>
      <c r="BU46" s="93"/>
      <c r="BV46" s="93"/>
      <c r="BW46" s="97"/>
      <c r="BX46" s="93"/>
      <c r="BY46" s="93">
        <v>192.9</v>
      </c>
      <c r="BZ46" s="93">
        <v>132.72</v>
      </c>
      <c r="CA46" s="93">
        <v>140.44999999999999</v>
      </c>
      <c r="CB46" s="93">
        <v>152849.96</v>
      </c>
      <c r="CC46" s="93">
        <v>2155.13</v>
      </c>
      <c r="CD46" s="93">
        <v>100.84</v>
      </c>
      <c r="CE46" s="93">
        <v>102.82</v>
      </c>
      <c r="CF46" s="93">
        <v>15.12</v>
      </c>
      <c r="CG46" s="93">
        <v>16.23</v>
      </c>
      <c r="CH46" s="93">
        <v>18.86</v>
      </c>
      <c r="CI46" s="93">
        <v>178.05</v>
      </c>
      <c r="CJ46" s="93">
        <v>129.28</v>
      </c>
      <c r="CK46" s="93"/>
      <c r="CL46" s="93" t="s">
        <v>88</v>
      </c>
      <c r="CM46" s="93"/>
      <c r="CN46" s="93"/>
      <c r="CO46" s="93"/>
      <c r="CP46" s="93"/>
      <c r="CQ46" s="54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56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</row>
    <row r="47" spans="1:171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53"/>
      <c r="BD47" s="49"/>
      <c r="BE47" s="49"/>
      <c r="BF47" s="53"/>
      <c r="BG47" s="53"/>
      <c r="BH47" s="49"/>
      <c r="BI47" s="53"/>
      <c r="BJ47" s="53"/>
      <c r="BK47" s="53"/>
      <c r="BL47" s="53"/>
      <c r="BM47" s="53"/>
      <c r="BN47" s="49"/>
      <c r="BO47" s="53"/>
      <c r="BP47" s="53"/>
      <c r="BQ47" s="53"/>
      <c r="BR47" s="53"/>
      <c r="BS47" s="93"/>
      <c r="BT47" s="93"/>
      <c r="BU47" s="93"/>
      <c r="BV47" s="93"/>
      <c r="BW47" s="97"/>
      <c r="BX47" s="93"/>
      <c r="BY47" s="93">
        <v>191.07</v>
      </c>
      <c r="BZ47" s="93">
        <v>133.69999999999999</v>
      </c>
      <c r="CA47" s="93">
        <v>140.5</v>
      </c>
      <c r="CB47" s="93">
        <v>152515.75</v>
      </c>
      <c r="CC47" s="93">
        <v>2172.65</v>
      </c>
      <c r="CD47" s="93">
        <v>100.93</v>
      </c>
      <c r="CE47" s="93">
        <v>102.4</v>
      </c>
      <c r="CF47" s="93">
        <v>15.1</v>
      </c>
      <c r="CG47" s="93">
        <v>16.32</v>
      </c>
      <c r="CH47" s="93">
        <v>18.850000000000001</v>
      </c>
      <c r="CI47" s="93">
        <v>177.52</v>
      </c>
      <c r="CJ47" s="93">
        <v>127.95</v>
      </c>
      <c r="CK47" s="93"/>
      <c r="CL47" s="93" t="s">
        <v>89</v>
      </c>
      <c r="CM47" s="93"/>
      <c r="CN47" s="93"/>
      <c r="CO47" s="93"/>
      <c r="CP47" s="93"/>
      <c r="CQ47" s="54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56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</row>
    <row r="48" spans="1:171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53"/>
      <c r="BD48" s="49"/>
      <c r="BE48" s="49"/>
      <c r="BF48" s="53"/>
      <c r="BG48" s="53"/>
      <c r="BH48" s="49"/>
      <c r="BI48" s="53"/>
      <c r="BJ48" s="53"/>
      <c r="BK48" s="53"/>
      <c r="BL48" s="53"/>
      <c r="BM48" s="53"/>
      <c r="BN48" s="49"/>
      <c r="BO48" s="53"/>
      <c r="BP48" s="53"/>
      <c r="BQ48" s="53"/>
      <c r="BR48" s="53"/>
      <c r="BS48" s="93"/>
      <c r="BT48" s="93"/>
      <c r="BU48" s="93"/>
      <c r="BV48" s="93"/>
      <c r="BW48" s="97"/>
      <c r="BX48" s="93"/>
      <c r="BY48" s="93">
        <v>190.96</v>
      </c>
      <c r="BZ48" s="93">
        <v>133.94999999999999</v>
      </c>
      <c r="CA48" s="93">
        <v>140.51</v>
      </c>
      <c r="CB48" s="93">
        <v>152976.10999999999</v>
      </c>
      <c r="CC48" s="93">
        <v>2176.12</v>
      </c>
      <c r="CD48" s="93">
        <v>100.97</v>
      </c>
      <c r="CE48" s="93">
        <v>102.65</v>
      </c>
      <c r="CF48" s="93">
        <v>15.08</v>
      </c>
      <c r="CG48" s="93">
        <v>16.350000000000001</v>
      </c>
      <c r="CH48" s="93">
        <v>18.82</v>
      </c>
      <c r="CI48" s="93">
        <v>178.53</v>
      </c>
      <c r="CJ48" s="93">
        <v>128.31</v>
      </c>
      <c r="CK48" s="93"/>
      <c r="CL48" s="93" t="s">
        <v>90</v>
      </c>
      <c r="CM48" s="93"/>
      <c r="CN48" s="93"/>
      <c r="CO48" s="93"/>
      <c r="CP48" s="93"/>
      <c r="CQ48" s="54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56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</row>
    <row r="49" spans="1:171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53"/>
      <c r="BD49" s="49"/>
      <c r="BE49" s="49"/>
      <c r="BF49" s="53"/>
      <c r="BG49" s="53"/>
      <c r="BH49" s="49"/>
      <c r="BI49" s="53"/>
      <c r="BJ49" s="53"/>
      <c r="BK49" s="53"/>
      <c r="BL49" s="53"/>
      <c r="BM49" s="53"/>
      <c r="BN49" s="49"/>
      <c r="BO49" s="53"/>
      <c r="BP49" s="53"/>
      <c r="BQ49" s="53"/>
      <c r="BR49" s="53"/>
      <c r="BS49" s="93"/>
      <c r="BT49" s="93"/>
      <c r="BU49" s="93"/>
      <c r="BV49" s="93"/>
      <c r="BW49" s="97"/>
      <c r="BX49" s="93"/>
      <c r="BY49" s="93">
        <v>190.4</v>
      </c>
      <c r="BZ49" s="93">
        <v>134.08000000000001</v>
      </c>
      <c r="CA49" s="93">
        <v>140.46</v>
      </c>
      <c r="CB49" s="93">
        <v>154330.35999999999</v>
      </c>
      <c r="CC49" s="93">
        <v>2191.0300000000002</v>
      </c>
      <c r="CD49" s="93">
        <v>100.29</v>
      </c>
      <c r="CE49" s="93">
        <v>102.62</v>
      </c>
      <c r="CF49" s="93">
        <v>15.09</v>
      </c>
      <c r="CG49" s="93">
        <v>16.41</v>
      </c>
      <c r="CH49" s="93">
        <v>18.809999999999999</v>
      </c>
      <c r="CI49" s="93">
        <v>177.38</v>
      </c>
      <c r="CJ49" s="93">
        <v>127.46</v>
      </c>
      <c r="CK49" s="93"/>
      <c r="CL49" s="93" t="s">
        <v>91</v>
      </c>
      <c r="CM49" s="93"/>
      <c r="CN49" s="93"/>
      <c r="CO49" s="93"/>
      <c r="CP49" s="93"/>
      <c r="CQ49" s="54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56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</row>
    <row r="50" spans="1:171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53"/>
      <c r="BD50" s="49"/>
      <c r="BE50" s="49"/>
      <c r="BF50" s="53"/>
      <c r="BG50" s="53"/>
      <c r="BH50" s="49"/>
      <c r="BI50" s="53"/>
      <c r="BJ50" s="53"/>
      <c r="BK50" s="53"/>
      <c r="BL50" s="53"/>
      <c r="BM50" s="53"/>
      <c r="BN50" s="49"/>
      <c r="BO50" s="53"/>
      <c r="BP50" s="53"/>
      <c r="BQ50" s="53"/>
      <c r="BR50" s="53"/>
      <c r="BS50" s="93"/>
      <c r="BT50" s="93"/>
      <c r="BU50" s="93"/>
      <c r="BV50" s="93"/>
      <c r="BW50" s="97"/>
      <c r="BX50" s="93"/>
      <c r="BY50" s="93">
        <v>192.86</v>
      </c>
      <c r="BZ50" s="93">
        <v>134.15</v>
      </c>
      <c r="CA50" s="93">
        <v>140.4</v>
      </c>
      <c r="CB50" s="93">
        <v>155260.82999999999</v>
      </c>
      <c r="CC50" s="93">
        <v>2202.1799999999998</v>
      </c>
      <c r="CD50" s="93">
        <v>101.01</v>
      </c>
      <c r="CE50" s="93">
        <v>103.63</v>
      </c>
      <c r="CF50" s="93">
        <v>15.06</v>
      </c>
      <c r="CG50" s="93">
        <v>16.2</v>
      </c>
      <c r="CH50" s="93">
        <v>18.8</v>
      </c>
      <c r="CI50" s="93">
        <v>180.52</v>
      </c>
      <c r="CJ50" s="93">
        <v>129.62</v>
      </c>
      <c r="CK50" s="93"/>
      <c r="CL50" s="93" t="s">
        <v>92</v>
      </c>
      <c r="CM50" s="93"/>
      <c r="CN50" s="93"/>
      <c r="CO50" s="93"/>
      <c r="CP50" s="93"/>
      <c r="CQ50" s="54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56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</row>
    <row r="51" spans="1:171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8"/>
      <c r="BD51" s="57"/>
      <c r="BE51" s="57"/>
      <c r="BF51" s="58"/>
      <c r="BG51" s="58"/>
      <c r="BH51" s="57"/>
      <c r="BI51" s="58"/>
      <c r="BJ51" s="58"/>
      <c r="BK51" s="58"/>
      <c r="BL51" s="58"/>
      <c r="BM51" s="58"/>
      <c r="BN51" s="57"/>
      <c r="BO51" s="58"/>
      <c r="BP51" s="58"/>
      <c r="BQ51" s="53"/>
      <c r="BR51" s="53"/>
      <c r="BS51" s="93"/>
      <c r="BT51" s="93"/>
      <c r="BU51" s="93"/>
      <c r="BV51" s="93"/>
      <c r="BW51" s="97"/>
      <c r="BX51" s="93"/>
      <c r="BY51" s="93">
        <v>191.94</v>
      </c>
      <c r="BZ51" s="93">
        <v>134.15</v>
      </c>
      <c r="CA51" s="93">
        <v>140.35</v>
      </c>
      <c r="CB51" s="93">
        <v>153738</v>
      </c>
      <c r="CC51" s="93">
        <v>2166.89</v>
      </c>
      <c r="CD51" s="93">
        <v>99.46</v>
      </c>
      <c r="CE51" s="93">
        <v>102.51</v>
      </c>
      <c r="CF51" s="93">
        <v>15.05</v>
      </c>
      <c r="CG51" s="93">
        <v>16.190000000000001</v>
      </c>
      <c r="CH51" s="93">
        <v>18.79</v>
      </c>
      <c r="CI51" s="93">
        <v>179.23</v>
      </c>
      <c r="CJ51" s="93">
        <v>129.29</v>
      </c>
      <c r="CK51" s="93"/>
      <c r="CL51" s="93" t="s">
        <v>93</v>
      </c>
      <c r="CM51" s="93"/>
      <c r="CN51" s="93"/>
      <c r="CO51" s="93"/>
      <c r="CP51" s="93"/>
      <c r="CQ51" s="54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56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</row>
    <row r="52" spans="1:171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59"/>
      <c r="BD52" s="46"/>
      <c r="BE52" s="46"/>
      <c r="BF52" s="59"/>
      <c r="BG52" s="59"/>
      <c r="BH52" s="46"/>
      <c r="BI52" s="59"/>
      <c r="BJ52" s="59"/>
      <c r="BK52" s="59"/>
      <c r="BL52" s="59"/>
      <c r="BM52" s="59"/>
      <c r="BN52" s="46"/>
      <c r="BO52" s="59"/>
      <c r="BP52" s="59"/>
      <c r="BQ52" s="59"/>
      <c r="BR52" s="59"/>
      <c r="BS52" s="145"/>
      <c r="BT52" s="145"/>
      <c r="BU52" s="94"/>
      <c r="BV52" s="93"/>
      <c r="BW52" s="97"/>
      <c r="BX52" s="94"/>
      <c r="BY52" s="94">
        <v>192.89</v>
      </c>
      <c r="BZ52" s="94">
        <v>133.97999999999999</v>
      </c>
      <c r="CA52" s="94">
        <v>140.34</v>
      </c>
      <c r="CB52" s="94">
        <v>154075.54</v>
      </c>
      <c r="CC52" s="94">
        <v>2155.3200000000002</v>
      </c>
      <c r="CD52" s="94">
        <v>99.31</v>
      </c>
      <c r="CE52" s="94">
        <v>102.53</v>
      </c>
      <c r="CF52" s="94">
        <v>15.08</v>
      </c>
      <c r="CG52" s="94">
        <v>16.09</v>
      </c>
      <c r="CH52" s="94">
        <v>18.75</v>
      </c>
      <c r="CI52" s="94">
        <v>180.72</v>
      </c>
      <c r="CJ52" s="94">
        <v>130.63</v>
      </c>
      <c r="CK52" s="93"/>
      <c r="CL52" s="93" t="s">
        <v>94</v>
      </c>
      <c r="CM52" s="93"/>
      <c r="CN52" s="93"/>
      <c r="CO52" s="93"/>
      <c r="CP52" s="93"/>
      <c r="CQ52" s="54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56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</row>
    <row r="53" spans="1:171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59"/>
      <c r="BD53" s="46"/>
      <c r="BE53" s="46"/>
      <c r="BF53" s="59"/>
      <c r="BG53" s="59"/>
      <c r="BH53" s="46"/>
      <c r="BI53" s="59"/>
      <c r="BJ53" s="59"/>
      <c r="BK53" s="59"/>
      <c r="BL53" s="59"/>
      <c r="BM53" s="59"/>
      <c r="BN53" s="46"/>
      <c r="BO53" s="59"/>
      <c r="BP53" s="59"/>
      <c r="BQ53" s="59"/>
      <c r="BR53" s="59"/>
      <c r="BS53" s="145"/>
      <c r="BT53" s="145"/>
      <c r="BU53" s="94"/>
      <c r="BV53" s="93"/>
      <c r="BW53" s="93"/>
      <c r="BX53" s="93"/>
      <c r="BY53" s="93">
        <f t="shared" ref="BY53:CJ53" si="1">AVERAGE(BY31:BY52)</f>
        <v>194.26636363636365</v>
      </c>
      <c r="BZ53" s="93">
        <f t="shared" si="1"/>
        <v>132.39863636363634</v>
      </c>
      <c r="CA53" s="93">
        <f t="shared" si="1"/>
        <v>140.41045454545454</v>
      </c>
      <c r="CB53" s="93">
        <f t="shared" si="1"/>
        <v>153055.65909090906</v>
      </c>
      <c r="CC53" s="93">
        <f t="shared" si="1"/>
        <v>2101.3145454545452</v>
      </c>
      <c r="CD53" s="93">
        <f t="shared" si="1"/>
        <v>100.24636363636364</v>
      </c>
      <c r="CE53" s="93">
        <f t="shared" si="1"/>
        <v>102.87363636363639</v>
      </c>
      <c r="CF53" s="93">
        <f t="shared" si="1"/>
        <v>15.205</v>
      </c>
      <c r="CG53" s="93">
        <f t="shared" si="1"/>
        <v>16.252727272727274</v>
      </c>
      <c r="CH53" s="93">
        <f t="shared" si="1"/>
        <v>18.827272727272728</v>
      </c>
      <c r="CI53" s="93">
        <f t="shared" si="1"/>
        <v>179.73409090909092</v>
      </c>
      <c r="CJ53" s="93">
        <f t="shared" si="1"/>
        <v>129.66318181818181</v>
      </c>
      <c r="CK53" s="93"/>
      <c r="CL53" s="93"/>
      <c r="CM53" s="93"/>
      <c r="CN53" s="93"/>
      <c r="CO53" s="93"/>
      <c r="CP53" s="93"/>
      <c r="CQ53" s="54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56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</row>
    <row r="54" spans="1:171" s="122" customFormat="1" ht="15.95" customHeight="1" x14ac:dyDescent="0.25">
      <c r="A54" s="115"/>
      <c r="B54" s="116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7"/>
      <c r="BD54" s="115"/>
      <c r="BE54" s="115"/>
      <c r="BF54" s="117"/>
      <c r="BG54" s="117"/>
      <c r="BH54" s="115"/>
      <c r="BI54" s="117"/>
      <c r="BJ54" s="117"/>
      <c r="BK54" s="117"/>
      <c r="BL54" s="117"/>
      <c r="BM54" s="117"/>
      <c r="BN54" s="115"/>
      <c r="BO54" s="117"/>
      <c r="BP54" s="117"/>
      <c r="BQ54" s="117"/>
      <c r="BR54" s="117"/>
      <c r="BS54" s="146"/>
      <c r="BT54" s="146"/>
      <c r="BU54" s="124"/>
      <c r="BV54" s="123"/>
      <c r="BW54" s="124"/>
      <c r="BX54" s="94"/>
      <c r="BY54" s="94">
        <v>194.26636363636365</v>
      </c>
      <c r="BZ54" s="94">
        <v>132.39863636363634</v>
      </c>
      <c r="CA54" s="94">
        <v>140.41045454545454</v>
      </c>
      <c r="CB54" s="94">
        <v>153055.65909090906</v>
      </c>
      <c r="CC54" s="94">
        <v>2101.3145454545452</v>
      </c>
      <c r="CD54" s="94">
        <v>100.24636363636364</v>
      </c>
      <c r="CE54" s="94">
        <v>102.87363636363639</v>
      </c>
      <c r="CF54" s="94">
        <v>15.205</v>
      </c>
      <c r="CG54" s="94">
        <v>16.252727272727274</v>
      </c>
      <c r="CH54" s="94">
        <v>18.827272727272728</v>
      </c>
      <c r="CI54" s="94">
        <v>179.73409090909092</v>
      </c>
      <c r="CJ54" s="94">
        <v>129.66318181818181</v>
      </c>
      <c r="CK54" s="123"/>
      <c r="CL54" s="123"/>
      <c r="CM54" s="123"/>
      <c r="CN54" s="123"/>
      <c r="CO54" s="123"/>
      <c r="CP54" s="123"/>
      <c r="CQ54" s="118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20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</row>
    <row r="55" spans="1:171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59"/>
      <c r="BD55" s="46"/>
      <c r="BE55" s="46"/>
      <c r="BF55" s="59"/>
      <c r="BG55" s="59"/>
      <c r="BH55" s="46"/>
      <c r="BI55" s="59"/>
      <c r="BJ55" s="59"/>
      <c r="BK55" s="59"/>
      <c r="BL55" s="59"/>
      <c r="BM55" s="59"/>
      <c r="BN55" s="46"/>
      <c r="BO55" s="59"/>
      <c r="BP55" s="59"/>
      <c r="BQ55" s="59"/>
      <c r="BR55" s="59"/>
      <c r="BS55" s="145"/>
      <c r="BT55" s="145"/>
      <c r="BU55" s="94"/>
      <c r="BV55" s="93"/>
      <c r="BW55" s="94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3"/>
      <c r="CL55" s="93"/>
      <c r="CM55" s="93"/>
      <c r="CN55" s="93"/>
      <c r="CO55" s="93"/>
      <c r="CP55" s="93"/>
      <c r="CQ55" s="54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56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</row>
    <row r="56" spans="1:171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59"/>
      <c r="BD56" s="46"/>
      <c r="BE56" s="46"/>
      <c r="BF56" s="59"/>
      <c r="BG56" s="59"/>
      <c r="BH56" s="46"/>
      <c r="BI56" s="59"/>
      <c r="BJ56" s="59"/>
      <c r="BK56" s="59"/>
      <c r="BL56" s="59"/>
      <c r="BM56" s="59"/>
      <c r="BN56" s="46"/>
      <c r="BO56" s="59"/>
      <c r="BP56" s="59"/>
      <c r="BQ56" s="59"/>
      <c r="BR56" s="59"/>
      <c r="BS56" s="145"/>
      <c r="BT56" s="145"/>
      <c r="BU56" s="94"/>
      <c r="BV56" s="93"/>
      <c r="BW56" s="94"/>
      <c r="BX56" s="124"/>
      <c r="BY56" s="124">
        <f t="shared" ref="BY56:CJ56" si="2">BY54-BY53</f>
        <v>0</v>
      </c>
      <c r="BZ56" s="124">
        <f t="shared" si="2"/>
        <v>0</v>
      </c>
      <c r="CA56" s="124">
        <f t="shared" si="2"/>
        <v>0</v>
      </c>
      <c r="CB56" s="124">
        <f t="shared" si="2"/>
        <v>0</v>
      </c>
      <c r="CC56" s="124">
        <f t="shared" si="2"/>
        <v>0</v>
      </c>
      <c r="CD56" s="124">
        <f t="shared" si="2"/>
        <v>0</v>
      </c>
      <c r="CE56" s="124">
        <f t="shared" si="2"/>
        <v>0</v>
      </c>
      <c r="CF56" s="124">
        <f t="shared" si="2"/>
        <v>0</v>
      </c>
      <c r="CG56" s="124">
        <f t="shared" si="2"/>
        <v>0</v>
      </c>
      <c r="CH56" s="124">
        <f t="shared" si="2"/>
        <v>0</v>
      </c>
      <c r="CI56" s="124">
        <f t="shared" si="2"/>
        <v>0</v>
      </c>
      <c r="CJ56" s="124">
        <f t="shared" si="2"/>
        <v>0</v>
      </c>
      <c r="CK56" s="93"/>
      <c r="CL56" s="93"/>
      <c r="CM56" s="93"/>
      <c r="CN56" s="93"/>
      <c r="CO56" s="93"/>
      <c r="CP56" s="93"/>
      <c r="CQ56" s="54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56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</row>
    <row r="57" spans="1:171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6"/>
      <c r="BD57" s="25"/>
      <c r="BE57" s="25"/>
      <c r="BF57" s="26"/>
      <c r="BG57" s="26"/>
      <c r="BH57" s="25"/>
      <c r="BI57" s="26"/>
      <c r="BJ57" s="26"/>
      <c r="BK57" s="26"/>
      <c r="BL57" s="26"/>
      <c r="BM57" s="26"/>
      <c r="BN57" s="25"/>
      <c r="BO57" s="26"/>
      <c r="BP57" s="26"/>
      <c r="BQ57" s="26"/>
      <c r="BR57" s="26"/>
      <c r="BS57" s="147"/>
      <c r="BT57" s="147"/>
      <c r="BU57" s="82"/>
      <c r="BV57" s="96"/>
      <c r="BW57" s="82"/>
      <c r="BX57" s="82"/>
      <c r="BY57" s="82"/>
      <c r="BZ57" s="82"/>
      <c r="CA57" s="82"/>
      <c r="CB57" s="83"/>
      <c r="CK57" s="86"/>
      <c r="CL57" s="86"/>
      <c r="CM57" s="86"/>
      <c r="CN57" s="86"/>
      <c r="CO57" s="86"/>
      <c r="CP57" s="86"/>
      <c r="CQ57" s="44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6"/>
      <c r="BG58" s="26"/>
      <c r="BH58" s="25"/>
      <c r="BI58" s="26"/>
      <c r="BJ58" s="26"/>
      <c r="BK58" s="26"/>
      <c r="BL58" s="26"/>
      <c r="BM58" s="26"/>
      <c r="BN58" s="25"/>
      <c r="BO58" s="26"/>
      <c r="BP58" s="26"/>
      <c r="BQ58" s="26"/>
      <c r="BR58" s="26"/>
      <c r="BS58" s="147"/>
      <c r="BT58" s="147"/>
      <c r="BU58" s="82"/>
      <c r="BV58" s="96"/>
      <c r="BW58" s="82"/>
      <c r="BX58" s="82"/>
      <c r="BY58" s="82"/>
      <c r="BZ58" s="82"/>
      <c r="CA58" s="82"/>
      <c r="CB58" s="83"/>
      <c r="CK58" s="86"/>
      <c r="CL58" s="86"/>
      <c r="CM58" s="86"/>
      <c r="CN58" s="86"/>
      <c r="CO58" s="86"/>
      <c r="CP58" s="86"/>
      <c r="CQ58" s="44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T59" s="142"/>
      <c r="BU59" s="97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86"/>
      <c r="CL59" s="86"/>
      <c r="CM59" s="86"/>
      <c r="CN59" s="86"/>
      <c r="CO59" s="86"/>
      <c r="CP59" s="86"/>
      <c r="CQ59" s="44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142"/>
      <c r="BU60" s="97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86"/>
      <c r="CL60" s="86"/>
      <c r="CM60" s="86"/>
      <c r="CN60" s="86"/>
      <c r="CO60" s="86"/>
      <c r="CP60" s="86"/>
      <c r="CQ60" s="44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142"/>
      <c r="BU61" s="97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86"/>
      <c r="CL61" s="86"/>
      <c r="CM61" s="86"/>
      <c r="CN61" s="86"/>
      <c r="CO61" s="86"/>
      <c r="CP61" s="86"/>
      <c r="CQ61" s="44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142"/>
      <c r="BU62" s="97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86"/>
      <c r="CL62" s="86"/>
      <c r="CM62" s="86"/>
      <c r="CN62" s="86"/>
      <c r="CO62" s="86"/>
      <c r="CP62" s="86"/>
      <c r="CQ62" s="44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T63" s="142"/>
      <c r="BU63" s="97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86"/>
      <c r="CL63" s="86"/>
      <c r="CM63" s="86"/>
      <c r="CN63" s="86"/>
      <c r="CO63" s="86"/>
      <c r="CP63" s="86"/>
      <c r="CQ63" s="44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 s="104"/>
      <c r="BR64" s="104"/>
      <c r="BS64" s="98"/>
      <c r="BT64" s="97"/>
      <c r="BU64" s="97"/>
      <c r="BV64" s="98"/>
      <c r="BW64" s="98"/>
      <c r="BX64" s="86"/>
      <c r="BY64" s="86" t="s">
        <v>6</v>
      </c>
      <c r="BZ64" s="86" t="s">
        <v>7</v>
      </c>
      <c r="CA64" s="86" t="s">
        <v>8</v>
      </c>
      <c r="CB64" s="83" t="s">
        <v>9</v>
      </c>
      <c r="CC64" s="84" t="s">
        <v>10</v>
      </c>
      <c r="CD64" s="84" t="s">
        <v>11</v>
      </c>
      <c r="CE64" s="84" t="s">
        <v>12</v>
      </c>
      <c r="CF64" s="84" t="s">
        <v>13</v>
      </c>
      <c r="CG64" s="84" t="s">
        <v>14</v>
      </c>
      <c r="CH64" s="84" t="s">
        <v>15</v>
      </c>
      <c r="CI64" s="84" t="s">
        <v>16</v>
      </c>
      <c r="CJ64" s="84" t="s">
        <v>17</v>
      </c>
      <c r="CK64" s="86"/>
      <c r="CL64" s="86"/>
      <c r="CM64" s="86"/>
      <c r="CN64" s="86"/>
      <c r="CO64" s="86"/>
      <c r="CP64" s="86"/>
      <c r="CQ64" s="44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12"/>
    </row>
    <row r="65" spans="1:171" s="67" customFormat="1" ht="15.95" customHeight="1" x14ac:dyDescent="0.25">
      <c r="A65" s="62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5"/>
      <c r="BD65" s="64"/>
      <c r="BE65" s="64"/>
      <c r="BF65" s="65"/>
      <c r="BG65" s="65"/>
      <c r="BH65" s="64"/>
      <c r="BI65" s="65"/>
      <c r="BJ65" s="65"/>
      <c r="BK65" s="65"/>
      <c r="BL65" s="65"/>
      <c r="BM65" s="65"/>
      <c r="BN65" s="64"/>
      <c r="BO65" s="65"/>
      <c r="BP65" s="65"/>
      <c r="BQ65" s="65"/>
      <c r="BR65" s="65"/>
      <c r="BS65" s="148"/>
      <c r="BT65" s="148"/>
      <c r="BU65" s="148"/>
      <c r="BV65" s="99"/>
      <c r="BW65" s="97"/>
      <c r="BX65" s="112"/>
      <c r="BY65" s="112">
        <v>0.64890000000000003</v>
      </c>
      <c r="BZ65" s="112">
        <v>0.95599999999999996</v>
      </c>
      <c r="CA65" s="112">
        <v>0.89170000000000005</v>
      </c>
      <c r="CB65" s="112">
        <v>1216.5999999999999</v>
      </c>
      <c r="CC65" s="112">
        <v>16.62</v>
      </c>
      <c r="CD65" s="112">
        <v>1.2848999999999999</v>
      </c>
      <c r="CE65" s="112">
        <v>1.2490000000000001</v>
      </c>
      <c r="CF65" s="112">
        <v>8.3469999999999995</v>
      </c>
      <c r="CG65" s="112">
        <v>7.6740000000000004</v>
      </c>
      <c r="CH65" s="112">
        <v>6.6539999999999999</v>
      </c>
      <c r="CI65" s="112">
        <v>0.71053999999999995</v>
      </c>
      <c r="CJ65" s="112">
        <v>1</v>
      </c>
      <c r="CK65" s="136"/>
      <c r="CL65" s="136"/>
      <c r="CM65" s="136"/>
      <c r="CN65" s="136"/>
      <c r="CO65" s="136"/>
      <c r="CP65" s="13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</row>
    <row r="66" spans="1:171" s="67" customFormat="1" ht="15.9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70"/>
      <c r="BD66" s="69"/>
      <c r="BE66" s="69"/>
      <c r="BF66" s="70"/>
      <c r="BG66" s="70"/>
      <c r="BH66" s="69"/>
      <c r="BI66" s="70"/>
      <c r="BJ66" s="70"/>
      <c r="BK66" s="70"/>
      <c r="BL66" s="70"/>
      <c r="BM66" s="70"/>
      <c r="BN66" s="69"/>
      <c r="BO66" s="70"/>
      <c r="BP66" s="70"/>
      <c r="BQ66" s="65"/>
      <c r="BR66" s="65"/>
      <c r="BS66" s="148"/>
      <c r="BT66" s="148"/>
      <c r="BU66" s="148"/>
      <c r="BV66" s="99"/>
      <c r="BW66" s="97"/>
      <c r="BX66" s="112"/>
      <c r="BY66" s="112">
        <v>0.65069999999999995</v>
      </c>
      <c r="BZ66" s="112">
        <v>0.96079999999999999</v>
      </c>
      <c r="CA66" s="112">
        <v>0.89529999999999998</v>
      </c>
      <c r="CB66" s="112">
        <v>1207.9000000000001</v>
      </c>
      <c r="CC66" s="112">
        <v>16.37</v>
      </c>
      <c r="CD66" s="112">
        <v>1.2808999999999999</v>
      </c>
      <c r="CE66" s="112">
        <v>1.2521</v>
      </c>
      <c r="CF66" s="112">
        <v>8.3088999999999995</v>
      </c>
      <c r="CG66" s="112">
        <v>7.6909000000000001</v>
      </c>
      <c r="CH66" s="112">
        <v>6.6717000000000004</v>
      </c>
      <c r="CI66" s="112">
        <v>0.71082999999999996</v>
      </c>
      <c r="CJ66" s="112">
        <v>1</v>
      </c>
      <c r="CK66" s="136"/>
      <c r="CL66" s="136"/>
      <c r="CM66" s="136"/>
      <c r="CN66" s="136"/>
      <c r="CO66" s="136"/>
      <c r="CP66" s="13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</row>
    <row r="67" spans="1:171" s="67" customFormat="1" ht="15.95" customHeight="1" x14ac:dyDescent="0.2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4"/>
      <c r="BD67" s="73"/>
      <c r="BE67" s="73"/>
      <c r="BF67" s="74"/>
      <c r="BG67" s="74"/>
      <c r="BH67" s="73"/>
      <c r="BI67" s="74"/>
      <c r="BJ67" s="74"/>
      <c r="BK67" s="74"/>
      <c r="BL67" s="74"/>
      <c r="BM67" s="74"/>
      <c r="BN67" s="73"/>
      <c r="BO67" s="74"/>
      <c r="BP67" s="74"/>
      <c r="BQ67" s="74"/>
      <c r="BR67" s="74"/>
      <c r="BS67" s="149"/>
      <c r="BT67" s="100"/>
      <c r="BU67" s="148"/>
      <c r="BV67" s="99"/>
      <c r="BW67" s="97"/>
      <c r="BX67" s="112"/>
      <c r="BY67" s="112">
        <v>0.65210000000000001</v>
      </c>
      <c r="BZ67" s="112">
        <v>0.96299999999999997</v>
      </c>
      <c r="CA67" s="112">
        <v>0.89900000000000002</v>
      </c>
      <c r="CB67" s="112">
        <v>1203.9000000000001</v>
      </c>
      <c r="CC67" s="112">
        <v>16.3</v>
      </c>
      <c r="CD67" s="112">
        <v>1.2767999999999999</v>
      </c>
      <c r="CE67" s="112">
        <v>1.2514000000000001</v>
      </c>
      <c r="CF67" s="112">
        <v>8.2981999999999996</v>
      </c>
      <c r="CG67" s="112">
        <v>7.7441000000000004</v>
      </c>
      <c r="CH67" s="112">
        <v>6.7035999999999998</v>
      </c>
      <c r="CI67" s="112">
        <v>0.71250000000000002</v>
      </c>
      <c r="CJ67" s="112">
        <v>1</v>
      </c>
      <c r="CK67" s="136"/>
      <c r="CL67" s="136"/>
      <c r="CM67" s="136"/>
      <c r="CN67" s="136"/>
      <c r="CO67" s="136"/>
      <c r="CP67" s="13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</row>
    <row r="68" spans="1:171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4"/>
      <c r="BD68" s="73"/>
      <c r="BE68" s="73"/>
      <c r="BF68" s="74"/>
      <c r="BG68" s="74"/>
      <c r="BH68" s="73"/>
      <c r="BI68" s="74"/>
      <c r="BJ68" s="74"/>
      <c r="BK68" s="74"/>
      <c r="BL68" s="74"/>
      <c r="BM68" s="74"/>
      <c r="BN68" s="73"/>
      <c r="BO68" s="74"/>
      <c r="BP68" s="74"/>
      <c r="BQ68" s="74"/>
      <c r="BR68" s="74"/>
      <c r="BS68" s="149"/>
      <c r="BT68" s="100"/>
      <c r="BU68" s="148"/>
      <c r="BV68" s="99"/>
      <c r="BW68" s="97"/>
      <c r="BX68" s="112"/>
      <c r="BY68" s="112">
        <v>0.65569999999999995</v>
      </c>
      <c r="BZ68" s="112">
        <v>0.96879999999999999</v>
      </c>
      <c r="CA68" s="112">
        <v>0.90529999999999999</v>
      </c>
      <c r="CB68" s="112">
        <v>1200.7</v>
      </c>
      <c r="CC68" s="112">
        <v>16.190000000000001</v>
      </c>
      <c r="CD68" s="112">
        <v>1.2816000000000001</v>
      </c>
      <c r="CE68" s="112">
        <v>1.2417</v>
      </c>
      <c r="CF68" s="112">
        <v>8.3393999999999995</v>
      </c>
      <c r="CG68" s="112">
        <v>7.7652999999999999</v>
      </c>
      <c r="CH68" s="112">
        <v>6.7464000000000004</v>
      </c>
      <c r="CI68" s="112">
        <v>0.71318999999999999</v>
      </c>
      <c r="CJ68" s="112">
        <v>1</v>
      </c>
      <c r="CK68" s="136"/>
      <c r="CL68" s="136"/>
      <c r="CM68" s="136"/>
      <c r="CN68" s="136"/>
      <c r="CO68" s="136"/>
      <c r="CP68" s="13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</row>
    <row r="69" spans="1:171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4"/>
      <c r="BD69" s="73"/>
      <c r="BE69" s="73"/>
      <c r="BF69" s="74"/>
      <c r="BG69" s="74"/>
      <c r="BH69" s="73"/>
      <c r="BI69" s="74"/>
      <c r="BJ69" s="74"/>
      <c r="BK69" s="74"/>
      <c r="BL69" s="74"/>
      <c r="BM69" s="74"/>
      <c r="BN69" s="73"/>
      <c r="BO69" s="74"/>
      <c r="BP69" s="74"/>
      <c r="BQ69" s="74"/>
      <c r="BR69" s="74"/>
      <c r="BS69" s="149"/>
      <c r="BT69" s="100"/>
      <c r="BU69" s="148"/>
      <c r="BV69" s="99"/>
      <c r="BW69" s="97"/>
      <c r="BX69" s="112"/>
      <c r="BY69" s="112">
        <v>0.65849999999999997</v>
      </c>
      <c r="BZ69" s="112">
        <v>0.97619999999999996</v>
      </c>
      <c r="CA69" s="112">
        <v>0.91169999999999995</v>
      </c>
      <c r="CB69" s="112">
        <v>1196.3</v>
      </c>
      <c r="CC69" s="112">
        <v>16.03</v>
      </c>
      <c r="CD69" s="112">
        <v>1.2806999999999999</v>
      </c>
      <c r="CE69" s="112">
        <v>1.2467999999999999</v>
      </c>
      <c r="CF69" s="112">
        <v>8.3602000000000007</v>
      </c>
      <c r="CG69" s="112">
        <v>7.7858999999999998</v>
      </c>
      <c r="CH69" s="112">
        <v>6.7930999999999999</v>
      </c>
      <c r="CI69" s="112">
        <v>0.71565999999999996</v>
      </c>
      <c r="CJ69" s="112">
        <v>1</v>
      </c>
      <c r="CK69" s="136"/>
      <c r="CL69" s="136"/>
      <c r="CM69" s="136"/>
      <c r="CN69" s="136"/>
      <c r="CO69" s="136"/>
      <c r="CP69" s="13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</row>
    <row r="70" spans="1:171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4"/>
      <c r="BD70" s="73"/>
      <c r="BE70" s="73"/>
      <c r="BF70" s="74"/>
      <c r="BG70" s="74"/>
      <c r="BH70" s="73"/>
      <c r="BI70" s="74"/>
      <c r="BJ70" s="74"/>
      <c r="BK70" s="74"/>
      <c r="BL70" s="74"/>
      <c r="BM70" s="74"/>
      <c r="BN70" s="73"/>
      <c r="BO70" s="74"/>
      <c r="BP70" s="74"/>
      <c r="BQ70" s="74"/>
      <c r="BR70" s="74"/>
      <c r="BS70" s="149"/>
      <c r="BT70" s="100"/>
      <c r="BU70" s="148"/>
      <c r="BV70" s="99"/>
      <c r="BW70" s="97"/>
      <c r="BX70" s="112"/>
      <c r="BY70" s="112">
        <v>0.66180000000000005</v>
      </c>
      <c r="BZ70" s="112">
        <v>0.98309999999999997</v>
      </c>
      <c r="CA70" s="112">
        <v>0.91839999999999999</v>
      </c>
      <c r="CB70" s="112">
        <v>1173.3499999999999</v>
      </c>
      <c r="CC70" s="112">
        <v>15.92</v>
      </c>
      <c r="CD70" s="112">
        <v>1.2942</v>
      </c>
      <c r="CE70" s="112">
        <v>1.2599</v>
      </c>
      <c r="CF70" s="112">
        <v>8.4519000000000002</v>
      </c>
      <c r="CG70" s="112">
        <v>7.8783000000000003</v>
      </c>
      <c r="CH70" s="112">
        <v>6.8433999999999999</v>
      </c>
      <c r="CI70" s="112">
        <v>0.71840999999999999</v>
      </c>
      <c r="CJ70" s="112">
        <v>1</v>
      </c>
      <c r="CK70" s="136"/>
      <c r="CL70" s="136"/>
      <c r="CM70" s="136"/>
      <c r="CN70" s="136"/>
      <c r="CO70" s="136"/>
      <c r="CP70" s="13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</row>
    <row r="71" spans="1:171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4"/>
      <c r="BD71" s="73"/>
      <c r="BE71" s="73"/>
      <c r="BF71" s="74"/>
      <c r="BG71" s="74"/>
      <c r="BH71" s="73"/>
      <c r="BI71" s="74"/>
      <c r="BJ71" s="74"/>
      <c r="BK71" s="74"/>
      <c r="BL71" s="74"/>
      <c r="BM71" s="74"/>
      <c r="BN71" s="73"/>
      <c r="BO71" s="74"/>
      <c r="BP71" s="74"/>
      <c r="BQ71" s="74"/>
      <c r="BR71" s="74"/>
      <c r="BS71" s="149"/>
      <c r="BT71" s="100"/>
      <c r="BU71" s="148"/>
      <c r="BV71" s="99"/>
      <c r="BW71" s="97"/>
      <c r="BX71" s="112"/>
      <c r="BY71" s="112">
        <v>0.66279999999999994</v>
      </c>
      <c r="BZ71" s="112">
        <v>0.99250000000000005</v>
      </c>
      <c r="CA71" s="112">
        <v>0.92920000000000003</v>
      </c>
      <c r="CB71" s="112">
        <v>1162.1500000000001</v>
      </c>
      <c r="CC71" s="112">
        <v>15.74</v>
      </c>
      <c r="CD71" s="112">
        <v>1.3084</v>
      </c>
      <c r="CE71" s="112">
        <v>1.2645</v>
      </c>
      <c r="CF71" s="112">
        <v>8.5239999999999991</v>
      </c>
      <c r="CG71" s="112">
        <v>8.0279000000000007</v>
      </c>
      <c r="CH71" s="112">
        <v>6.9226000000000001</v>
      </c>
      <c r="CI71" s="112">
        <v>0.72096000000000005</v>
      </c>
      <c r="CJ71" s="112">
        <v>1</v>
      </c>
      <c r="CK71" s="136"/>
      <c r="CL71" s="136"/>
      <c r="CM71" s="136"/>
      <c r="CN71" s="136"/>
      <c r="CO71" s="136"/>
      <c r="CP71" s="13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</row>
    <row r="72" spans="1:171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4"/>
      <c r="BD72" s="73"/>
      <c r="BE72" s="73"/>
      <c r="BF72" s="74"/>
      <c r="BG72" s="74"/>
      <c r="BH72" s="73"/>
      <c r="BI72" s="74"/>
      <c r="BJ72" s="74"/>
      <c r="BK72" s="74"/>
      <c r="BL72" s="74"/>
      <c r="BM72" s="74"/>
      <c r="BN72" s="73"/>
      <c r="BO72" s="74"/>
      <c r="BP72" s="74"/>
      <c r="BQ72" s="74"/>
      <c r="BR72" s="74"/>
      <c r="BS72" s="149"/>
      <c r="BT72" s="100"/>
      <c r="BU72" s="148"/>
      <c r="BV72" s="99"/>
      <c r="BW72" s="97"/>
      <c r="BX72" s="112"/>
      <c r="BY72" s="112">
        <v>0.66410000000000002</v>
      </c>
      <c r="BZ72" s="112">
        <v>1.0057</v>
      </c>
      <c r="CA72" s="112">
        <v>0.94569999999999999</v>
      </c>
      <c r="CB72" s="112">
        <v>1157.95</v>
      </c>
      <c r="CC72" s="112">
        <v>15.59</v>
      </c>
      <c r="CD72" s="112">
        <v>1.3152999999999999</v>
      </c>
      <c r="CE72" s="112">
        <v>1.2692000000000001</v>
      </c>
      <c r="CF72" s="112">
        <v>8.6083999999999996</v>
      </c>
      <c r="CG72" s="112">
        <v>8.1923999999999992</v>
      </c>
      <c r="CH72" s="112">
        <v>7.0529999999999999</v>
      </c>
      <c r="CI72" s="112">
        <v>0.72431999999999996</v>
      </c>
      <c r="CJ72" s="112">
        <v>1</v>
      </c>
      <c r="CK72" s="136"/>
      <c r="CL72" s="136"/>
      <c r="CM72" s="136"/>
      <c r="CN72" s="136"/>
      <c r="CO72" s="136"/>
      <c r="CP72" s="13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</row>
    <row r="73" spans="1:171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4"/>
      <c r="BD73" s="73"/>
      <c r="BE73" s="73"/>
      <c r="BF73" s="74"/>
      <c r="BG73" s="74"/>
      <c r="BH73" s="73"/>
      <c r="BI73" s="74"/>
      <c r="BJ73" s="74"/>
      <c r="BK73" s="74"/>
      <c r="BL73" s="74"/>
      <c r="BM73" s="74"/>
      <c r="BN73" s="73"/>
      <c r="BO73" s="74"/>
      <c r="BP73" s="74"/>
      <c r="BQ73" s="74"/>
      <c r="BR73" s="74"/>
      <c r="BS73" s="149"/>
      <c r="BT73" s="100"/>
      <c r="BU73" s="148"/>
      <c r="BV73" s="99"/>
      <c r="BW73" s="97"/>
      <c r="BX73" s="112"/>
      <c r="BY73" s="112">
        <v>0.66669999999999996</v>
      </c>
      <c r="BZ73" s="112">
        <v>1.0017</v>
      </c>
      <c r="CA73" s="112">
        <v>0.94220000000000004</v>
      </c>
      <c r="CB73" s="112">
        <v>1160.9000000000001</v>
      </c>
      <c r="CC73" s="112">
        <v>15.67</v>
      </c>
      <c r="CD73" s="112">
        <v>1.3017000000000001</v>
      </c>
      <c r="CE73" s="112">
        <v>1.2670999999999999</v>
      </c>
      <c r="CF73" s="112">
        <v>8.5475999999999992</v>
      </c>
      <c r="CG73" s="112">
        <v>8.0939999999999994</v>
      </c>
      <c r="CH73" s="112">
        <v>7.024</v>
      </c>
      <c r="CI73" s="112">
        <v>0.72718000000000005</v>
      </c>
      <c r="CJ73" s="112">
        <v>1</v>
      </c>
      <c r="CK73" s="136"/>
      <c r="CL73" s="136"/>
      <c r="CM73" s="136"/>
      <c r="CN73" s="136"/>
      <c r="CO73" s="136"/>
      <c r="CP73" s="13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</row>
    <row r="74" spans="1:171" s="67" customFormat="1" ht="15.95" customHeight="1" x14ac:dyDescent="0.25">
      <c r="A74" s="71"/>
      <c r="B74" s="75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4"/>
      <c r="BD74" s="73"/>
      <c r="BE74" s="73"/>
      <c r="BF74" s="74"/>
      <c r="BG74" s="74"/>
      <c r="BH74" s="73"/>
      <c r="BI74" s="74"/>
      <c r="BJ74" s="74"/>
      <c r="BK74" s="74"/>
      <c r="BL74" s="74"/>
      <c r="BM74" s="74"/>
      <c r="BN74" s="73"/>
      <c r="BO74" s="74"/>
      <c r="BP74" s="74"/>
      <c r="BQ74" s="74"/>
      <c r="BR74" s="74"/>
      <c r="BS74" s="149"/>
      <c r="BT74" s="100"/>
      <c r="BU74" s="148"/>
      <c r="BV74" s="99"/>
      <c r="BW74" s="97"/>
      <c r="BX74" s="112"/>
      <c r="BY74" s="112">
        <v>0.67410000000000003</v>
      </c>
      <c r="BZ74" s="112">
        <v>1.0071000000000001</v>
      </c>
      <c r="CA74" s="112">
        <v>0.94479999999999997</v>
      </c>
      <c r="CB74" s="112">
        <v>1155.51</v>
      </c>
      <c r="CC74" s="112">
        <v>15.51</v>
      </c>
      <c r="CD74" s="112">
        <v>1.3055000000000001</v>
      </c>
      <c r="CE74" s="112">
        <v>1.2729999999999999</v>
      </c>
      <c r="CF74" s="112">
        <v>8.6405999999999992</v>
      </c>
      <c r="CG74" s="112">
        <v>8.1412999999999993</v>
      </c>
      <c r="CH74" s="112">
        <v>7.0449000000000002</v>
      </c>
      <c r="CI74" s="112">
        <v>0.72655000000000003</v>
      </c>
      <c r="CJ74" s="112">
        <v>1</v>
      </c>
      <c r="CK74" s="136"/>
      <c r="CL74" s="136"/>
      <c r="CM74" s="136"/>
      <c r="CN74" s="136"/>
      <c r="CO74" s="136"/>
      <c r="CP74" s="13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</row>
    <row r="75" spans="1:171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6"/>
      <c r="BR75" s="76"/>
      <c r="BS75" s="149"/>
      <c r="BT75" s="100"/>
      <c r="BU75" s="148"/>
      <c r="BV75" s="99"/>
      <c r="BW75" s="97"/>
      <c r="BX75" s="112"/>
      <c r="BY75" s="112">
        <v>0.67649999999999999</v>
      </c>
      <c r="BZ75" s="112">
        <v>1.0037</v>
      </c>
      <c r="CA75" s="112">
        <v>0.94910000000000005</v>
      </c>
      <c r="CB75" s="112">
        <v>1156.6500000000001</v>
      </c>
      <c r="CC75" s="112">
        <v>15.63</v>
      </c>
      <c r="CD75" s="112">
        <v>1.3091999999999999</v>
      </c>
      <c r="CE75" s="112">
        <v>1.2762</v>
      </c>
      <c r="CF75" s="112">
        <v>8.6864000000000008</v>
      </c>
      <c r="CG75" s="112">
        <v>8.2125000000000004</v>
      </c>
      <c r="CH75" s="112">
        <v>7.0792000000000002</v>
      </c>
      <c r="CI75" s="112">
        <v>0.72943999999999998</v>
      </c>
      <c r="CJ75" s="112">
        <v>1</v>
      </c>
      <c r="CK75" s="136"/>
      <c r="CL75" s="136"/>
      <c r="CM75" s="136"/>
      <c r="CN75" s="136"/>
      <c r="CO75" s="136"/>
      <c r="CP75" s="13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</row>
    <row r="76" spans="1:171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6"/>
      <c r="BR76" s="76"/>
      <c r="BS76" s="149"/>
      <c r="BT76" s="100"/>
      <c r="BU76" s="148"/>
      <c r="BV76" s="99"/>
      <c r="BW76" s="97"/>
      <c r="BX76" s="112"/>
      <c r="BY76" s="112">
        <v>0.67679999999999996</v>
      </c>
      <c r="BZ76" s="112">
        <v>1.0024</v>
      </c>
      <c r="CA76" s="112">
        <v>0.94169999999999998</v>
      </c>
      <c r="CB76" s="112">
        <v>1153.8599999999999</v>
      </c>
      <c r="CC76" s="112">
        <v>15.54</v>
      </c>
      <c r="CD76" s="112">
        <v>1.3068</v>
      </c>
      <c r="CE76" s="112">
        <v>1.2769999999999999</v>
      </c>
      <c r="CF76" s="112">
        <v>8.6353000000000009</v>
      </c>
      <c r="CG76" s="112">
        <v>8.2963000000000005</v>
      </c>
      <c r="CH76" s="112">
        <v>7.0267999999999997</v>
      </c>
      <c r="CI76" s="112">
        <v>0.73035000000000005</v>
      </c>
      <c r="CJ76" s="112">
        <v>1</v>
      </c>
      <c r="CK76" s="136"/>
      <c r="CL76" s="136"/>
      <c r="CM76" s="136"/>
      <c r="CN76" s="136"/>
      <c r="CO76" s="136"/>
      <c r="CP76" s="13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</row>
    <row r="77" spans="1:171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6"/>
      <c r="BR77" s="76"/>
      <c r="BS77" s="149"/>
      <c r="BT77" s="100"/>
      <c r="BU77" s="148"/>
      <c r="BV77" s="99"/>
      <c r="BW77" s="97"/>
      <c r="BX77" s="112"/>
      <c r="BY77" s="112">
        <v>0.68140000000000001</v>
      </c>
      <c r="BZ77" s="112">
        <v>1.0019</v>
      </c>
      <c r="CA77" s="112">
        <v>0.94140000000000001</v>
      </c>
      <c r="CB77" s="112">
        <v>1150.7</v>
      </c>
      <c r="CC77" s="112">
        <v>15.52</v>
      </c>
      <c r="CD77" s="112">
        <v>1.3129</v>
      </c>
      <c r="CE77" s="112">
        <v>1.2797000000000001</v>
      </c>
      <c r="CF77" s="112">
        <v>8.6318000000000001</v>
      </c>
      <c r="CG77" s="112">
        <v>8.3257999999999992</v>
      </c>
      <c r="CH77" s="112">
        <v>7.0204000000000004</v>
      </c>
      <c r="CI77" s="112">
        <v>0.72858999999999996</v>
      </c>
      <c r="CJ77" s="112">
        <v>1</v>
      </c>
      <c r="CK77" s="136"/>
      <c r="CL77" s="136"/>
      <c r="CM77" s="136"/>
      <c r="CN77" s="136"/>
      <c r="CO77" s="136"/>
      <c r="CP77" s="13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</row>
    <row r="78" spans="1:171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6"/>
      <c r="BR78" s="76"/>
      <c r="BS78" s="149"/>
      <c r="BT78" s="100"/>
      <c r="BU78" s="148"/>
      <c r="BV78" s="99"/>
      <c r="BW78" s="97"/>
      <c r="BX78" s="112"/>
      <c r="BY78" s="112">
        <v>0.67120000000000002</v>
      </c>
      <c r="BZ78" s="112">
        <v>0.99109999999999998</v>
      </c>
      <c r="CA78" s="112">
        <v>0.9375</v>
      </c>
      <c r="CB78" s="112">
        <v>1164.5999999999999</v>
      </c>
      <c r="CC78" s="112">
        <v>15.84</v>
      </c>
      <c r="CD78" s="112">
        <v>1.3013999999999999</v>
      </c>
      <c r="CE78" s="112">
        <v>1.2656000000000001</v>
      </c>
      <c r="CF78" s="112">
        <v>8.6882000000000001</v>
      </c>
      <c r="CG78" s="112">
        <v>8.0848999999999993</v>
      </c>
      <c r="CH78" s="112">
        <v>6.9870000000000001</v>
      </c>
      <c r="CI78" s="112">
        <v>0.72955000000000003</v>
      </c>
      <c r="CJ78" s="112">
        <v>1</v>
      </c>
      <c r="CK78" s="136"/>
      <c r="CL78" s="136"/>
      <c r="CM78" s="136"/>
      <c r="CN78" s="136"/>
      <c r="CO78" s="136"/>
      <c r="CP78" s="13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</row>
    <row r="79" spans="1:171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6"/>
      <c r="BR79" s="76"/>
      <c r="BS79" s="149"/>
      <c r="BT79" s="100"/>
      <c r="BU79" s="148"/>
      <c r="BV79" s="99"/>
      <c r="BW79" s="97"/>
      <c r="BX79" s="112"/>
      <c r="BY79" s="112">
        <v>0.6784</v>
      </c>
      <c r="BZ79" s="112">
        <v>0.98780000000000001</v>
      </c>
      <c r="CA79" s="112">
        <v>0.93589999999999995</v>
      </c>
      <c r="CB79" s="112">
        <v>1172.18</v>
      </c>
      <c r="CC79" s="112">
        <v>16.16</v>
      </c>
      <c r="CD79" s="112">
        <v>1.3045</v>
      </c>
      <c r="CE79" s="112">
        <v>1.2690999999999999</v>
      </c>
      <c r="CF79" s="112">
        <v>8.6913999999999998</v>
      </c>
      <c r="CG79" s="112">
        <v>8.1051000000000002</v>
      </c>
      <c r="CH79" s="112">
        <v>6.9741</v>
      </c>
      <c r="CI79" s="112">
        <v>0.72558999999999996</v>
      </c>
      <c r="CJ79" s="112">
        <v>1</v>
      </c>
      <c r="CK79" s="136"/>
      <c r="CL79" s="136"/>
      <c r="CM79" s="136"/>
      <c r="CN79" s="136"/>
      <c r="CO79" s="136"/>
      <c r="CP79" s="13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</row>
    <row r="80" spans="1:171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6"/>
      <c r="BR80" s="76"/>
      <c r="BS80" s="149"/>
      <c r="BT80" s="100"/>
      <c r="BU80" s="100"/>
      <c r="BV80" s="99"/>
      <c r="BW80" s="97"/>
      <c r="BX80" s="112"/>
      <c r="BY80" s="112">
        <v>0.67020000000000002</v>
      </c>
      <c r="BZ80" s="112">
        <v>0.97409999999999997</v>
      </c>
      <c r="CA80" s="112">
        <v>0.92</v>
      </c>
      <c r="CB80" s="112">
        <v>1182.3</v>
      </c>
      <c r="CC80" s="112">
        <v>16.670000000000002</v>
      </c>
      <c r="CD80" s="112">
        <v>1.2821</v>
      </c>
      <c r="CE80" s="112">
        <v>1.2574000000000001</v>
      </c>
      <c r="CF80" s="112">
        <v>8.5525000000000002</v>
      </c>
      <c r="CG80" s="112">
        <v>7.9650999999999996</v>
      </c>
      <c r="CH80" s="112">
        <v>6.8563000000000001</v>
      </c>
      <c r="CI80" s="112">
        <v>0.72611999999999999</v>
      </c>
      <c r="CJ80" s="112">
        <v>1</v>
      </c>
      <c r="CK80" s="136"/>
      <c r="CL80" s="136"/>
      <c r="CM80" s="136"/>
      <c r="CN80" s="136"/>
      <c r="CO80" s="136"/>
      <c r="CP80" s="13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</row>
    <row r="81" spans="1:171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6"/>
      <c r="BR81" s="76"/>
      <c r="BS81" s="149"/>
      <c r="BT81" s="100"/>
      <c r="BU81" s="100"/>
      <c r="BV81" s="99"/>
      <c r="BW81" s="97"/>
      <c r="BX81" s="112"/>
      <c r="BY81" s="112">
        <v>0.66969999999999996</v>
      </c>
      <c r="BZ81" s="112">
        <v>0.95699999999999996</v>
      </c>
      <c r="CA81" s="112">
        <v>0.91</v>
      </c>
      <c r="CB81" s="112">
        <v>1191.96</v>
      </c>
      <c r="CC81" s="112">
        <v>16.98</v>
      </c>
      <c r="CD81" s="112">
        <v>1.2677</v>
      </c>
      <c r="CE81" s="112">
        <v>1.2496</v>
      </c>
      <c r="CF81" s="112">
        <v>8.4748000000000001</v>
      </c>
      <c r="CG81" s="112">
        <v>7.8404999999999996</v>
      </c>
      <c r="CH81" s="112">
        <v>6.7878999999999996</v>
      </c>
      <c r="CI81" s="112">
        <v>0.72077999999999998</v>
      </c>
      <c r="CJ81" s="112">
        <v>1</v>
      </c>
      <c r="CK81" s="136"/>
      <c r="CL81" s="136"/>
      <c r="CM81" s="136"/>
      <c r="CN81" s="136"/>
      <c r="CO81" s="136"/>
      <c r="CP81" s="13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</row>
    <row r="82" spans="1:171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6"/>
      <c r="BR82" s="76"/>
      <c r="BS82" s="149"/>
      <c r="BT82" s="100"/>
      <c r="BU82" s="100"/>
      <c r="BV82" s="99"/>
      <c r="BW82" s="97"/>
      <c r="BX82" s="112"/>
      <c r="BY82" s="112">
        <v>0.67190000000000005</v>
      </c>
      <c r="BZ82" s="112">
        <v>0.95789999999999997</v>
      </c>
      <c r="CA82" s="112">
        <v>0.91320000000000001</v>
      </c>
      <c r="CB82" s="112">
        <v>1192.25</v>
      </c>
      <c r="CC82" s="112">
        <v>16.96</v>
      </c>
      <c r="CD82" s="112">
        <v>1.2707999999999999</v>
      </c>
      <c r="CE82" s="112">
        <v>1.25</v>
      </c>
      <c r="CF82" s="112">
        <v>8.5062999999999995</v>
      </c>
      <c r="CG82" s="112">
        <v>7.8460000000000001</v>
      </c>
      <c r="CH82" s="112">
        <v>6.8188000000000004</v>
      </c>
      <c r="CI82" s="112">
        <v>0.71870999999999996</v>
      </c>
      <c r="CJ82" s="112">
        <v>1</v>
      </c>
      <c r="CK82" s="136"/>
      <c r="CL82" s="136"/>
      <c r="CM82" s="136"/>
      <c r="CN82" s="136"/>
      <c r="CO82" s="136"/>
      <c r="CP82" s="13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</row>
    <row r="83" spans="1:171" s="67" customFormat="1" ht="15.95" customHeight="1" x14ac:dyDescent="0.25">
      <c r="A83" s="77"/>
      <c r="B83" s="78"/>
      <c r="BQ83" s="79"/>
      <c r="BR83" s="79"/>
      <c r="BS83" s="150"/>
      <c r="BT83" s="136"/>
      <c r="BU83" s="136"/>
      <c r="BV83" s="99"/>
      <c r="BW83" s="97"/>
      <c r="BX83" s="112"/>
      <c r="BY83" s="112">
        <v>0.6694</v>
      </c>
      <c r="BZ83" s="112">
        <v>0.9506</v>
      </c>
      <c r="CA83" s="112">
        <v>0.90739999999999998</v>
      </c>
      <c r="CB83" s="112">
        <v>1210.82</v>
      </c>
      <c r="CC83" s="112">
        <v>17.190000000000001</v>
      </c>
      <c r="CD83" s="112">
        <v>1.2709999999999999</v>
      </c>
      <c r="CE83" s="112">
        <v>1.2421</v>
      </c>
      <c r="CF83" s="112">
        <v>8.4465000000000003</v>
      </c>
      <c r="CG83" s="112">
        <v>7.7662000000000004</v>
      </c>
      <c r="CH83" s="112">
        <v>6.7751999999999999</v>
      </c>
      <c r="CI83" s="112">
        <v>0.71857000000000004</v>
      </c>
      <c r="CJ83" s="112">
        <v>1</v>
      </c>
      <c r="CK83" s="136"/>
      <c r="CL83" s="136"/>
      <c r="CM83" s="136"/>
      <c r="CN83" s="136"/>
      <c r="CO83" s="136"/>
      <c r="CP83" s="13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</row>
    <row r="84" spans="1:171" s="67" customFormat="1" ht="15.95" customHeight="1" x14ac:dyDescent="0.25">
      <c r="A84" s="77"/>
      <c r="B84" s="78"/>
      <c r="BQ84" s="79"/>
      <c r="BR84" s="79"/>
      <c r="BS84" s="150"/>
      <c r="BT84" s="136"/>
      <c r="BU84" s="136"/>
      <c r="BV84" s="99"/>
      <c r="BW84" s="97"/>
      <c r="BX84" s="112"/>
      <c r="BY84" s="112">
        <v>0.67210000000000003</v>
      </c>
      <c r="BZ84" s="112">
        <v>0.96619999999999995</v>
      </c>
      <c r="CA84" s="112">
        <v>0.92359999999999998</v>
      </c>
      <c r="CB84" s="112">
        <v>1197.8499999999999</v>
      </c>
      <c r="CC84" s="112">
        <v>16.989999999999998</v>
      </c>
      <c r="CD84" s="112">
        <v>1.2831999999999999</v>
      </c>
      <c r="CE84" s="112">
        <v>1.2506999999999999</v>
      </c>
      <c r="CF84" s="112">
        <v>8.6069999999999993</v>
      </c>
      <c r="CG84" s="112">
        <v>8.0008999999999997</v>
      </c>
      <c r="CH84" s="112">
        <v>6.8959000000000001</v>
      </c>
      <c r="CI84" s="112">
        <v>0.71802999999999995</v>
      </c>
      <c r="CJ84" s="112">
        <v>1</v>
      </c>
      <c r="CK84" s="136"/>
      <c r="CL84" s="136"/>
      <c r="CM84" s="136"/>
      <c r="CN84" s="136"/>
      <c r="CO84" s="136"/>
      <c r="CP84" s="13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</row>
    <row r="85" spans="1:171" s="48" customFormat="1" ht="15.9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8"/>
      <c r="BD85" s="57"/>
      <c r="BE85" s="57"/>
      <c r="BF85" s="58"/>
      <c r="BG85" s="58"/>
      <c r="BH85" s="57"/>
      <c r="BI85" s="58"/>
      <c r="BJ85" s="58"/>
      <c r="BK85" s="58"/>
      <c r="BL85" s="58"/>
      <c r="BM85" s="58"/>
      <c r="BN85" s="57"/>
      <c r="BO85" s="58"/>
      <c r="BP85" s="58"/>
      <c r="BQ85" s="53"/>
      <c r="BR85" s="53"/>
      <c r="BS85" s="93"/>
      <c r="BT85" s="93"/>
      <c r="BU85" s="93"/>
      <c r="BV85" s="99"/>
      <c r="BW85" s="97"/>
      <c r="BX85" s="93"/>
      <c r="BY85" s="93">
        <v>0.67359999999999998</v>
      </c>
      <c r="BZ85" s="93">
        <v>0.96379999999999999</v>
      </c>
      <c r="CA85" s="93">
        <v>0.9214</v>
      </c>
      <c r="CB85" s="93">
        <v>1189.0999999999999</v>
      </c>
      <c r="CC85" s="93">
        <v>16.760000000000002</v>
      </c>
      <c r="CD85" s="93">
        <v>1.2999000000000001</v>
      </c>
      <c r="CE85" s="93">
        <v>1.2612000000000001</v>
      </c>
      <c r="CF85" s="93">
        <v>8.5893999999999995</v>
      </c>
      <c r="CG85" s="93">
        <v>7.9840999999999998</v>
      </c>
      <c r="CH85" s="93">
        <v>6.8814000000000002</v>
      </c>
      <c r="CI85" s="93">
        <v>0.72136999999999996</v>
      </c>
      <c r="CJ85" s="93">
        <v>1</v>
      </c>
      <c r="CK85" s="93"/>
      <c r="CL85" s="93"/>
      <c r="CM85" s="93"/>
      <c r="CN85" s="93"/>
      <c r="CO85" s="93"/>
      <c r="CP85" s="93"/>
      <c r="CQ85" s="54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56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</row>
    <row r="86" spans="1:171" s="48" customFormat="1" ht="15.95" customHeight="1" x14ac:dyDescent="0.25">
      <c r="A86" s="46"/>
      <c r="B86" s="50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59"/>
      <c r="BD86" s="46"/>
      <c r="BE86" s="46"/>
      <c r="BF86" s="59"/>
      <c r="BG86" s="59"/>
      <c r="BH86" s="46"/>
      <c r="BI86" s="59"/>
      <c r="BJ86" s="59"/>
      <c r="BK86" s="59"/>
      <c r="BL86" s="59"/>
      <c r="BM86" s="59"/>
      <c r="BN86" s="46"/>
      <c r="BO86" s="59"/>
      <c r="BP86" s="59"/>
      <c r="BQ86" s="59"/>
      <c r="BR86" s="59"/>
      <c r="BS86" s="145"/>
      <c r="BT86" s="145"/>
      <c r="BU86" s="94"/>
      <c r="BV86" s="99"/>
      <c r="BW86" s="97"/>
      <c r="BX86" s="94"/>
      <c r="BY86" s="94">
        <v>0.67720000000000002</v>
      </c>
      <c r="BZ86" s="94">
        <v>0.97499999999999998</v>
      </c>
      <c r="CA86" s="94">
        <v>0.93300000000000005</v>
      </c>
      <c r="CB86" s="94">
        <v>1179.52</v>
      </c>
      <c r="CC86" s="94">
        <v>16.5</v>
      </c>
      <c r="CD86" s="94">
        <v>1.3152999999999999</v>
      </c>
      <c r="CE86" s="94">
        <v>1.274</v>
      </c>
      <c r="CF86" s="94">
        <v>8.6608999999999998</v>
      </c>
      <c r="CG86" s="94">
        <v>8.1194000000000006</v>
      </c>
      <c r="CH86" s="94">
        <v>6.9672000000000001</v>
      </c>
      <c r="CI86" s="94">
        <v>0.7228</v>
      </c>
      <c r="CJ86" s="94">
        <v>1</v>
      </c>
      <c r="CK86" s="93"/>
      <c r="CL86" s="93"/>
      <c r="CM86" s="93"/>
      <c r="CN86" s="93"/>
      <c r="CO86" s="93"/>
      <c r="CP86" s="93"/>
      <c r="CQ86" s="54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56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</row>
    <row r="87" spans="1:171" s="48" customFormat="1" ht="15.95" customHeight="1" x14ac:dyDescent="0.25">
      <c r="A87" s="46"/>
      <c r="B87" s="50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59"/>
      <c r="BD87" s="46"/>
      <c r="BE87" s="46"/>
      <c r="BF87" s="59"/>
      <c r="BG87" s="59"/>
      <c r="BH87" s="46"/>
      <c r="BI87" s="59"/>
      <c r="BJ87" s="59"/>
      <c r="BK87" s="59"/>
      <c r="BL87" s="59"/>
      <c r="BM87" s="59"/>
      <c r="BN87" s="46"/>
      <c r="BO87" s="59"/>
      <c r="BP87" s="59"/>
      <c r="BQ87" s="59"/>
      <c r="BR87" s="59"/>
      <c r="BS87" s="145"/>
      <c r="BT87" s="145"/>
      <c r="BU87" s="94"/>
      <c r="BV87" s="93"/>
      <c r="BW87" s="93"/>
      <c r="BX87" s="93"/>
      <c r="BY87" s="93">
        <f t="shared" ref="BY87" si="3">AVERAGE(BY65:BY86)</f>
        <v>0.66744545454545456</v>
      </c>
      <c r="BZ87" s="93">
        <f t="shared" ref="BZ87" si="4">AVERAGE(BZ65:BZ86)</f>
        <v>0.97938181818181824</v>
      </c>
      <c r="CA87" s="93">
        <f t="shared" ref="CA87" si="5">AVERAGE(CA65:CA86)</f>
        <v>0.92352272727272722</v>
      </c>
      <c r="CB87" s="93">
        <f t="shared" ref="CB87" si="6">AVERAGE(CB65:CB86)</f>
        <v>1180.7749999999999</v>
      </c>
      <c r="CC87" s="93">
        <f t="shared" ref="CC87" si="7">AVERAGE(CC65:CC86)</f>
        <v>16.212727272727271</v>
      </c>
      <c r="CD87" s="93">
        <f t="shared" ref="CD87" si="8">AVERAGE(CD65:CD86)</f>
        <v>1.2934000000000003</v>
      </c>
      <c r="CE87" s="93">
        <f t="shared" ref="CE87" si="9">AVERAGE(CE65:CE86)</f>
        <v>1.2603318181818179</v>
      </c>
      <c r="CF87" s="93">
        <f t="shared" ref="CF87" si="10">AVERAGE(CF65:CF86)</f>
        <v>8.5271227272727277</v>
      </c>
      <c r="CG87" s="93">
        <f t="shared" ref="CG87" si="11">AVERAGE(CG65:CG86)</f>
        <v>7.9791318181818207</v>
      </c>
      <c r="CH87" s="93">
        <f t="shared" ref="CH87" si="12">AVERAGE(CH65:CH86)</f>
        <v>6.8875863636363643</v>
      </c>
      <c r="CI87" s="93">
        <f t="shared" ref="CI87" si="13">AVERAGE(CI65:CI86)</f>
        <v>0.72136545454545442</v>
      </c>
      <c r="CJ87" s="93">
        <f t="shared" ref="CJ87" si="14">AVERAGE(CJ65:CJ86)</f>
        <v>1</v>
      </c>
      <c r="CK87" s="93"/>
      <c r="CL87" s="93"/>
      <c r="CM87" s="93"/>
      <c r="CN87" s="93"/>
      <c r="CO87" s="93"/>
      <c r="CP87" s="93"/>
      <c r="CQ87" s="54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56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</row>
    <row r="88" spans="1:171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59"/>
      <c r="BD88" s="46"/>
      <c r="BE88" s="46"/>
      <c r="BF88" s="59"/>
      <c r="BG88" s="59"/>
      <c r="BH88" s="46"/>
      <c r="BI88" s="59"/>
      <c r="BJ88" s="59"/>
      <c r="BK88" s="59"/>
      <c r="BL88" s="59"/>
      <c r="BM88" s="59"/>
      <c r="BN88" s="46"/>
      <c r="BO88" s="59"/>
      <c r="BP88" s="59"/>
      <c r="BQ88" s="59"/>
      <c r="BR88" s="59"/>
      <c r="BS88" s="145"/>
      <c r="BT88" s="145"/>
      <c r="BU88" s="94"/>
      <c r="BV88" s="93"/>
      <c r="BW88" s="94"/>
      <c r="BX88" s="94"/>
      <c r="BY88" s="94">
        <v>0.66744545454545456</v>
      </c>
      <c r="BZ88" s="94">
        <v>0.97938181818181824</v>
      </c>
      <c r="CA88" s="94">
        <v>0.92352272727272722</v>
      </c>
      <c r="CB88" s="94">
        <v>1180.7749999999999</v>
      </c>
      <c r="CC88" s="94">
        <v>16.212727272727271</v>
      </c>
      <c r="CD88" s="94">
        <v>1.2934000000000003</v>
      </c>
      <c r="CE88" s="94">
        <v>1.2603318181818179</v>
      </c>
      <c r="CF88" s="94">
        <v>8.5271227272727277</v>
      </c>
      <c r="CG88" s="94">
        <v>7.9791318181818207</v>
      </c>
      <c r="CH88" s="94">
        <v>6.8875863636363643</v>
      </c>
      <c r="CI88" s="94">
        <v>0.72136545454545442</v>
      </c>
      <c r="CJ88" s="94">
        <v>1</v>
      </c>
      <c r="CK88" s="93"/>
      <c r="CL88" s="93"/>
      <c r="CM88" s="93"/>
      <c r="CN88" s="93"/>
      <c r="CO88" s="93"/>
      <c r="CP88" s="93"/>
      <c r="CQ88" s="54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56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</row>
    <row r="89" spans="1:171" s="73" customFormat="1" ht="15.95" customHeight="1" x14ac:dyDescent="0.25">
      <c r="A89" s="71"/>
      <c r="B89" s="75"/>
      <c r="BQ89" s="76"/>
      <c r="BR89" s="76"/>
      <c r="BS89" s="149"/>
      <c r="BT89" s="100"/>
      <c r="BU89" s="100"/>
      <c r="BV89" s="100"/>
      <c r="BW89" s="100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100"/>
      <c r="CL89" s="100"/>
      <c r="CM89" s="100"/>
      <c r="CN89" s="100"/>
      <c r="CO89" s="100"/>
      <c r="CP89" s="100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</row>
    <row r="90" spans="1:171" s="25" customFormat="1" ht="15.75" x14ac:dyDescent="0.25">
      <c r="A90" s="36"/>
      <c r="B90" s="107"/>
      <c r="BQ90" s="108"/>
      <c r="BR90" s="108"/>
      <c r="BS90" s="147"/>
      <c r="BT90" s="82"/>
      <c r="BU90" s="82"/>
      <c r="BV90" s="82"/>
      <c r="BW90" s="82"/>
      <c r="BX90" s="124"/>
      <c r="BY90" s="124">
        <f t="shared" ref="BY90:CJ90" si="15">BY88-BY87</f>
        <v>0</v>
      </c>
      <c r="BZ90" s="124">
        <f t="shared" si="15"/>
        <v>0</v>
      </c>
      <c r="CA90" s="124">
        <f t="shared" si="15"/>
        <v>0</v>
      </c>
      <c r="CB90" s="124">
        <f t="shared" si="15"/>
        <v>0</v>
      </c>
      <c r="CC90" s="124">
        <f t="shared" si="15"/>
        <v>0</v>
      </c>
      <c r="CD90" s="124">
        <f t="shared" si="15"/>
        <v>0</v>
      </c>
      <c r="CE90" s="124">
        <f t="shared" si="15"/>
        <v>0</v>
      </c>
      <c r="CF90" s="124">
        <f t="shared" si="15"/>
        <v>0</v>
      </c>
      <c r="CG90" s="124">
        <f t="shared" si="15"/>
        <v>0</v>
      </c>
      <c r="CH90" s="124">
        <f t="shared" si="15"/>
        <v>0</v>
      </c>
      <c r="CI90" s="124">
        <f t="shared" si="15"/>
        <v>0</v>
      </c>
      <c r="CJ90" s="124">
        <f t="shared" si="15"/>
        <v>0</v>
      </c>
      <c r="CK90" s="82"/>
      <c r="CL90" s="82"/>
      <c r="CM90" s="82"/>
      <c r="CN90" s="82"/>
      <c r="CO90" s="82"/>
      <c r="CP90" s="82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</row>
    <row r="118" spans="66:70" x14ac:dyDescent="0.2">
      <c r="BN118" s="131"/>
      <c r="BO118" s="131"/>
      <c r="BP118" s="131"/>
      <c r="BQ118" s="132"/>
      <c r="BR118" s="132"/>
    </row>
    <row r="119" spans="66:70" x14ac:dyDescent="0.2">
      <c r="BN119" s="131"/>
      <c r="BO119" s="131"/>
      <c r="BP119" s="131"/>
      <c r="BQ119" s="132"/>
      <c r="BR119" s="132"/>
    </row>
    <row r="120" spans="66:70" x14ac:dyDescent="0.2">
      <c r="BN120" s="131"/>
      <c r="BO120" s="131"/>
      <c r="BP120" s="131"/>
      <c r="BQ120" s="132"/>
      <c r="BR120" s="132"/>
    </row>
    <row r="121" spans="66:70" x14ac:dyDescent="0.2">
      <c r="BN121" s="131"/>
      <c r="BO121" s="131"/>
      <c r="BP121" s="131"/>
      <c r="BQ121" s="132"/>
      <c r="BR121" s="132"/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" right="0" top="0.75" bottom="0.75" header="0.3" footer="0.3"/>
  <pageSetup paperSize="9" orientation="landscape" r:id="rId1"/>
  <ignoredErrors>
    <ignoredError sqref="BY89:CJ90 BY55:CJ56 BY53:CJ53 BY87:CJ8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36"/>
  <sheetViews>
    <sheetView zoomScale="85" zoomScaleNormal="85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H34" sqref="BH34"/>
    </sheetView>
  </sheetViews>
  <sheetFormatPr defaultColWidth="9.140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.5703125" style="20" customWidth="1"/>
    <col min="42" max="42" width="18" style="20" customWidth="1"/>
    <col min="43" max="43" width="16.140625" style="20" customWidth="1"/>
    <col min="44" max="44" width="8.7109375" style="20" customWidth="1"/>
    <col min="45" max="45" width="21.7109375" style="20" customWidth="1"/>
    <col min="46" max="46" width="18" style="20" customWidth="1"/>
    <col min="47" max="47" width="9.85546875" style="20" customWidth="1"/>
    <col min="48" max="48" width="22.7109375" style="20" customWidth="1"/>
    <col min="49" max="49" width="20.7109375" style="20" customWidth="1"/>
    <col min="50" max="50" width="8.7109375" style="20" customWidth="1"/>
    <col min="51" max="51" width="21.5703125" style="20" customWidth="1"/>
    <col min="52" max="52" width="16.42578125" style="20" customWidth="1"/>
    <col min="53" max="53" width="10.7109375" style="20" customWidth="1"/>
    <col min="54" max="54" width="21.42578125" style="20" customWidth="1"/>
    <col min="55" max="55" width="16.42578125" style="20" customWidth="1"/>
    <col min="56" max="56" width="11" style="20" customWidth="1"/>
    <col min="57" max="57" width="19.5703125" style="20" customWidth="1"/>
    <col min="58" max="58" width="17.28515625" style="20" customWidth="1"/>
    <col min="59" max="59" width="9.28515625" style="20" customWidth="1"/>
    <col min="60" max="60" width="20.5703125" style="20" customWidth="1"/>
    <col min="61" max="61" width="21.7109375" style="20" customWidth="1"/>
    <col min="62" max="62" width="10.7109375" style="20" customWidth="1"/>
    <col min="63" max="63" width="21.140625" style="28" customWidth="1"/>
    <col min="64" max="64" width="24.85546875" style="28" customWidth="1"/>
    <col min="65" max="65" width="22.42578125" style="20" customWidth="1"/>
    <col min="66" max="66" width="14.7109375" style="19" customWidth="1"/>
    <col min="67" max="67" width="22.5703125" style="19" customWidth="1"/>
    <col min="68" max="68" width="14.140625" style="84" customWidth="1"/>
    <col min="69" max="69" width="19.28515625" style="84" customWidth="1"/>
    <col min="70" max="72" width="11.7109375" style="84" customWidth="1"/>
    <col min="73" max="73" width="11.7109375" style="83" customWidth="1"/>
    <col min="74" max="74" width="16.85546875" style="84" customWidth="1"/>
    <col min="75" max="80" width="11.7109375" style="84" customWidth="1"/>
    <col min="81" max="81" width="17.5703125" style="152" customWidth="1"/>
    <col min="82" max="82" width="11.7109375" style="83" customWidth="1"/>
    <col min="83" max="85" width="13.28515625" style="84" customWidth="1"/>
    <col min="86" max="165" width="13.28515625" style="19" customWidth="1"/>
    <col min="166" max="16384" width="9.140625" style="20"/>
  </cols>
  <sheetData>
    <row r="1" spans="1:165" x14ac:dyDescent="0.2">
      <c r="B1" s="19"/>
    </row>
    <row r="2" spans="1:165" x14ac:dyDescent="0.2">
      <c r="B2" s="19"/>
    </row>
    <row r="3" spans="1:165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7"/>
      <c r="BL3" s="17"/>
      <c r="BM3" s="18"/>
      <c r="BN3" s="18"/>
      <c r="BO3" s="18"/>
      <c r="BP3" s="82"/>
      <c r="BQ3" s="82"/>
      <c r="BR3" s="82"/>
      <c r="BS3" s="82"/>
      <c r="BT3" s="82"/>
      <c r="BU3" s="82"/>
      <c r="BV3" s="83"/>
    </row>
    <row r="4" spans="1:165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7"/>
      <c r="BL4" s="17"/>
      <c r="BM4" s="18"/>
      <c r="BN4" s="18"/>
      <c r="BO4" s="18"/>
      <c r="BP4" s="82"/>
      <c r="BQ4" s="82"/>
      <c r="BR4" s="82"/>
      <c r="BS4" s="82"/>
      <c r="BT4" s="82"/>
      <c r="BU4" s="82"/>
      <c r="BV4" s="83"/>
    </row>
    <row r="5" spans="1:165" ht="15.95" customHeight="1" x14ac:dyDescent="0.25">
      <c r="A5" s="30"/>
      <c r="B5" s="2" t="s">
        <v>95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101"/>
      <c r="BN5" s="101"/>
      <c r="BO5" s="44"/>
      <c r="BP5" s="86"/>
      <c r="BQ5" s="86"/>
      <c r="BR5" s="86"/>
      <c r="BS5" s="86"/>
      <c r="BT5" s="82"/>
      <c r="BU5" s="82"/>
      <c r="BV5" s="83"/>
    </row>
    <row r="6" spans="1:165" s="21" customFormat="1" ht="15.95" customHeight="1" thickBot="1" x14ac:dyDescent="0.3">
      <c r="A6" s="31" t="s">
        <v>1</v>
      </c>
      <c r="B6" s="8"/>
      <c r="C6" s="191" t="s">
        <v>96</v>
      </c>
      <c r="D6" s="191"/>
      <c r="E6" s="151"/>
      <c r="F6" s="191" t="s">
        <v>97</v>
      </c>
      <c r="G6" s="191"/>
      <c r="H6" s="10"/>
      <c r="I6" s="191" t="s">
        <v>98</v>
      </c>
      <c r="J6" s="191"/>
      <c r="K6" s="10"/>
      <c r="L6" s="191" t="s">
        <v>99</v>
      </c>
      <c r="M6" s="191"/>
      <c r="N6" s="9"/>
      <c r="O6" s="191" t="s">
        <v>100</v>
      </c>
      <c r="P6" s="191"/>
      <c r="Q6" s="10"/>
      <c r="R6" s="191" t="s">
        <v>101</v>
      </c>
      <c r="S6" s="191"/>
      <c r="T6" s="10"/>
      <c r="U6" s="191" t="s">
        <v>102</v>
      </c>
      <c r="V6" s="191"/>
      <c r="W6" s="9"/>
      <c r="X6" s="191" t="s">
        <v>103</v>
      </c>
      <c r="Y6" s="191"/>
      <c r="Z6" s="9"/>
      <c r="AA6" s="191" t="s">
        <v>104</v>
      </c>
      <c r="AB6" s="191"/>
      <c r="AC6" s="10"/>
      <c r="AD6" s="191" t="s">
        <v>105</v>
      </c>
      <c r="AE6" s="191"/>
      <c r="AF6" s="10"/>
      <c r="AG6" s="191" t="s">
        <v>106</v>
      </c>
      <c r="AH6" s="191"/>
      <c r="AI6" s="10"/>
      <c r="AJ6" s="191" t="s">
        <v>107</v>
      </c>
      <c r="AK6" s="191"/>
      <c r="AL6" s="10"/>
      <c r="AM6" s="191" t="s">
        <v>108</v>
      </c>
      <c r="AN6" s="191"/>
      <c r="AO6" s="10"/>
      <c r="AP6" s="191" t="s">
        <v>109</v>
      </c>
      <c r="AQ6" s="191"/>
      <c r="AR6" s="10"/>
      <c r="AS6" s="191" t="s">
        <v>110</v>
      </c>
      <c r="AT6" s="191"/>
      <c r="AU6" s="10"/>
      <c r="AV6" s="191" t="s">
        <v>111</v>
      </c>
      <c r="AW6" s="191"/>
      <c r="AX6" s="10"/>
      <c r="AY6" s="191" t="s">
        <v>112</v>
      </c>
      <c r="AZ6" s="191"/>
      <c r="BA6" s="10"/>
      <c r="BB6" s="191" t="s">
        <v>113</v>
      </c>
      <c r="BC6" s="191"/>
      <c r="BD6" s="9"/>
      <c r="BE6" s="191" t="s">
        <v>114</v>
      </c>
      <c r="BF6" s="191"/>
      <c r="BG6" s="151"/>
      <c r="BH6" s="191" t="s">
        <v>115</v>
      </c>
      <c r="BI6" s="191"/>
      <c r="BJ6" s="9"/>
      <c r="BK6" s="191" t="s">
        <v>2</v>
      </c>
      <c r="BL6" s="191"/>
      <c r="BM6" s="102"/>
      <c r="BN6" s="113"/>
      <c r="BO6" s="101"/>
      <c r="BP6" s="85"/>
      <c r="BQ6" s="85"/>
      <c r="BR6" s="85"/>
      <c r="BS6" s="85"/>
      <c r="BT6" s="85"/>
      <c r="BU6" s="86"/>
      <c r="BV6" s="83"/>
      <c r="BW6" s="84"/>
      <c r="BX6" s="84"/>
      <c r="BY6" s="84"/>
      <c r="BZ6" s="84"/>
      <c r="CA6" s="84"/>
      <c r="CB6" s="84"/>
      <c r="CC6" s="152"/>
      <c r="CD6" s="83"/>
      <c r="CE6" s="84"/>
      <c r="CF6" s="84"/>
      <c r="CG6" s="84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2"/>
      <c r="BL7" s="12"/>
      <c r="BM7" s="103"/>
      <c r="BN7" s="103"/>
      <c r="BO7" s="44"/>
      <c r="BP7" s="86"/>
      <c r="BQ7" s="86"/>
      <c r="BR7" s="86"/>
      <c r="BS7" s="86"/>
      <c r="BT7" s="86"/>
      <c r="BU7" s="86"/>
      <c r="BV7" s="83"/>
    </row>
    <row r="8" spans="1:165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103"/>
      <c r="BN8" s="103"/>
      <c r="BO8" s="44"/>
      <c r="BP8" s="86"/>
      <c r="BQ8" s="86"/>
      <c r="BR8" s="86"/>
      <c r="BS8" s="86"/>
      <c r="BT8" s="86"/>
      <c r="BU8" s="86"/>
      <c r="BV8" s="83"/>
    </row>
    <row r="9" spans="1:165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03"/>
      <c r="BN9" s="103"/>
      <c r="BO9" s="103"/>
      <c r="BP9" s="87"/>
      <c r="BQ9" s="87"/>
      <c r="BR9" s="87"/>
      <c r="BS9" s="87"/>
      <c r="BT9" s="87"/>
      <c r="BU9" s="87"/>
      <c r="BV9" s="83"/>
    </row>
    <row r="10" spans="1:165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03"/>
      <c r="BN10" s="103"/>
      <c r="BO10" s="103"/>
      <c r="BP10" s="87"/>
      <c r="BQ10" s="87"/>
      <c r="BR10" s="87"/>
      <c r="BS10" s="87"/>
      <c r="BT10" s="87"/>
      <c r="BU10" s="87"/>
      <c r="BV10" s="83"/>
    </row>
    <row r="11" spans="1:165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87"/>
      <c r="BL11" s="12" t="s">
        <v>23</v>
      </c>
      <c r="BM11" s="103"/>
      <c r="BN11" s="103"/>
      <c r="BO11" s="103"/>
      <c r="BP11" s="87"/>
      <c r="BQ11" s="87"/>
      <c r="BR11" s="87"/>
      <c r="BS11" s="87"/>
      <c r="BT11" s="87"/>
      <c r="BU11" s="87"/>
      <c r="BV11" s="88"/>
      <c r="BW11" s="89"/>
      <c r="BX11" s="89"/>
      <c r="BY11" s="89"/>
      <c r="BZ11" s="89"/>
      <c r="CA11" s="89"/>
      <c r="CB11" s="89"/>
      <c r="CC11" s="153"/>
      <c r="CD11" s="88"/>
      <c r="CE11" s="89"/>
      <c r="CF11" s="89"/>
      <c r="CG11" s="89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</row>
    <row r="12" spans="1:165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87"/>
      <c r="BL12" s="12" t="s">
        <v>4</v>
      </c>
      <c r="BM12" s="103"/>
      <c r="BN12" s="103"/>
      <c r="BO12" s="103"/>
      <c r="BP12" s="86"/>
      <c r="BQ12" s="87"/>
      <c r="BR12" s="87"/>
      <c r="BS12" s="87"/>
      <c r="BT12" s="87"/>
      <c r="BU12" s="87"/>
      <c r="BV12" s="90"/>
    </row>
    <row r="13" spans="1:165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26"/>
      <c r="BL13" s="40"/>
      <c r="BM13" s="103"/>
      <c r="BN13" s="103"/>
      <c r="BO13" s="44"/>
      <c r="BP13" s="86"/>
      <c r="BQ13" s="86"/>
      <c r="BR13" s="86"/>
      <c r="BS13" s="86"/>
      <c r="BT13" s="86"/>
      <c r="BU13" s="86"/>
      <c r="BV13" s="83"/>
      <c r="BW13" s="84"/>
      <c r="BX13" s="84"/>
      <c r="BY13" s="84"/>
      <c r="BZ13" s="84"/>
      <c r="CA13" s="84"/>
      <c r="CB13" s="84"/>
      <c r="CC13" s="152"/>
      <c r="CD13" s="83"/>
      <c r="CE13" s="84"/>
      <c r="CF13" s="84"/>
      <c r="CG13" s="84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87"/>
      <c r="BL14" s="12"/>
      <c r="BM14" s="103"/>
      <c r="BN14" s="103"/>
      <c r="BO14" s="44"/>
      <c r="BP14" s="86"/>
      <c r="BQ14" s="86"/>
      <c r="BR14" s="86"/>
      <c r="BS14" s="86"/>
      <c r="BT14" s="86"/>
      <c r="BU14" s="86"/>
      <c r="BV14" s="83"/>
    </row>
    <row r="15" spans="1:165" ht="15.95" customHeight="1" x14ac:dyDescent="0.25">
      <c r="A15" s="32">
        <v>1</v>
      </c>
      <c r="B15" s="3" t="s">
        <v>5</v>
      </c>
      <c r="C15" s="38">
        <v>120.2</v>
      </c>
      <c r="D15" s="49">
        <v>108.69</v>
      </c>
      <c r="E15" s="49"/>
      <c r="F15" s="38">
        <v>119.59</v>
      </c>
      <c r="G15" s="49">
        <v>108.39</v>
      </c>
      <c r="H15" s="6"/>
      <c r="I15" s="38">
        <v>119.69</v>
      </c>
      <c r="J15" s="49">
        <v>107.82</v>
      </c>
      <c r="K15" s="6"/>
      <c r="L15" s="38">
        <v>119.92</v>
      </c>
      <c r="M15" s="49">
        <v>107.85</v>
      </c>
      <c r="N15" s="6"/>
      <c r="O15" s="38">
        <v>119.81</v>
      </c>
      <c r="P15" s="49">
        <v>107.82</v>
      </c>
      <c r="Q15" s="6"/>
      <c r="R15" s="38">
        <v>120.17</v>
      </c>
      <c r="S15" s="49">
        <v>108.8</v>
      </c>
      <c r="T15" s="6"/>
      <c r="U15" s="38">
        <v>120.29</v>
      </c>
      <c r="V15" s="49">
        <v>109.89</v>
      </c>
      <c r="W15" s="6"/>
      <c r="X15" s="38">
        <v>119.6</v>
      </c>
      <c r="Y15" s="49">
        <v>110.99</v>
      </c>
      <c r="Z15" s="6"/>
      <c r="AA15" s="38">
        <v>119.44</v>
      </c>
      <c r="AB15" s="49">
        <v>110.85</v>
      </c>
      <c r="AC15" s="6"/>
      <c r="AD15" s="38">
        <v>119.24</v>
      </c>
      <c r="AE15" s="49">
        <v>110.47</v>
      </c>
      <c r="AF15" s="6"/>
      <c r="AG15" s="38">
        <v>118.8</v>
      </c>
      <c r="AH15" s="49">
        <v>109.22</v>
      </c>
      <c r="AI15" s="6"/>
      <c r="AJ15" s="38">
        <v>118.87</v>
      </c>
      <c r="AK15" s="49">
        <v>109.77</v>
      </c>
      <c r="AL15" s="6"/>
      <c r="AM15" s="38">
        <v>119.41</v>
      </c>
      <c r="AN15" s="49">
        <v>109.7</v>
      </c>
      <c r="AO15" s="6"/>
      <c r="AP15" s="38">
        <v>119.39</v>
      </c>
      <c r="AQ15" s="49">
        <v>108.76</v>
      </c>
      <c r="AR15" s="6"/>
      <c r="AS15" s="38">
        <v>120.04</v>
      </c>
      <c r="AT15" s="49">
        <v>108.69</v>
      </c>
      <c r="AU15" s="6"/>
      <c r="AV15" s="38">
        <v>119.48</v>
      </c>
      <c r="AW15" s="49">
        <v>107.93</v>
      </c>
      <c r="AX15" s="6"/>
      <c r="AY15" s="38">
        <v>119.17</v>
      </c>
      <c r="AZ15" s="49">
        <v>108.45</v>
      </c>
      <c r="BA15" s="6"/>
      <c r="BB15" s="38">
        <v>118.94</v>
      </c>
      <c r="BC15" s="49">
        <v>108.17</v>
      </c>
      <c r="BD15" s="6"/>
      <c r="BE15" s="38">
        <v>119.33</v>
      </c>
      <c r="BF15" s="49">
        <v>107.05</v>
      </c>
      <c r="BG15" s="60"/>
      <c r="BH15" s="38">
        <v>118.94</v>
      </c>
      <c r="BI15" s="60">
        <v>105.61</v>
      </c>
      <c r="BJ15" s="60"/>
      <c r="BK15" s="38">
        <f>(C15+F15+I15+L15+O15+R15+U15+X15+AA15+AD15+AG15+AJ15+AM15+AP15+AS15+AV15+AY15+BB15+BE15+BH15)/20</f>
        <v>119.51600000000001</v>
      </c>
      <c r="BL15" s="60">
        <f>(D15+G15+J15+M15+P15+S15+V15+Y15+AB15+AE15+AH15+AK15+AN15+AQ15+AT15+AW15+AZ15+BC15+BF15+BI15)/20</f>
        <v>108.74600000000002</v>
      </c>
      <c r="BM15" s="54"/>
      <c r="BN15" s="54"/>
      <c r="BO15" s="54"/>
      <c r="BP15" s="86"/>
      <c r="BQ15" s="86"/>
      <c r="BR15" s="86"/>
      <c r="BS15" s="91"/>
      <c r="BT15" s="91"/>
      <c r="BU15" s="86"/>
      <c r="BV15" s="83"/>
    </row>
    <row r="16" spans="1:165" s="23" customFormat="1" ht="15.95" customHeight="1" x14ac:dyDescent="0.25">
      <c r="A16" s="32">
        <v>2</v>
      </c>
      <c r="B16" s="3" t="s">
        <v>6</v>
      </c>
      <c r="C16" s="38">
        <v>0.67769999999999997</v>
      </c>
      <c r="D16" s="49">
        <v>192.77</v>
      </c>
      <c r="E16" s="49"/>
      <c r="F16" s="38">
        <v>0.67510000000000003</v>
      </c>
      <c r="G16" s="49">
        <v>192</v>
      </c>
      <c r="H16" s="6"/>
      <c r="I16" s="38">
        <v>0.67479999999999996</v>
      </c>
      <c r="J16" s="49">
        <v>191.24</v>
      </c>
      <c r="K16" s="6"/>
      <c r="L16" s="38">
        <v>0.67279999999999995</v>
      </c>
      <c r="M16" s="49">
        <v>192.23</v>
      </c>
      <c r="N16" s="6"/>
      <c r="O16" s="38">
        <v>0.66979999999999995</v>
      </c>
      <c r="P16" s="49">
        <v>192.85</v>
      </c>
      <c r="Q16" s="6"/>
      <c r="R16" s="38">
        <v>0.67649999999999999</v>
      </c>
      <c r="S16" s="49">
        <v>193.26</v>
      </c>
      <c r="T16" s="6"/>
      <c r="U16" s="38">
        <v>0.68289999999999995</v>
      </c>
      <c r="V16" s="49">
        <v>193.55</v>
      </c>
      <c r="W16" s="6"/>
      <c r="X16" s="38">
        <v>0.68340000000000001</v>
      </c>
      <c r="Y16" s="49">
        <v>194.23</v>
      </c>
      <c r="Z16" s="6"/>
      <c r="AA16" s="38">
        <v>0.67969999999999997</v>
      </c>
      <c r="AB16" s="49">
        <v>194.78</v>
      </c>
      <c r="AC16" s="6"/>
      <c r="AD16" s="38">
        <v>0.67369999999999997</v>
      </c>
      <c r="AE16" s="49">
        <v>195.53</v>
      </c>
      <c r="AF16" s="6"/>
      <c r="AG16" s="38">
        <v>0.66579999999999995</v>
      </c>
      <c r="AH16" s="49">
        <v>194.89</v>
      </c>
      <c r="AI16" s="6"/>
      <c r="AJ16" s="38">
        <v>0.67020000000000002</v>
      </c>
      <c r="AK16" s="49">
        <v>194.71</v>
      </c>
      <c r="AL16" s="6"/>
      <c r="AM16" s="38">
        <v>0.67200000000000004</v>
      </c>
      <c r="AN16" s="49">
        <v>194.94</v>
      </c>
      <c r="AO16" s="6"/>
      <c r="AP16" s="38">
        <v>0.66500000000000004</v>
      </c>
      <c r="AQ16" s="49">
        <v>195.26</v>
      </c>
      <c r="AR16" s="6"/>
      <c r="AS16" s="38">
        <v>0.66710000000000003</v>
      </c>
      <c r="AT16" s="49">
        <v>195.59</v>
      </c>
      <c r="AU16" s="6"/>
      <c r="AV16" s="38">
        <v>0.66120000000000001</v>
      </c>
      <c r="AW16" s="49">
        <v>195.04</v>
      </c>
      <c r="AX16" s="6"/>
      <c r="AY16" s="38">
        <v>0.66090000000000004</v>
      </c>
      <c r="AZ16" s="49">
        <v>195.54</v>
      </c>
      <c r="BA16" s="6"/>
      <c r="BB16" s="38">
        <v>0.65539999999999998</v>
      </c>
      <c r="BC16" s="49">
        <v>196.29</v>
      </c>
      <c r="BD16" s="6"/>
      <c r="BE16" s="38">
        <v>0.65069999999999995</v>
      </c>
      <c r="BF16" s="49">
        <v>196.3</v>
      </c>
      <c r="BG16" s="60"/>
      <c r="BH16" s="38">
        <v>0.64759999999999995</v>
      </c>
      <c r="BI16" s="60">
        <v>193.95</v>
      </c>
      <c r="BJ16" s="60"/>
      <c r="BK16" s="38">
        <f t="shared" ref="BK16:BL27" si="0">(C16+F16+I16+L16+O16+R16+U16+X16+AA16+AD16+AG16+AJ16+AM16+AP16+AS16+AV16+AY16+BB16+BE16+BH16)/20</f>
        <v>0.66911500000000013</v>
      </c>
      <c r="BL16" s="60">
        <f t="shared" si="0"/>
        <v>194.2475</v>
      </c>
      <c r="BM16" s="54"/>
      <c r="BN16" s="54"/>
      <c r="BO16" s="54"/>
      <c r="BP16" s="86"/>
      <c r="BQ16" s="86"/>
      <c r="BR16" s="86"/>
      <c r="BS16" s="91"/>
      <c r="BT16" s="91"/>
      <c r="BU16" s="86"/>
      <c r="BV16" s="83"/>
      <c r="BW16" s="84"/>
      <c r="BX16" s="84"/>
      <c r="BY16" s="84"/>
      <c r="BZ16" s="84"/>
      <c r="CA16" s="84"/>
      <c r="CB16" s="84"/>
      <c r="CC16" s="152"/>
      <c r="CD16" s="83"/>
      <c r="CE16" s="84"/>
      <c r="CF16" s="84"/>
      <c r="CG16" s="84"/>
      <c r="CH16" s="19"/>
      <c r="CI16" s="19"/>
      <c r="CJ16" s="19"/>
      <c r="CK16" s="19"/>
      <c r="CL16" s="19"/>
      <c r="CM16" s="19"/>
      <c r="CN16" s="19"/>
      <c r="CO16" s="19"/>
    </row>
    <row r="17" spans="1:165" ht="15.95" customHeight="1" x14ac:dyDescent="0.25">
      <c r="A17" s="32">
        <v>3</v>
      </c>
      <c r="B17" s="3" t="s">
        <v>7</v>
      </c>
      <c r="C17" s="38">
        <v>0.97060000000000002</v>
      </c>
      <c r="D17" s="49">
        <v>134.6</v>
      </c>
      <c r="E17" s="49"/>
      <c r="F17" s="38">
        <v>0.9607</v>
      </c>
      <c r="G17" s="49">
        <v>134.93</v>
      </c>
      <c r="H17" s="6"/>
      <c r="I17" s="38">
        <v>0.95899999999999996</v>
      </c>
      <c r="J17" s="49">
        <v>134.57</v>
      </c>
      <c r="K17" s="6"/>
      <c r="L17" s="38">
        <v>0.9627</v>
      </c>
      <c r="M17" s="49">
        <v>134.35</v>
      </c>
      <c r="N17" s="6"/>
      <c r="O17" s="38">
        <v>0.96140000000000003</v>
      </c>
      <c r="P17" s="49">
        <v>134.37</v>
      </c>
      <c r="Q17" s="6"/>
      <c r="R17" s="38">
        <v>0.97230000000000005</v>
      </c>
      <c r="S17" s="49">
        <v>134.47</v>
      </c>
      <c r="T17" s="6"/>
      <c r="U17" s="38">
        <v>0.97840000000000005</v>
      </c>
      <c r="V17" s="49">
        <v>135.1</v>
      </c>
      <c r="W17" s="6"/>
      <c r="X17" s="38">
        <v>0.97709999999999997</v>
      </c>
      <c r="Y17" s="49">
        <v>135.85</v>
      </c>
      <c r="Z17" s="6"/>
      <c r="AA17" s="38">
        <v>0.97499999999999998</v>
      </c>
      <c r="AB17" s="49">
        <v>135.79</v>
      </c>
      <c r="AC17" s="6"/>
      <c r="AD17" s="38">
        <v>0.96799999999999997</v>
      </c>
      <c r="AE17" s="49">
        <v>136.08000000000001</v>
      </c>
      <c r="AF17" s="6"/>
      <c r="AG17" s="38">
        <v>0.95399999999999996</v>
      </c>
      <c r="AH17" s="49">
        <v>136.01</v>
      </c>
      <c r="AI17" s="6"/>
      <c r="AJ17" s="38">
        <v>0.95609999999999995</v>
      </c>
      <c r="AK17" s="49">
        <v>136.47999999999999</v>
      </c>
      <c r="AL17" s="6"/>
      <c r="AM17" s="38">
        <v>0.95920000000000005</v>
      </c>
      <c r="AN17" s="49">
        <v>136.56</v>
      </c>
      <c r="AO17" s="6"/>
      <c r="AP17" s="38">
        <v>0.95109999999999995</v>
      </c>
      <c r="AQ17" s="49">
        <v>136.53</v>
      </c>
      <c r="AR17" s="6"/>
      <c r="AS17" s="38">
        <v>0.96560000000000001</v>
      </c>
      <c r="AT17" s="49">
        <v>135.12</v>
      </c>
      <c r="AU17" s="6"/>
      <c r="AV17" s="38">
        <v>0.95230000000000004</v>
      </c>
      <c r="AW17" s="49">
        <v>135.41</v>
      </c>
      <c r="AX17" s="6"/>
      <c r="AY17" s="38">
        <v>0.95589999999999997</v>
      </c>
      <c r="AZ17" s="49">
        <v>135.19999999999999</v>
      </c>
      <c r="BA17" s="6"/>
      <c r="BB17" s="38">
        <v>0.95679999999999998</v>
      </c>
      <c r="BC17" s="49">
        <v>134.46</v>
      </c>
      <c r="BD17" s="6"/>
      <c r="BE17" s="38">
        <v>0.95389999999999997</v>
      </c>
      <c r="BF17" s="49">
        <v>133.91999999999999</v>
      </c>
      <c r="BG17" s="60"/>
      <c r="BH17" s="38">
        <v>0.93899999999999995</v>
      </c>
      <c r="BI17" s="60">
        <v>133.77000000000001</v>
      </c>
      <c r="BJ17" s="60"/>
      <c r="BK17" s="38">
        <f t="shared" si="0"/>
        <v>0.96145500000000017</v>
      </c>
      <c r="BL17" s="60">
        <f t="shared" si="0"/>
        <v>135.17849999999999</v>
      </c>
      <c r="BM17" s="54"/>
      <c r="BN17" s="54"/>
      <c r="BO17" s="54"/>
      <c r="BP17" s="86"/>
      <c r="BQ17" s="86"/>
      <c r="BR17" s="86"/>
      <c r="BS17" s="91"/>
      <c r="BT17" s="91"/>
      <c r="BU17" s="86"/>
      <c r="BV17" s="83"/>
    </row>
    <row r="18" spans="1:165" ht="15.95" customHeight="1" x14ac:dyDescent="0.25">
      <c r="A18" s="32">
        <v>4</v>
      </c>
      <c r="B18" s="3" t="s">
        <v>8</v>
      </c>
      <c r="C18" s="38">
        <v>0.93169999999999997</v>
      </c>
      <c r="D18" s="49">
        <v>140.34</v>
      </c>
      <c r="E18" s="49"/>
      <c r="F18" s="38">
        <v>0.9234</v>
      </c>
      <c r="G18" s="49">
        <v>140.37</v>
      </c>
      <c r="H18" s="6"/>
      <c r="I18" s="38">
        <v>0.91920000000000002</v>
      </c>
      <c r="J18" s="49">
        <v>140.37</v>
      </c>
      <c r="K18" s="6"/>
      <c r="L18" s="38">
        <v>0.9214</v>
      </c>
      <c r="M18" s="49">
        <v>140.41999999999999</v>
      </c>
      <c r="N18" s="6"/>
      <c r="O18" s="38">
        <v>0.92010000000000003</v>
      </c>
      <c r="P18" s="49">
        <v>140.41999999999999</v>
      </c>
      <c r="Q18" s="6"/>
      <c r="R18" s="38">
        <v>0.93179999999999996</v>
      </c>
      <c r="S18" s="49">
        <v>140.41</v>
      </c>
      <c r="T18" s="6"/>
      <c r="U18" s="38">
        <v>0.94320000000000004</v>
      </c>
      <c r="V18" s="49">
        <v>140.28</v>
      </c>
      <c r="W18" s="6"/>
      <c r="X18" s="38">
        <v>0.94640000000000002</v>
      </c>
      <c r="Y18" s="49">
        <v>140.29</v>
      </c>
      <c r="Z18" s="6"/>
      <c r="AA18" s="38">
        <v>0.94440000000000002</v>
      </c>
      <c r="AB18" s="49">
        <v>140.24</v>
      </c>
      <c r="AC18" s="6"/>
      <c r="AD18" s="38">
        <v>0.93930000000000002</v>
      </c>
      <c r="AE18" s="49">
        <v>140.19</v>
      </c>
      <c r="AF18" s="6"/>
      <c r="AG18" s="38">
        <v>0.92530000000000001</v>
      </c>
      <c r="AH18" s="49">
        <v>140.19</v>
      </c>
      <c r="AI18" s="6"/>
      <c r="AJ18" s="38">
        <v>0.93079999999999996</v>
      </c>
      <c r="AK18" s="49">
        <v>140.22</v>
      </c>
      <c r="AL18" s="6"/>
      <c r="AM18" s="38">
        <v>0.93559999999999999</v>
      </c>
      <c r="AN18" s="49">
        <v>140.07</v>
      </c>
      <c r="AO18" s="6"/>
      <c r="AP18" s="38">
        <v>0.92700000000000005</v>
      </c>
      <c r="AQ18" s="49">
        <v>140.03</v>
      </c>
      <c r="AR18" s="6"/>
      <c r="AS18" s="38">
        <v>0.93259999999999998</v>
      </c>
      <c r="AT18" s="49">
        <v>139.96</v>
      </c>
      <c r="AU18" s="6"/>
      <c r="AV18" s="38">
        <v>0.92059999999999997</v>
      </c>
      <c r="AW18" s="49">
        <v>140.1</v>
      </c>
      <c r="AX18" s="6"/>
      <c r="AY18" s="38">
        <v>0.92269999999999996</v>
      </c>
      <c r="AZ18" s="49">
        <v>140.13999999999999</v>
      </c>
      <c r="BA18" s="6"/>
      <c r="BB18" s="38">
        <v>0.91610000000000003</v>
      </c>
      <c r="BC18" s="49">
        <v>140.28</v>
      </c>
      <c r="BD18" s="6"/>
      <c r="BE18" s="38">
        <v>0.90949999999999998</v>
      </c>
      <c r="BF18" s="49">
        <v>140.41999999999999</v>
      </c>
      <c r="BG18" s="60"/>
      <c r="BH18" s="38">
        <v>0.89410000000000001</v>
      </c>
      <c r="BI18" s="60">
        <v>140.53</v>
      </c>
      <c r="BJ18" s="60"/>
      <c r="BK18" s="38">
        <f t="shared" si="0"/>
        <v>0.92676000000000014</v>
      </c>
      <c r="BL18" s="60">
        <f t="shared" si="0"/>
        <v>140.26349999999999</v>
      </c>
      <c r="BM18" s="54"/>
      <c r="BN18" s="54"/>
      <c r="BO18" s="54"/>
      <c r="BP18" s="86"/>
      <c r="BQ18" s="86"/>
      <c r="BR18" s="86"/>
      <c r="BS18" s="91"/>
      <c r="BT18" s="91"/>
      <c r="BU18" s="86"/>
      <c r="BV18" s="83"/>
    </row>
    <row r="19" spans="1:165" ht="15.95" customHeight="1" x14ac:dyDescent="0.25">
      <c r="A19" s="32">
        <v>5</v>
      </c>
      <c r="B19" s="3" t="s">
        <v>9</v>
      </c>
      <c r="C19" s="38">
        <v>1182.5</v>
      </c>
      <c r="D19" s="80">
        <v>154487.71</v>
      </c>
      <c r="E19" s="80"/>
      <c r="F19" s="128">
        <v>1201.3499999999999</v>
      </c>
      <c r="G19" s="80">
        <v>155722.74</v>
      </c>
      <c r="H19" s="6"/>
      <c r="I19" s="38">
        <v>1200.8</v>
      </c>
      <c r="J19" s="80">
        <v>154961.74</v>
      </c>
      <c r="K19" s="6"/>
      <c r="L19" s="38">
        <v>1208.5999999999999</v>
      </c>
      <c r="M19" s="80">
        <v>156315.79</v>
      </c>
      <c r="N19" s="6"/>
      <c r="O19" s="38">
        <v>1210.9000000000001</v>
      </c>
      <c r="P19" s="80">
        <v>156425.57999999999</v>
      </c>
      <c r="Q19" s="6"/>
      <c r="R19" s="38">
        <v>1196.4000000000001</v>
      </c>
      <c r="S19" s="80">
        <v>156418.07999999999</v>
      </c>
      <c r="T19" s="6"/>
      <c r="U19" s="38">
        <v>1202.0999999999999</v>
      </c>
      <c r="V19" s="80">
        <v>158896.57999999999</v>
      </c>
      <c r="W19" s="6"/>
      <c r="X19" s="38">
        <v>1191.4000000000001</v>
      </c>
      <c r="Y19" s="80">
        <v>158146.44</v>
      </c>
      <c r="Z19" s="6"/>
      <c r="AA19" s="38">
        <v>1189.83</v>
      </c>
      <c r="AB19" s="80">
        <v>157531.26</v>
      </c>
      <c r="AC19" s="6"/>
      <c r="AD19" s="38">
        <v>1204.42</v>
      </c>
      <c r="AE19" s="80">
        <v>158646.96</v>
      </c>
      <c r="AF19" s="6"/>
      <c r="AG19" s="38">
        <v>1204.28</v>
      </c>
      <c r="AH19" s="80">
        <v>156256.07999999999</v>
      </c>
      <c r="AI19" s="6"/>
      <c r="AJ19" s="38">
        <v>1203.8</v>
      </c>
      <c r="AK19" s="80">
        <v>157080.85</v>
      </c>
      <c r="AL19" s="6"/>
      <c r="AM19" s="38">
        <v>1197.3599999999999</v>
      </c>
      <c r="AN19" s="80">
        <v>156839.19</v>
      </c>
      <c r="AO19" s="6"/>
      <c r="AP19" s="38">
        <v>1201.48</v>
      </c>
      <c r="AQ19" s="80">
        <v>156016.68</v>
      </c>
      <c r="AR19" s="6"/>
      <c r="AS19" s="38">
        <v>1187.45</v>
      </c>
      <c r="AT19" s="80">
        <v>154930.31</v>
      </c>
      <c r="AU19" s="6"/>
      <c r="AV19" s="38">
        <v>1191</v>
      </c>
      <c r="AW19" s="80">
        <v>153581.68</v>
      </c>
      <c r="AX19" s="6"/>
      <c r="AY19" s="38">
        <v>1182.45</v>
      </c>
      <c r="AZ19" s="80">
        <v>152816.14000000001</v>
      </c>
      <c r="BA19" s="6"/>
      <c r="BB19" s="38">
        <v>1202</v>
      </c>
      <c r="BC19" s="80">
        <v>154644.06</v>
      </c>
      <c r="BD19" s="24"/>
      <c r="BE19" s="38">
        <v>1205.8</v>
      </c>
      <c r="BF19" s="80">
        <v>154034.17000000001</v>
      </c>
      <c r="BG19" s="60"/>
      <c r="BH19" s="38">
        <v>1204.07</v>
      </c>
      <c r="BI19" s="60">
        <v>151239.47</v>
      </c>
      <c r="BJ19" s="60"/>
      <c r="BK19" s="38">
        <f t="shared" si="0"/>
        <v>1198.3995</v>
      </c>
      <c r="BL19" s="60">
        <f t="shared" si="0"/>
        <v>155749.57550000004</v>
      </c>
      <c r="BM19" s="54"/>
      <c r="BN19" s="54"/>
      <c r="BO19" s="54"/>
      <c r="BP19" s="86"/>
      <c r="BQ19" s="86"/>
      <c r="BR19" s="92"/>
      <c r="BS19" s="91"/>
      <c r="BT19" s="91"/>
      <c r="BU19" s="86"/>
      <c r="BV19" s="83"/>
    </row>
    <row r="20" spans="1:165" ht="15.95" customHeight="1" x14ac:dyDescent="0.25">
      <c r="A20" s="32">
        <v>6</v>
      </c>
      <c r="B20" s="3" t="s">
        <v>10</v>
      </c>
      <c r="C20" s="38">
        <v>16.559999999999999</v>
      </c>
      <c r="D20" s="49">
        <v>2163.48</v>
      </c>
      <c r="E20" s="49"/>
      <c r="F20" s="38">
        <v>16.79</v>
      </c>
      <c r="G20" s="49">
        <v>2176.37</v>
      </c>
      <c r="H20" s="6"/>
      <c r="I20" s="38">
        <v>16.64</v>
      </c>
      <c r="J20" s="49">
        <v>2147.37</v>
      </c>
      <c r="K20" s="6"/>
      <c r="L20" s="38">
        <v>16.78</v>
      </c>
      <c r="M20" s="49">
        <v>2170.2600000000002</v>
      </c>
      <c r="N20" s="6"/>
      <c r="O20" s="38">
        <v>16.86</v>
      </c>
      <c r="P20" s="49">
        <v>2178</v>
      </c>
      <c r="Q20" s="6"/>
      <c r="R20" s="38">
        <v>16.260000000000002</v>
      </c>
      <c r="S20" s="49">
        <v>2125.84</v>
      </c>
      <c r="T20" s="6"/>
      <c r="U20" s="38">
        <v>16.440000000000001</v>
      </c>
      <c r="V20" s="49">
        <v>2173.08</v>
      </c>
      <c r="W20" s="6"/>
      <c r="X20" s="38">
        <v>16.13</v>
      </c>
      <c r="Y20" s="49">
        <v>2141.1</v>
      </c>
      <c r="Z20" s="6"/>
      <c r="AA20" s="38">
        <v>16.07</v>
      </c>
      <c r="AB20" s="49">
        <v>2127.64</v>
      </c>
      <c r="AC20" s="6"/>
      <c r="AD20" s="38">
        <v>16.420000000000002</v>
      </c>
      <c r="AE20" s="49">
        <v>2162.85</v>
      </c>
      <c r="AF20" s="6"/>
      <c r="AG20" s="38">
        <v>16.39</v>
      </c>
      <c r="AH20" s="49">
        <v>2126.61</v>
      </c>
      <c r="AI20" s="6"/>
      <c r="AJ20" s="38">
        <v>16.21</v>
      </c>
      <c r="AK20" s="49">
        <v>2115.1999999999998</v>
      </c>
      <c r="AL20" s="6"/>
      <c r="AM20" s="38">
        <v>16.05</v>
      </c>
      <c r="AN20" s="49">
        <v>2102.35</v>
      </c>
      <c r="AO20" s="6"/>
      <c r="AP20" s="38">
        <v>16.05</v>
      </c>
      <c r="AQ20" s="49">
        <v>2084.15</v>
      </c>
      <c r="AR20" s="6"/>
      <c r="AS20" s="38">
        <v>15.86</v>
      </c>
      <c r="AT20" s="49">
        <v>2069.3000000000002</v>
      </c>
      <c r="AU20" s="6"/>
      <c r="AV20" s="38">
        <v>15.82</v>
      </c>
      <c r="AW20" s="49">
        <v>2040.02</v>
      </c>
      <c r="AX20" s="6"/>
      <c r="AY20" s="38">
        <v>15.82</v>
      </c>
      <c r="AZ20" s="49">
        <v>2044.53</v>
      </c>
      <c r="BA20" s="6"/>
      <c r="BB20" s="38">
        <v>16.39</v>
      </c>
      <c r="BC20" s="49">
        <v>2108.67</v>
      </c>
      <c r="BD20" s="6"/>
      <c r="BE20" s="38">
        <v>16.420000000000002</v>
      </c>
      <c r="BF20" s="49">
        <v>2097.56</v>
      </c>
      <c r="BG20" s="60"/>
      <c r="BH20" s="38">
        <v>16.59</v>
      </c>
      <c r="BI20" s="60">
        <v>2083.8200000000002</v>
      </c>
      <c r="BJ20" s="60"/>
      <c r="BK20" s="38">
        <f t="shared" si="0"/>
        <v>16.327499999999997</v>
      </c>
      <c r="BL20" s="60">
        <f t="shared" si="0"/>
        <v>2121.9099999999994</v>
      </c>
      <c r="BM20" s="54"/>
      <c r="BN20" s="54"/>
      <c r="BO20" s="54"/>
      <c r="BP20" s="86"/>
      <c r="BQ20" s="86"/>
      <c r="BR20" s="86"/>
      <c r="BS20" s="91"/>
      <c r="BT20" s="91"/>
      <c r="BU20" s="86"/>
      <c r="BV20" s="83"/>
    </row>
    <row r="21" spans="1:165" ht="15.95" customHeight="1" x14ac:dyDescent="0.25">
      <c r="A21" s="32">
        <v>7</v>
      </c>
      <c r="B21" s="3" t="s">
        <v>27</v>
      </c>
      <c r="C21" s="38">
        <v>1.3169999999999999</v>
      </c>
      <c r="D21" s="49">
        <v>99.2</v>
      </c>
      <c r="E21" s="49"/>
      <c r="F21" s="38">
        <v>1.3217000000000001</v>
      </c>
      <c r="G21" s="49">
        <v>98.07</v>
      </c>
      <c r="H21" s="6"/>
      <c r="I21" s="38">
        <v>1.3167</v>
      </c>
      <c r="J21" s="49">
        <v>98.01</v>
      </c>
      <c r="K21" s="6"/>
      <c r="L21" s="38">
        <v>1.3032999999999999</v>
      </c>
      <c r="M21" s="49">
        <v>99.24</v>
      </c>
      <c r="N21" s="6"/>
      <c r="O21" s="38">
        <v>1.2962</v>
      </c>
      <c r="P21" s="49">
        <v>99.66</v>
      </c>
      <c r="Q21" s="6"/>
      <c r="R21" s="38">
        <v>1.2975000000000001</v>
      </c>
      <c r="S21" s="49">
        <v>100.76</v>
      </c>
      <c r="T21" s="6"/>
      <c r="U21" s="38">
        <v>1.3026</v>
      </c>
      <c r="V21" s="49">
        <v>101.48</v>
      </c>
      <c r="W21" s="6"/>
      <c r="X21" s="38">
        <v>1.3201000000000001</v>
      </c>
      <c r="Y21" s="49">
        <v>100.55</v>
      </c>
      <c r="Z21" s="6"/>
      <c r="AA21" s="38">
        <v>1.3179000000000001</v>
      </c>
      <c r="AB21" s="49">
        <v>100.46</v>
      </c>
      <c r="AC21" s="6"/>
      <c r="AD21" s="38">
        <v>1.2898000000000001</v>
      </c>
      <c r="AE21" s="49">
        <v>102.12</v>
      </c>
      <c r="AF21" s="6"/>
      <c r="AG21" s="38">
        <v>1.2788999999999999</v>
      </c>
      <c r="AH21" s="49">
        <v>101.45</v>
      </c>
      <c r="AI21" s="6"/>
      <c r="AJ21" s="38">
        <v>1.2847</v>
      </c>
      <c r="AK21" s="49">
        <v>101.57</v>
      </c>
      <c r="AL21" s="6"/>
      <c r="AM21" s="38">
        <v>1.2952999999999999</v>
      </c>
      <c r="AN21" s="49">
        <v>101.12</v>
      </c>
      <c r="AO21" s="6"/>
      <c r="AP21" s="38">
        <v>1.2822</v>
      </c>
      <c r="AQ21" s="49">
        <v>101.27</v>
      </c>
      <c r="AR21" s="6"/>
      <c r="AS21" s="38">
        <v>1.2943</v>
      </c>
      <c r="AT21" s="49">
        <v>100.8</v>
      </c>
      <c r="AU21" s="6"/>
      <c r="AV21" s="38">
        <v>1.2848999999999999</v>
      </c>
      <c r="AW21" s="49">
        <v>100.36</v>
      </c>
      <c r="AX21" s="6"/>
      <c r="AY21" s="38">
        <v>1.2790999999999999</v>
      </c>
      <c r="AZ21" s="49">
        <v>101.04</v>
      </c>
      <c r="BA21" s="6"/>
      <c r="BB21" s="38">
        <v>1.2634000000000001</v>
      </c>
      <c r="BC21" s="49">
        <v>101.83</v>
      </c>
      <c r="BD21" s="6"/>
      <c r="BE21" s="38">
        <v>1.2536</v>
      </c>
      <c r="BF21" s="49">
        <v>101.9</v>
      </c>
      <c r="BG21" s="60"/>
      <c r="BH21" s="38">
        <v>1.2609999999999999</v>
      </c>
      <c r="BI21" s="60">
        <v>99.61</v>
      </c>
      <c r="BJ21" s="60"/>
      <c r="BK21" s="38">
        <f t="shared" si="0"/>
        <v>1.29301</v>
      </c>
      <c r="BL21" s="60">
        <f t="shared" si="0"/>
        <v>100.52499999999999</v>
      </c>
      <c r="BM21" s="54"/>
      <c r="BN21" s="54"/>
      <c r="BO21" s="54"/>
      <c r="BP21" s="86"/>
      <c r="BQ21" s="86"/>
      <c r="BR21" s="86"/>
      <c r="BS21" s="91"/>
      <c r="BT21" s="91"/>
      <c r="BU21" s="86"/>
      <c r="BV21" s="83"/>
    </row>
    <row r="22" spans="1:165" ht="15.95" customHeight="1" x14ac:dyDescent="0.25">
      <c r="A22" s="32">
        <v>8</v>
      </c>
      <c r="B22" s="3" t="s">
        <v>28</v>
      </c>
      <c r="C22" s="38">
        <v>1.2693000000000001</v>
      </c>
      <c r="D22" s="49">
        <v>102.93</v>
      </c>
      <c r="E22" s="49"/>
      <c r="F22" s="38">
        <v>1.2606999999999999</v>
      </c>
      <c r="G22" s="49">
        <v>102.82</v>
      </c>
      <c r="H22" s="6"/>
      <c r="I22" s="38">
        <v>1.2572000000000001</v>
      </c>
      <c r="J22" s="49">
        <v>102.65</v>
      </c>
      <c r="K22" s="6"/>
      <c r="L22" s="38">
        <v>1.2483</v>
      </c>
      <c r="M22" s="49">
        <v>103.61</v>
      </c>
      <c r="N22" s="6"/>
      <c r="O22" s="38">
        <v>1.2442</v>
      </c>
      <c r="P22" s="49">
        <v>103.83</v>
      </c>
      <c r="Q22" s="6"/>
      <c r="R22" s="38">
        <v>1.2569999999999999</v>
      </c>
      <c r="S22" s="49">
        <v>104.01</v>
      </c>
      <c r="T22" s="6"/>
      <c r="U22" s="38">
        <v>1.2598</v>
      </c>
      <c r="V22" s="49">
        <v>104.92</v>
      </c>
      <c r="W22" s="6"/>
      <c r="X22" s="38">
        <v>1.2588999999999999</v>
      </c>
      <c r="Y22" s="49">
        <v>105.44</v>
      </c>
      <c r="Z22" s="6"/>
      <c r="AA22" s="38">
        <v>1.2526999999999999</v>
      </c>
      <c r="AB22" s="49">
        <v>105.69</v>
      </c>
      <c r="AC22" s="6"/>
      <c r="AD22" s="38">
        <v>1.2287999999999999</v>
      </c>
      <c r="AE22" s="49">
        <v>107.19</v>
      </c>
      <c r="AF22" s="6"/>
      <c r="AG22" s="38">
        <v>1.2161</v>
      </c>
      <c r="AH22" s="49">
        <v>106.69</v>
      </c>
      <c r="AI22" s="6"/>
      <c r="AJ22" s="38">
        <v>1.2202</v>
      </c>
      <c r="AK22" s="49">
        <v>106.94</v>
      </c>
      <c r="AL22" s="6"/>
      <c r="AM22" s="38">
        <v>1.2238</v>
      </c>
      <c r="AN22" s="49">
        <v>107.03</v>
      </c>
      <c r="AO22" s="6"/>
      <c r="AP22" s="38">
        <v>1.2213000000000001</v>
      </c>
      <c r="AQ22" s="49">
        <v>106.32</v>
      </c>
      <c r="AR22" s="6"/>
      <c r="AS22" s="38">
        <v>1.2239</v>
      </c>
      <c r="AT22" s="49">
        <v>106.6</v>
      </c>
      <c r="AU22" s="6"/>
      <c r="AV22" s="38">
        <v>1.2134</v>
      </c>
      <c r="AW22" s="49">
        <v>106.27</v>
      </c>
      <c r="AX22" s="6"/>
      <c r="AY22" s="38">
        <v>1.2166999999999999</v>
      </c>
      <c r="AZ22" s="49">
        <v>106.22</v>
      </c>
      <c r="BA22" s="6"/>
      <c r="BB22" s="38">
        <v>1.2069000000000001</v>
      </c>
      <c r="BC22" s="49">
        <v>106.6</v>
      </c>
      <c r="BD22" s="6"/>
      <c r="BE22" s="38">
        <v>1.2049000000000001</v>
      </c>
      <c r="BF22" s="49">
        <v>106.02</v>
      </c>
      <c r="BG22" s="60"/>
      <c r="BH22" s="38">
        <v>1.2038</v>
      </c>
      <c r="BI22" s="60">
        <v>104.34</v>
      </c>
      <c r="BJ22" s="60"/>
      <c r="BK22" s="38">
        <f t="shared" si="0"/>
        <v>1.2343949999999999</v>
      </c>
      <c r="BL22" s="60">
        <f t="shared" si="0"/>
        <v>105.306</v>
      </c>
      <c r="BM22" s="54"/>
      <c r="BN22" s="54"/>
      <c r="BO22" s="54"/>
      <c r="BP22" s="86"/>
      <c r="BQ22" s="86"/>
      <c r="BR22" s="86"/>
      <c r="BS22" s="91"/>
      <c r="BT22" s="91"/>
      <c r="BU22" s="86"/>
      <c r="BV22" s="83"/>
    </row>
    <row r="23" spans="1:165" ht="15.95" customHeight="1" x14ac:dyDescent="0.25">
      <c r="A23" s="32">
        <v>9</v>
      </c>
      <c r="B23" s="3" t="s">
        <v>13</v>
      </c>
      <c r="C23" s="38">
        <v>8.6319999999999997</v>
      </c>
      <c r="D23" s="49">
        <v>15.13</v>
      </c>
      <c r="E23" s="49"/>
      <c r="F23" s="38">
        <v>8.6268999999999991</v>
      </c>
      <c r="G23" s="49">
        <v>15.03</v>
      </c>
      <c r="H23" s="6"/>
      <c r="I23" s="38">
        <v>8.6303000000000001</v>
      </c>
      <c r="J23" s="49">
        <v>14.95</v>
      </c>
      <c r="K23" s="6"/>
      <c r="L23" s="38">
        <v>8.6179000000000006</v>
      </c>
      <c r="M23" s="49">
        <v>15.01</v>
      </c>
      <c r="N23" s="6"/>
      <c r="O23" s="38">
        <v>8.6214999999999993</v>
      </c>
      <c r="P23" s="49">
        <v>14.98</v>
      </c>
      <c r="Q23" s="6"/>
      <c r="R23" s="38">
        <v>8.7010000000000005</v>
      </c>
      <c r="S23" s="49">
        <v>15.03</v>
      </c>
      <c r="T23" s="6"/>
      <c r="U23" s="38">
        <v>8.7906999999999993</v>
      </c>
      <c r="V23" s="49">
        <v>15.04</v>
      </c>
      <c r="W23" s="6"/>
      <c r="X23" s="38">
        <v>8.8345000000000002</v>
      </c>
      <c r="Y23" s="49">
        <v>15.03</v>
      </c>
      <c r="Z23" s="6"/>
      <c r="AA23" s="38">
        <v>8.8024000000000004</v>
      </c>
      <c r="AB23" s="49">
        <v>15.04</v>
      </c>
      <c r="AC23" s="6"/>
      <c r="AD23" s="38">
        <v>8.7020999999999997</v>
      </c>
      <c r="AE23" s="49">
        <v>15.14</v>
      </c>
      <c r="AF23" s="6"/>
      <c r="AG23" s="38">
        <v>8.5625999999999998</v>
      </c>
      <c r="AH23" s="49">
        <v>15.15</v>
      </c>
      <c r="AI23" s="6"/>
      <c r="AJ23" s="38">
        <v>8.6547000000000001</v>
      </c>
      <c r="AK23" s="49">
        <v>15.08</v>
      </c>
      <c r="AL23" s="6"/>
      <c r="AM23" s="38">
        <v>8.7017000000000007</v>
      </c>
      <c r="AN23" s="49">
        <v>15.05</v>
      </c>
      <c r="AO23" s="6"/>
      <c r="AP23" s="38">
        <v>8.6167999999999996</v>
      </c>
      <c r="AQ23" s="49">
        <v>15.07</v>
      </c>
      <c r="AR23" s="6"/>
      <c r="AS23" s="38">
        <v>8.7292000000000005</v>
      </c>
      <c r="AT23" s="49">
        <v>14.95</v>
      </c>
      <c r="AU23" s="6"/>
      <c r="AV23" s="38">
        <v>8.6335999999999995</v>
      </c>
      <c r="AW23" s="49">
        <v>14.94</v>
      </c>
      <c r="AX23" s="6"/>
      <c r="AY23" s="38">
        <v>8.6173999999999999</v>
      </c>
      <c r="AZ23" s="49">
        <v>15</v>
      </c>
      <c r="BA23" s="6"/>
      <c r="BB23" s="38">
        <v>8.5973000000000006</v>
      </c>
      <c r="BC23" s="49">
        <v>14.96</v>
      </c>
      <c r="BD23" s="6"/>
      <c r="BE23" s="38">
        <v>8.4155999999999995</v>
      </c>
      <c r="BF23" s="49">
        <v>15.18</v>
      </c>
      <c r="BG23" s="60"/>
      <c r="BH23" s="38">
        <v>8.2779000000000007</v>
      </c>
      <c r="BI23" s="60">
        <v>15.17</v>
      </c>
      <c r="BJ23" s="60"/>
      <c r="BK23" s="38">
        <f t="shared" si="0"/>
        <v>8.638304999999999</v>
      </c>
      <c r="BL23" s="60">
        <f t="shared" si="0"/>
        <v>15.0465</v>
      </c>
      <c r="BM23" s="54"/>
      <c r="BN23" s="54"/>
      <c r="BO23" s="54"/>
      <c r="BP23" s="86"/>
      <c r="BQ23" s="86"/>
      <c r="BR23" s="86"/>
      <c r="BS23" s="91"/>
      <c r="BT23" s="91"/>
      <c r="BU23" s="86"/>
      <c r="BV23" s="83"/>
    </row>
    <row r="24" spans="1:165" ht="15.95" customHeight="1" x14ac:dyDescent="0.25">
      <c r="A24" s="32">
        <v>10</v>
      </c>
      <c r="B24" s="3" t="s">
        <v>14</v>
      </c>
      <c r="C24" s="38">
        <v>8.1026000000000007</v>
      </c>
      <c r="D24" s="49">
        <v>16.12</v>
      </c>
      <c r="E24" s="49"/>
      <c r="F24" s="38">
        <v>7.9688999999999997</v>
      </c>
      <c r="G24" s="49">
        <v>16.27</v>
      </c>
      <c r="H24" s="6"/>
      <c r="I24" s="38">
        <v>7.9844999999999997</v>
      </c>
      <c r="J24" s="49">
        <v>16.16</v>
      </c>
      <c r="K24" s="6"/>
      <c r="L24" s="38">
        <v>8.0411000000000001</v>
      </c>
      <c r="M24" s="49">
        <v>16.079999999999998</v>
      </c>
      <c r="N24" s="6"/>
      <c r="O24" s="38">
        <v>8.0016999999999996</v>
      </c>
      <c r="P24" s="49">
        <v>16.14</v>
      </c>
      <c r="Q24" s="6"/>
      <c r="R24" s="38">
        <v>8.0915999999999997</v>
      </c>
      <c r="S24" s="49">
        <v>16.16</v>
      </c>
      <c r="T24" s="6"/>
      <c r="U24" s="38">
        <v>8.1329999999999991</v>
      </c>
      <c r="V24" s="49">
        <v>16.25</v>
      </c>
      <c r="W24" s="6"/>
      <c r="X24" s="38">
        <v>8.0380000000000003</v>
      </c>
      <c r="Y24" s="49">
        <v>16.510000000000002</v>
      </c>
      <c r="Z24" s="6"/>
      <c r="AA24" s="38">
        <v>7.9480000000000004</v>
      </c>
      <c r="AB24" s="49">
        <v>16.66</v>
      </c>
      <c r="AC24" s="6"/>
      <c r="AD24" s="38">
        <v>7.8464999999999998</v>
      </c>
      <c r="AE24" s="49">
        <v>16.79</v>
      </c>
      <c r="AF24" s="6"/>
      <c r="AG24" s="38">
        <v>7.7656999999999998</v>
      </c>
      <c r="AH24" s="49">
        <v>16.71</v>
      </c>
      <c r="AI24" s="6"/>
      <c r="AJ24" s="38">
        <v>7.7949999999999999</v>
      </c>
      <c r="AK24" s="49">
        <v>16.739999999999998</v>
      </c>
      <c r="AL24" s="6"/>
      <c r="AM24" s="38">
        <v>7.9012000000000002</v>
      </c>
      <c r="AN24" s="49">
        <v>16.579999999999998</v>
      </c>
      <c r="AO24" s="6"/>
      <c r="AP24" s="38">
        <v>7.8083</v>
      </c>
      <c r="AQ24" s="49">
        <v>16.63</v>
      </c>
      <c r="AR24" s="6"/>
      <c r="AS24" s="38">
        <v>7.9169</v>
      </c>
      <c r="AT24" s="49">
        <v>16.48</v>
      </c>
      <c r="AU24" s="6"/>
      <c r="AV24" s="38">
        <v>7.8102</v>
      </c>
      <c r="AW24" s="49">
        <v>16.510000000000002</v>
      </c>
      <c r="AX24" s="6"/>
      <c r="AY24" s="38">
        <v>7.7754000000000003</v>
      </c>
      <c r="AZ24" s="49">
        <v>16.62</v>
      </c>
      <c r="BA24" s="6"/>
      <c r="BB24" s="38">
        <v>7.6852</v>
      </c>
      <c r="BC24" s="49">
        <v>16.739999999999998</v>
      </c>
      <c r="BD24" s="6"/>
      <c r="BE24" s="38">
        <v>7.6341999999999999</v>
      </c>
      <c r="BF24" s="80">
        <v>16.73</v>
      </c>
      <c r="BG24" s="60"/>
      <c r="BH24" s="38">
        <v>7.5175999999999998</v>
      </c>
      <c r="BI24" s="60">
        <v>16.71</v>
      </c>
      <c r="BJ24" s="60"/>
      <c r="BK24" s="38">
        <f t="shared" si="0"/>
        <v>7.8882799999999991</v>
      </c>
      <c r="BL24" s="60">
        <f t="shared" si="0"/>
        <v>16.479500000000002</v>
      </c>
      <c r="BM24" s="54"/>
      <c r="BN24" s="54"/>
      <c r="BO24" s="54"/>
      <c r="BP24" s="86"/>
      <c r="BQ24" s="86"/>
      <c r="BR24" s="86"/>
      <c r="BS24" s="91"/>
      <c r="BT24" s="91"/>
      <c r="BU24" s="86"/>
      <c r="BV24" s="83"/>
    </row>
    <row r="25" spans="1:165" ht="15.95" customHeight="1" x14ac:dyDescent="0.25">
      <c r="A25" s="32">
        <v>11</v>
      </c>
      <c r="B25" s="3" t="s">
        <v>15</v>
      </c>
      <c r="C25" s="38">
        <v>6.9581</v>
      </c>
      <c r="D25" s="49">
        <v>18.78</v>
      </c>
      <c r="E25" s="49"/>
      <c r="F25" s="38">
        <v>6.8979999999999997</v>
      </c>
      <c r="G25" s="49">
        <v>18.79</v>
      </c>
      <c r="H25" s="6"/>
      <c r="I25" s="38">
        <v>6.8682999999999996</v>
      </c>
      <c r="J25" s="49">
        <v>18.79</v>
      </c>
      <c r="K25" s="6"/>
      <c r="L25" s="38">
        <v>6.8826999999999998</v>
      </c>
      <c r="M25" s="49">
        <v>18.79</v>
      </c>
      <c r="N25" s="6"/>
      <c r="O25" s="38">
        <v>6.8730000000000002</v>
      </c>
      <c r="P25" s="49">
        <v>18.8</v>
      </c>
      <c r="Q25" s="6"/>
      <c r="R25" s="38">
        <v>6.9611999999999998</v>
      </c>
      <c r="S25" s="49">
        <v>18.78</v>
      </c>
      <c r="T25" s="6"/>
      <c r="U25" s="38">
        <v>7.0461</v>
      </c>
      <c r="V25" s="49">
        <v>18.760000000000002</v>
      </c>
      <c r="W25" s="6"/>
      <c r="X25" s="38">
        <v>7.0686999999999998</v>
      </c>
      <c r="Y25" s="49">
        <v>18.78</v>
      </c>
      <c r="Z25" s="6"/>
      <c r="AA25" s="38">
        <v>7.0517000000000003</v>
      </c>
      <c r="AB25" s="49">
        <v>18.78</v>
      </c>
      <c r="AC25" s="6"/>
      <c r="AD25" s="38">
        <v>7.0122999999999998</v>
      </c>
      <c r="AE25" s="49">
        <v>18.78</v>
      </c>
      <c r="AF25" s="6"/>
      <c r="AG25" s="38">
        <v>6.9028</v>
      </c>
      <c r="AH25" s="49">
        <v>18.8</v>
      </c>
      <c r="AI25" s="6"/>
      <c r="AJ25" s="38">
        <v>6.9424999999999999</v>
      </c>
      <c r="AK25" s="49">
        <v>18.8</v>
      </c>
      <c r="AL25" s="6"/>
      <c r="AM25" s="38">
        <v>6.9790999999999999</v>
      </c>
      <c r="AN25" s="49">
        <v>18.77</v>
      </c>
      <c r="AO25" s="6"/>
      <c r="AP25" s="38">
        <v>6.915</v>
      </c>
      <c r="AQ25" s="49">
        <v>18.78</v>
      </c>
      <c r="AR25" s="6"/>
      <c r="AS25" s="38">
        <v>6.9565999999999999</v>
      </c>
      <c r="AT25" s="49">
        <v>18.760000000000002</v>
      </c>
      <c r="AU25" s="6"/>
      <c r="AV25" s="38">
        <v>6.8677000000000001</v>
      </c>
      <c r="AW25" s="49">
        <v>18.78</v>
      </c>
      <c r="AX25" s="6"/>
      <c r="AY25" s="38">
        <v>6.8830999999999998</v>
      </c>
      <c r="AZ25" s="49">
        <v>18.78</v>
      </c>
      <c r="BA25" s="6"/>
      <c r="BB25" s="38">
        <v>6.8330000000000002</v>
      </c>
      <c r="BC25" s="49">
        <v>18.829999999999998</v>
      </c>
      <c r="BD25" s="6"/>
      <c r="BE25" s="38">
        <v>6.7847999999999997</v>
      </c>
      <c r="BF25" s="49">
        <v>18.829999999999998</v>
      </c>
      <c r="BG25" s="60"/>
      <c r="BH25" s="38">
        <v>6.67</v>
      </c>
      <c r="BI25" s="60">
        <v>18.829999999999998</v>
      </c>
      <c r="BJ25" s="60"/>
      <c r="BK25" s="38">
        <f t="shared" si="0"/>
        <v>6.9177349999999986</v>
      </c>
      <c r="BL25" s="60">
        <f t="shared" si="0"/>
        <v>18.789499999999997</v>
      </c>
      <c r="BM25" s="54"/>
      <c r="BN25" s="54"/>
      <c r="BO25" s="54"/>
      <c r="BP25" s="86"/>
      <c r="BQ25" s="86"/>
      <c r="BR25" s="86"/>
      <c r="BS25" s="91"/>
      <c r="BT25" s="91"/>
      <c r="BU25" s="86"/>
      <c r="BV25" s="83"/>
    </row>
    <row r="26" spans="1:165" ht="15.95" customHeight="1" x14ac:dyDescent="0.25">
      <c r="A26" s="32">
        <v>12</v>
      </c>
      <c r="B26" s="3" t="s">
        <v>29</v>
      </c>
      <c r="C26" s="38">
        <v>0.72491000000000005</v>
      </c>
      <c r="D26" s="49">
        <v>180.22</v>
      </c>
      <c r="E26" s="49"/>
      <c r="F26" s="38">
        <v>0.72475999999999996</v>
      </c>
      <c r="G26" s="49">
        <v>178.85</v>
      </c>
      <c r="H26" s="49"/>
      <c r="I26" s="38">
        <v>0.72311999999999999</v>
      </c>
      <c r="J26" s="49">
        <v>178.46</v>
      </c>
      <c r="K26" s="49"/>
      <c r="L26" s="38">
        <v>0.71774000000000004</v>
      </c>
      <c r="M26" s="49">
        <v>180.2</v>
      </c>
      <c r="N26" s="49"/>
      <c r="O26" s="38">
        <v>0.72177999999999998</v>
      </c>
      <c r="P26" s="49">
        <v>178.98</v>
      </c>
      <c r="Q26" s="49"/>
      <c r="R26" s="38">
        <v>0.72104999999999997</v>
      </c>
      <c r="S26" s="49">
        <v>181.32</v>
      </c>
      <c r="T26" s="49"/>
      <c r="U26" s="38">
        <v>0.72426999999999997</v>
      </c>
      <c r="V26" s="49">
        <v>182.5</v>
      </c>
      <c r="W26" s="49"/>
      <c r="X26" s="38">
        <v>0.73121000000000003</v>
      </c>
      <c r="Y26" s="49">
        <v>181.53</v>
      </c>
      <c r="Z26" s="49"/>
      <c r="AA26" s="38">
        <v>0.72941</v>
      </c>
      <c r="AB26" s="49">
        <v>181.51</v>
      </c>
      <c r="AC26" s="49"/>
      <c r="AD26" s="38">
        <v>0.72853999999999997</v>
      </c>
      <c r="AE26" s="49">
        <v>180.8</v>
      </c>
      <c r="AF26" s="49"/>
      <c r="AG26" s="38">
        <v>0.72446999999999995</v>
      </c>
      <c r="AH26" s="49">
        <v>179.1</v>
      </c>
      <c r="AI26" s="49"/>
      <c r="AJ26" s="38">
        <v>0.72128000000000003</v>
      </c>
      <c r="AK26" s="49">
        <v>180.91</v>
      </c>
      <c r="AL26" s="49"/>
      <c r="AM26" s="38">
        <v>0.72416000000000003</v>
      </c>
      <c r="AN26" s="49">
        <v>180.88</v>
      </c>
      <c r="AO26" s="49"/>
      <c r="AP26" s="38">
        <v>0.72553000000000001</v>
      </c>
      <c r="AQ26" s="49">
        <v>178.98</v>
      </c>
      <c r="AR26" s="49"/>
      <c r="AS26" s="38">
        <v>0.72267000000000003</v>
      </c>
      <c r="AT26" s="49">
        <v>180.54</v>
      </c>
      <c r="AU26" s="49"/>
      <c r="AV26" s="38">
        <v>0.72372000000000003</v>
      </c>
      <c r="AW26" s="49">
        <v>178.18</v>
      </c>
      <c r="AX26" s="49"/>
      <c r="AY26" s="38">
        <v>0.72124999999999995</v>
      </c>
      <c r="AZ26" s="49">
        <v>179.18</v>
      </c>
      <c r="BA26" s="49"/>
      <c r="BB26" s="38">
        <v>0.72036999999999995</v>
      </c>
      <c r="BC26" s="49">
        <v>178.6</v>
      </c>
      <c r="BD26" s="49"/>
      <c r="BE26" s="38">
        <v>0.71721000000000001</v>
      </c>
      <c r="BF26" s="49">
        <v>178.11</v>
      </c>
      <c r="BG26" s="49"/>
      <c r="BH26" s="38">
        <v>0.71579999999999999</v>
      </c>
      <c r="BI26" s="60">
        <v>175.48</v>
      </c>
      <c r="BJ26" s="60"/>
      <c r="BK26" s="38">
        <f t="shared" si="0"/>
        <v>0.72316249999999993</v>
      </c>
      <c r="BL26" s="60">
        <f t="shared" si="0"/>
        <v>179.71649999999997</v>
      </c>
      <c r="BM26" s="54"/>
      <c r="BN26" s="54"/>
      <c r="BO26" s="54"/>
      <c r="BP26" s="86"/>
      <c r="BQ26" s="86"/>
      <c r="BR26" s="86"/>
      <c r="BS26" s="91"/>
      <c r="BT26" s="91"/>
      <c r="BU26" s="86"/>
      <c r="BV26" s="83"/>
    </row>
    <row r="27" spans="1:165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130.65</v>
      </c>
      <c r="E27" s="81"/>
      <c r="F27" s="39">
        <v>1</v>
      </c>
      <c r="G27" s="81">
        <v>129.62</v>
      </c>
      <c r="H27" s="81"/>
      <c r="I27" s="39">
        <v>1</v>
      </c>
      <c r="J27" s="81">
        <v>129.05000000000001</v>
      </c>
      <c r="K27" s="8"/>
      <c r="L27" s="39">
        <v>1</v>
      </c>
      <c r="M27" s="81">
        <v>129.34</v>
      </c>
      <c r="N27" s="8"/>
      <c r="O27" s="39">
        <v>1</v>
      </c>
      <c r="P27" s="81">
        <v>129.18</v>
      </c>
      <c r="Q27" s="8"/>
      <c r="R27" s="39">
        <v>1</v>
      </c>
      <c r="S27" s="81">
        <v>130.74</v>
      </c>
      <c r="T27" s="8"/>
      <c r="U27" s="39">
        <v>1</v>
      </c>
      <c r="V27" s="81">
        <v>132.18</v>
      </c>
      <c r="W27" s="81"/>
      <c r="X27" s="39">
        <v>1</v>
      </c>
      <c r="Y27" s="81">
        <v>132.74</v>
      </c>
      <c r="Z27" s="8"/>
      <c r="AA27" s="39">
        <v>1</v>
      </c>
      <c r="AB27" s="81">
        <v>132.4</v>
      </c>
      <c r="AC27" s="8"/>
      <c r="AD27" s="39">
        <v>1</v>
      </c>
      <c r="AE27" s="81">
        <v>131.72</v>
      </c>
      <c r="AF27" s="8"/>
      <c r="AG27" s="39">
        <v>1</v>
      </c>
      <c r="AH27" s="81">
        <v>129.75</v>
      </c>
      <c r="AI27" s="8"/>
      <c r="AJ27" s="39">
        <v>1</v>
      </c>
      <c r="AK27" s="81">
        <v>130.49</v>
      </c>
      <c r="AL27" s="8"/>
      <c r="AM27" s="39">
        <v>1</v>
      </c>
      <c r="AN27" s="81">
        <v>130.99</v>
      </c>
      <c r="AO27" s="8"/>
      <c r="AP27" s="39">
        <v>1</v>
      </c>
      <c r="AQ27" s="81">
        <v>129.85</v>
      </c>
      <c r="AR27" s="8"/>
      <c r="AS27" s="39">
        <v>1</v>
      </c>
      <c r="AT27" s="81">
        <v>130.47</v>
      </c>
      <c r="AU27" s="8"/>
      <c r="AV27" s="39">
        <v>1</v>
      </c>
      <c r="AW27" s="81">
        <v>128.94999999999999</v>
      </c>
      <c r="AX27" s="8"/>
      <c r="AY27" s="39">
        <v>1</v>
      </c>
      <c r="AZ27" s="81">
        <v>129.24</v>
      </c>
      <c r="BA27" s="8"/>
      <c r="BB27" s="39">
        <v>1</v>
      </c>
      <c r="BC27" s="81">
        <v>128.66</v>
      </c>
      <c r="BD27" s="8"/>
      <c r="BE27" s="39">
        <v>1</v>
      </c>
      <c r="BF27" s="81">
        <v>127.74</v>
      </c>
      <c r="BG27" s="61"/>
      <c r="BH27" s="39">
        <v>1</v>
      </c>
      <c r="BI27" s="61">
        <v>125.61</v>
      </c>
      <c r="BJ27" s="61"/>
      <c r="BK27" s="39">
        <f t="shared" si="0"/>
        <v>1</v>
      </c>
      <c r="BL27" s="61">
        <f t="shared" si="0"/>
        <v>129.96849999999998</v>
      </c>
      <c r="BM27" s="54"/>
      <c r="BN27" s="54"/>
      <c r="BO27" s="54"/>
      <c r="BP27" s="86"/>
      <c r="BQ27" s="86"/>
      <c r="BR27" s="86"/>
      <c r="BS27" s="91"/>
      <c r="BT27" s="91"/>
      <c r="BU27" s="86"/>
      <c r="BV27" s="83"/>
      <c r="BW27" s="84"/>
      <c r="BX27" s="84"/>
      <c r="BY27" s="84"/>
      <c r="BZ27" s="84"/>
      <c r="CA27" s="84"/>
      <c r="CB27" s="84"/>
      <c r="CC27" s="152"/>
      <c r="CD27" s="83"/>
      <c r="CE27" s="84"/>
      <c r="CF27" s="84"/>
      <c r="CG27" s="84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1:165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/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6"/>
      <c r="AP28" s="49"/>
      <c r="AQ28" s="49"/>
      <c r="AR28" s="6"/>
      <c r="AS28" s="49"/>
      <c r="AT28" s="49"/>
      <c r="AU28" s="49"/>
      <c r="AV28" s="53"/>
      <c r="AW28" s="53"/>
      <c r="AX28" s="6"/>
      <c r="AY28" s="49"/>
      <c r="AZ28" s="49"/>
      <c r="BA28" s="6"/>
      <c r="BB28" s="49"/>
      <c r="BC28" s="49"/>
      <c r="BD28" s="6"/>
      <c r="BE28" s="6"/>
      <c r="BF28" s="49"/>
      <c r="BG28" s="53"/>
      <c r="BH28" s="53"/>
      <c r="BI28" s="53"/>
      <c r="BJ28" s="53"/>
      <c r="BK28" s="38"/>
      <c r="BL28" s="6"/>
      <c r="BM28" s="44"/>
      <c r="BN28" s="44"/>
      <c r="BO28" s="44"/>
      <c r="BP28" s="86"/>
      <c r="BQ28" s="86"/>
      <c r="BR28" s="86"/>
      <c r="BS28" s="91"/>
      <c r="BT28" s="91"/>
      <c r="BU28" s="86"/>
      <c r="BV28" s="83"/>
    </row>
    <row r="29" spans="1:165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6"/>
      <c r="AP29" s="49"/>
      <c r="AQ29" s="49"/>
      <c r="AR29" s="6"/>
      <c r="AS29" s="49"/>
      <c r="AT29" s="49"/>
      <c r="AU29" s="49"/>
      <c r="AV29" s="53"/>
      <c r="AW29" s="53"/>
      <c r="AX29" s="6"/>
      <c r="AY29" s="49"/>
      <c r="AZ29" s="49"/>
      <c r="BA29" s="6"/>
      <c r="BB29" s="49"/>
      <c r="BC29" s="49"/>
      <c r="BD29" s="6"/>
      <c r="BE29" s="6"/>
      <c r="BF29" s="16"/>
      <c r="BG29" s="53"/>
      <c r="BH29" s="53"/>
      <c r="BI29" s="53"/>
      <c r="BJ29" s="53"/>
      <c r="BK29" s="16"/>
      <c r="BL29" s="16"/>
      <c r="BM29" s="44"/>
      <c r="BN29" s="44"/>
      <c r="BO29" s="44"/>
      <c r="BP29" s="86"/>
      <c r="BQ29" s="86" t="s">
        <v>24</v>
      </c>
      <c r="BR29" s="86"/>
      <c r="BS29" s="91"/>
      <c r="BT29" s="91"/>
      <c r="BU29" s="86"/>
      <c r="BV29" s="83"/>
    </row>
    <row r="30" spans="1:165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53"/>
      <c r="AZ30" s="49"/>
      <c r="BA30" s="49"/>
      <c r="BB30" s="49"/>
      <c r="BC30" s="53"/>
      <c r="BD30" s="49"/>
      <c r="BE30" s="49"/>
      <c r="BF30" s="53"/>
      <c r="BG30" s="53"/>
      <c r="BH30" s="49"/>
      <c r="BI30" s="53"/>
      <c r="BJ30" s="53"/>
      <c r="BK30" s="53"/>
      <c r="BL30" s="53"/>
      <c r="BM30" s="54"/>
      <c r="BN30" s="54"/>
      <c r="BO30" s="54"/>
      <c r="BP30" s="93"/>
      <c r="BQ30" s="93"/>
      <c r="BR30" s="93" t="s">
        <v>5</v>
      </c>
      <c r="BS30" s="93" t="s">
        <v>6</v>
      </c>
      <c r="BT30" s="93" t="s">
        <v>7</v>
      </c>
      <c r="BU30" s="93" t="s">
        <v>8</v>
      </c>
      <c r="BV30" s="94" t="s">
        <v>9</v>
      </c>
      <c r="BW30" s="94" t="s">
        <v>10</v>
      </c>
      <c r="BX30" s="94" t="s">
        <v>11</v>
      </c>
      <c r="BY30" s="94" t="s">
        <v>12</v>
      </c>
      <c r="BZ30" s="94" t="s">
        <v>13</v>
      </c>
      <c r="CA30" s="94" t="s">
        <v>14</v>
      </c>
      <c r="CB30" s="94" t="s">
        <v>15</v>
      </c>
      <c r="CC30" s="154" t="s">
        <v>16</v>
      </c>
      <c r="CD30" s="94" t="s">
        <v>17</v>
      </c>
      <c r="CE30" s="94"/>
      <c r="CF30" s="94"/>
      <c r="CG30" s="94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3"/>
      <c r="BD31" s="49"/>
      <c r="BE31" s="49"/>
      <c r="BF31" s="53"/>
      <c r="BG31" s="53"/>
      <c r="BH31" s="49"/>
      <c r="BI31" s="53"/>
      <c r="BJ31" s="53"/>
      <c r="BK31" s="53"/>
      <c r="BL31" s="53"/>
      <c r="BM31" s="54"/>
      <c r="BN31" s="54"/>
      <c r="BO31" s="54"/>
      <c r="BP31" s="93">
        <v>1</v>
      </c>
      <c r="BQ31" s="93" t="s">
        <v>96</v>
      </c>
      <c r="BR31" s="93">
        <v>108.69</v>
      </c>
      <c r="BS31" s="93">
        <v>192.77</v>
      </c>
      <c r="BT31" s="93">
        <v>134.6</v>
      </c>
      <c r="BU31" s="93">
        <v>140.34</v>
      </c>
      <c r="BV31" s="93">
        <v>154487.71</v>
      </c>
      <c r="BW31" s="93">
        <v>2163.48</v>
      </c>
      <c r="BX31" s="93">
        <v>99.2</v>
      </c>
      <c r="BY31" s="93">
        <v>102.93</v>
      </c>
      <c r="BZ31" s="93">
        <v>15.13</v>
      </c>
      <c r="CA31" s="93">
        <v>16.12</v>
      </c>
      <c r="CB31" s="93">
        <v>18.78</v>
      </c>
      <c r="CC31" s="112">
        <v>180.22</v>
      </c>
      <c r="CD31" s="93">
        <v>130.65</v>
      </c>
      <c r="CE31" s="83"/>
      <c r="CF31" s="83"/>
      <c r="CG31" s="83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</row>
    <row r="32" spans="1:165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3"/>
      <c r="BD32" s="49"/>
      <c r="BE32" s="49"/>
      <c r="BF32" s="53"/>
      <c r="BG32" s="53"/>
      <c r="BH32" s="49"/>
      <c r="BI32" s="53"/>
      <c r="BJ32" s="53"/>
      <c r="BK32" s="53"/>
      <c r="BL32" s="53"/>
      <c r="BM32" s="54"/>
      <c r="BN32" s="54"/>
      <c r="BO32" s="54"/>
      <c r="BP32" s="93">
        <v>2</v>
      </c>
      <c r="BQ32" s="93" t="s">
        <v>97</v>
      </c>
      <c r="BR32" s="93">
        <v>108.39</v>
      </c>
      <c r="BS32" s="93">
        <v>192</v>
      </c>
      <c r="BT32" s="93">
        <v>134.93</v>
      </c>
      <c r="BU32" s="93">
        <v>140.37</v>
      </c>
      <c r="BV32" s="93">
        <v>155722.74</v>
      </c>
      <c r="BW32" s="93">
        <v>2176.37</v>
      </c>
      <c r="BX32" s="93">
        <v>98.07</v>
      </c>
      <c r="BY32" s="93">
        <v>102.82</v>
      </c>
      <c r="BZ32" s="93">
        <v>15.03</v>
      </c>
      <c r="CA32" s="93">
        <v>16.27</v>
      </c>
      <c r="CB32" s="93">
        <v>18.79</v>
      </c>
      <c r="CC32" s="112">
        <v>178.85</v>
      </c>
      <c r="CD32" s="93">
        <v>129.62</v>
      </c>
      <c r="CE32" s="83"/>
      <c r="CF32" s="83"/>
      <c r="CG32" s="83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</row>
    <row r="33" spans="1:165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3"/>
      <c r="BD33" s="49"/>
      <c r="BE33" s="49"/>
      <c r="BF33" s="53"/>
      <c r="BG33" s="53"/>
      <c r="BH33" s="49"/>
      <c r="BI33" s="53"/>
      <c r="BJ33" s="53"/>
      <c r="BK33" s="53"/>
      <c r="BL33" s="53"/>
      <c r="BM33" s="54"/>
      <c r="BN33" s="54"/>
      <c r="BO33" s="54"/>
      <c r="BP33" s="93">
        <v>3</v>
      </c>
      <c r="BQ33" s="93" t="s">
        <v>98</v>
      </c>
      <c r="BR33" s="93">
        <v>107.82</v>
      </c>
      <c r="BS33" s="93">
        <v>191.24</v>
      </c>
      <c r="BT33" s="93">
        <v>134.57</v>
      </c>
      <c r="BU33" s="93">
        <v>140.37</v>
      </c>
      <c r="BV33" s="93">
        <v>154961.74</v>
      </c>
      <c r="BW33" s="93">
        <v>2147.37</v>
      </c>
      <c r="BX33" s="93">
        <v>98.01</v>
      </c>
      <c r="BY33" s="93">
        <v>102.65</v>
      </c>
      <c r="BZ33" s="93">
        <v>14.95</v>
      </c>
      <c r="CA33" s="93">
        <v>16.16</v>
      </c>
      <c r="CB33" s="93">
        <v>18.79</v>
      </c>
      <c r="CC33" s="112">
        <v>178.46</v>
      </c>
      <c r="CD33" s="93">
        <v>129.05000000000001</v>
      </c>
      <c r="CE33" s="83"/>
      <c r="CF33" s="83"/>
      <c r="CG33" s="83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</row>
    <row r="34" spans="1:165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3"/>
      <c r="BD34" s="49"/>
      <c r="BE34" s="49"/>
      <c r="BF34" s="53"/>
      <c r="BG34" s="53"/>
      <c r="BH34" s="49"/>
      <c r="BI34" s="53"/>
      <c r="BJ34" s="53"/>
      <c r="BK34" s="53"/>
      <c r="BL34" s="53"/>
      <c r="BM34" s="54"/>
      <c r="BN34" s="54"/>
      <c r="BO34" s="54"/>
      <c r="BP34" s="93">
        <v>4</v>
      </c>
      <c r="BQ34" s="93" t="s">
        <v>99</v>
      </c>
      <c r="BR34" s="93">
        <v>107.85</v>
      </c>
      <c r="BS34" s="93">
        <v>192.23</v>
      </c>
      <c r="BT34" s="93">
        <v>134.35</v>
      </c>
      <c r="BU34" s="93">
        <v>140.41999999999999</v>
      </c>
      <c r="BV34" s="93">
        <v>156315.79</v>
      </c>
      <c r="BW34" s="93">
        <v>2170.2600000000002</v>
      </c>
      <c r="BX34" s="93">
        <v>99.24</v>
      </c>
      <c r="BY34" s="93">
        <v>103.61</v>
      </c>
      <c r="BZ34" s="93">
        <v>15.01</v>
      </c>
      <c r="CA34" s="93">
        <v>16.079999999999998</v>
      </c>
      <c r="CB34" s="93">
        <v>18.79</v>
      </c>
      <c r="CC34" s="112">
        <v>180.2</v>
      </c>
      <c r="CD34" s="93">
        <v>129.34</v>
      </c>
      <c r="CE34" s="83"/>
      <c r="CF34" s="83"/>
      <c r="CG34" s="83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</row>
    <row r="35" spans="1:165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3"/>
      <c r="BD35" s="49"/>
      <c r="BE35" s="49"/>
      <c r="BF35" s="53"/>
      <c r="BG35" s="53"/>
      <c r="BH35" s="49"/>
      <c r="BI35" s="53"/>
      <c r="BJ35" s="53"/>
      <c r="BK35" s="53"/>
      <c r="BL35" s="53"/>
      <c r="BM35" s="54"/>
      <c r="BN35" s="54"/>
      <c r="BO35" s="54"/>
      <c r="BP35" s="93">
        <v>5</v>
      </c>
      <c r="BQ35" s="93" t="s">
        <v>100</v>
      </c>
      <c r="BR35" s="93">
        <v>107.82</v>
      </c>
      <c r="BS35" s="93">
        <v>192.85</v>
      </c>
      <c r="BT35" s="93">
        <v>134.37</v>
      </c>
      <c r="BU35" s="93">
        <v>140.41999999999999</v>
      </c>
      <c r="BV35" s="93">
        <v>156425.57999999999</v>
      </c>
      <c r="BW35" s="93">
        <v>2178</v>
      </c>
      <c r="BX35" s="93">
        <v>99.66</v>
      </c>
      <c r="BY35" s="93">
        <v>103.83</v>
      </c>
      <c r="BZ35" s="93">
        <v>14.98</v>
      </c>
      <c r="CA35" s="93">
        <v>16.14</v>
      </c>
      <c r="CB35" s="93">
        <v>18.8</v>
      </c>
      <c r="CC35" s="112">
        <v>178.98</v>
      </c>
      <c r="CD35" s="93">
        <v>129.18</v>
      </c>
      <c r="CE35" s="93"/>
      <c r="CF35" s="93"/>
      <c r="CG35" s="93"/>
      <c r="CH35" s="54"/>
      <c r="CI35" s="54"/>
      <c r="CJ35" s="54"/>
      <c r="CK35" s="54"/>
      <c r="CL35" s="54"/>
      <c r="CM35" s="54"/>
      <c r="CN35" s="54"/>
      <c r="CO35" s="54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56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</row>
    <row r="36" spans="1:165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9"/>
      <c r="BE36" s="49"/>
      <c r="BF36" s="53"/>
      <c r="BG36" s="53"/>
      <c r="BH36" s="49"/>
      <c r="BI36" s="53"/>
      <c r="BJ36" s="53"/>
      <c r="BK36" s="53"/>
      <c r="BL36" s="53"/>
      <c r="BM36" s="54"/>
      <c r="BN36" s="54"/>
      <c r="BO36" s="54"/>
      <c r="BP36" s="93">
        <v>6</v>
      </c>
      <c r="BQ36" s="93" t="s">
        <v>101</v>
      </c>
      <c r="BR36" s="93">
        <v>108.8</v>
      </c>
      <c r="BS36" s="93">
        <v>193.26</v>
      </c>
      <c r="BT36" s="93">
        <v>134.47</v>
      </c>
      <c r="BU36" s="93">
        <v>140.41</v>
      </c>
      <c r="BV36" s="93">
        <v>156418.07999999999</v>
      </c>
      <c r="BW36" s="93">
        <v>2125.84</v>
      </c>
      <c r="BX36" s="93">
        <v>100.76</v>
      </c>
      <c r="BY36" s="93">
        <v>104.01</v>
      </c>
      <c r="BZ36" s="93">
        <v>15.03</v>
      </c>
      <c r="CA36" s="93">
        <v>16.16</v>
      </c>
      <c r="CB36" s="93">
        <v>18.78</v>
      </c>
      <c r="CC36" s="112">
        <v>181.32</v>
      </c>
      <c r="CD36" s="93">
        <v>130.74</v>
      </c>
      <c r="CE36" s="93"/>
      <c r="CF36" s="93"/>
      <c r="CG36" s="93"/>
      <c r="CH36" s="54"/>
      <c r="CI36" s="54"/>
      <c r="CJ36" s="54"/>
      <c r="CK36" s="54"/>
      <c r="CL36" s="54"/>
      <c r="CM36" s="54"/>
      <c r="CN36" s="54"/>
      <c r="CO36" s="54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56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</row>
    <row r="37" spans="1:165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3"/>
      <c r="BD37" s="49"/>
      <c r="BE37" s="49"/>
      <c r="BF37" s="53"/>
      <c r="BG37" s="53"/>
      <c r="BH37" s="49"/>
      <c r="BI37" s="53"/>
      <c r="BJ37" s="53"/>
      <c r="BK37" s="53"/>
      <c r="BL37" s="53"/>
      <c r="BM37" s="54"/>
      <c r="BN37" s="54"/>
      <c r="BO37" s="54"/>
      <c r="BP37" s="93">
        <v>7</v>
      </c>
      <c r="BQ37" s="93" t="s">
        <v>102</v>
      </c>
      <c r="BR37" s="93">
        <v>109.89</v>
      </c>
      <c r="BS37" s="93">
        <v>193.55</v>
      </c>
      <c r="BT37" s="93">
        <v>135.1</v>
      </c>
      <c r="BU37" s="93">
        <v>140.28</v>
      </c>
      <c r="BV37" s="93">
        <v>158896.57999999999</v>
      </c>
      <c r="BW37" s="93">
        <v>2173.08</v>
      </c>
      <c r="BX37" s="93">
        <v>101.48</v>
      </c>
      <c r="BY37" s="93">
        <v>104.92</v>
      </c>
      <c r="BZ37" s="93">
        <v>15.04</v>
      </c>
      <c r="CA37" s="93">
        <v>16.25</v>
      </c>
      <c r="CB37" s="93">
        <v>18.760000000000002</v>
      </c>
      <c r="CC37" s="112">
        <v>182.5</v>
      </c>
      <c r="CD37" s="93">
        <v>132.18</v>
      </c>
      <c r="CE37" s="93"/>
      <c r="CF37" s="93"/>
      <c r="CG37" s="93"/>
      <c r="CH37" s="54"/>
      <c r="CI37" s="54"/>
      <c r="CJ37" s="54"/>
      <c r="CK37" s="54"/>
      <c r="CL37" s="54"/>
      <c r="CM37" s="54"/>
      <c r="CN37" s="54"/>
      <c r="CO37" s="54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56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</row>
    <row r="38" spans="1:165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8"/>
      <c r="BD38" s="57"/>
      <c r="BE38" s="57"/>
      <c r="BF38" s="58"/>
      <c r="BG38" s="58"/>
      <c r="BH38" s="57"/>
      <c r="BI38" s="58"/>
      <c r="BJ38" s="58"/>
      <c r="BK38" s="53"/>
      <c r="BL38" s="53"/>
      <c r="BM38" s="54"/>
      <c r="BN38" s="54"/>
      <c r="BO38" s="54"/>
      <c r="BP38" s="93">
        <v>8</v>
      </c>
      <c r="BQ38" s="93" t="s">
        <v>103</v>
      </c>
      <c r="BR38" s="93">
        <v>110.99</v>
      </c>
      <c r="BS38" s="93">
        <v>194.23</v>
      </c>
      <c r="BT38" s="93">
        <v>135.85</v>
      </c>
      <c r="BU38" s="93">
        <v>140.29</v>
      </c>
      <c r="BV38" s="93">
        <v>158146.44</v>
      </c>
      <c r="BW38" s="93">
        <v>2141.1</v>
      </c>
      <c r="BX38" s="93">
        <v>100.55</v>
      </c>
      <c r="BY38" s="93">
        <v>105.44</v>
      </c>
      <c r="BZ38" s="93">
        <v>15.03</v>
      </c>
      <c r="CA38" s="93">
        <v>16.510000000000002</v>
      </c>
      <c r="CB38" s="93">
        <v>18.78</v>
      </c>
      <c r="CC38" s="112">
        <v>181.53</v>
      </c>
      <c r="CD38" s="93">
        <v>132.74</v>
      </c>
      <c r="CE38" s="93"/>
      <c r="CF38" s="93"/>
      <c r="CG38" s="93"/>
      <c r="CH38" s="54"/>
      <c r="CI38" s="54"/>
      <c r="CJ38" s="54"/>
      <c r="CK38" s="54"/>
      <c r="CL38" s="54"/>
      <c r="CM38" s="54"/>
      <c r="CN38" s="54"/>
      <c r="CO38" s="54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56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</row>
    <row r="39" spans="1:165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59"/>
      <c r="BD39" s="46"/>
      <c r="BE39" s="46"/>
      <c r="BF39" s="59"/>
      <c r="BG39" s="59"/>
      <c r="BH39" s="46"/>
      <c r="BI39" s="59"/>
      <c r="BJ39" s="59"/>
      <c r="BK39" s="59"/>
      <c r="BL39" s="59"/>
      <c r="BM39" s="46"/>
      <c r="BN39" s="46"/>
      <c r="BO39" s="50"/>
      <c r="BP39" s="93">
        <v>9</v>
      </c>
      <c r="BQ39" s="93" t="s">
        <v>104</v>
      </c>
      <c r="BR39" s="94">
        <v>110.85</v>
      </c>
      <c r="BS39" s="93">
        <v>194.78</v>
      </c>
      <c r="BT39" s="93">
        <v>135.79</v>
      </c>
      <c r="BU39" s="93">
        <v>140.24</v>
      </c>
      <c r="BV39" s="93">
        <v>157531.26</v>
      </c>
      <c r="BW39" s="93">
        <v>2127.64</v>
      </c>
      <c r="BX39" s="93">
        <v>100.46</v>
      </c>
      <c r="BY39" s="93">
        <v>105.69</v>
      </c>
      <c r="BZ39" s="93">
        <v>15.04</v>
      </c>
      <c r="CA39" s="93">
        <v>16.66</v>
      </c>
      <c r="CB39" s="93">
        <v>18.78</v>
      </c>
      <c r="CC39" s="112">
        <v>181.51</v>
      </c>
      <c r="CD39" s="93">
        <v>132.4</v>
      </c>
      <c r="CE39" s="93"/>
      <c r="CF39" s="93"/>
      <c r="CG39" s="93"/>
      <c r="CH39" s="54"/>
      <c r="CI39" s="54"/>
      <c r="CJ39" s="54"/>
      <c r="CK39" s="54"/>
      <c r="CL39" s="54"/>
      <c r="CM39" s="54"/>
      <c r="CN39" s="54"/>
      <c r="CO39" s="54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56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</row>
    <row r="40" spans="1:165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59"/>
      <c r="BD40" s="46"/>
      <c r="BE40" s="46"/>
      <c r="BF40" s="59"/>
      <c r="BG40" s="59"/>
      <c r="BH40" s="46"/>
      <c r="BI40" s="59"/>
      <c r="BJ40" s="59"/>
      <c r="BK40" s="59"/>
      <c r="BL40" s="59"/>
      <c r="BM40" s="46"/>
      <c r="BN40" s="46"/>
      <c r="BO40" s="50"/>
      <c r="BP40" s="93">
        <v>10</v>
      </c>
      <c r="BQ40" s="93" t="s">
        <v>105</v>
      </c>
      <c r="BR40" s="94">
        <v>110.47</v>
      </c>
      <c r="BS40" s="93">
        <v>195.53</v>
      </c>
      <c r="BT40" s="93">
        <v>136.08000000000001</v>
      </c>
      <c r="BU40" s="93">
        <v>140.19</v>
      </c>
      <c r="BV40" s="93">
        <v>158646.96</v>
      </c>
      <c r="BW40" s="93">
        <v>2162.85</v>
      </c>
      <c r="BX40" s="93">
        <v>102.12</v>
      </c>
      <c r="BY40" s="93">
        <v>107.19</v>
      </c>
      <c r="BZ40" s="93">
        <v>15.14</v>
      </c>
      <c r="CA40" s="93">
        <v>16.79</v>
      </c>
      <c r="CB40" s="93">
        <v>18.78</v>
      </c>
      <c r="CC40" s="112">
        <v>180.8</v>
      </c>
      <c r="CD40" s="93">
        <v>131.72</v>
      </c>
      <c r="CE40" s="93"/>
      <c r="CF40" s="93"/>
      <c r="CG40" s="93"/>
      <c r="CH40" s="54"/>
      <c r="CI40" s="54"/>
      <c r="CJ40" s="54"/>
      <c r="CK40" s="54"/>
      <c r="CL40" s="54"/>
      <c r="CM40" s="54"/>
      <c r="CN40" s="54"/>
      <c r="CO40" s="54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56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</row>
    <row r="41" spans="1:165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9"/>
      <c r="BD41" s="46"/>
      <c r="BE41" s="46"/>
      <c r="BF41" s="59"/>
      <c r="BG41" s="59"/>
      <c r="BH41" s="46"/>
      <c r="BI41" s="59"/>
      <c r="BJ41" s="59"/>
      <c r="BK41" s="59"/>
      <c r="BL41" s="59"/>
      <c r="BM41" s="46"/>
      <c r="BN41" s="46"/>
      <c r="BO41" s="50"/>
      <c r="BP41" s="93">
        <v>11</v>
      </c>
      <c r="BQ41" s="93" t="s">
        <v>106</v>
      </c>
      <c r="BR41" s="94">
        <v>109.22</v>
      </c>
      <c r="BS41" s="93">
        <v>194.89</v>
      </c>
      <c r="BT41" s="93">
        <v>136.01</v>
      </c>
      <c r="BU41" s="93">
        <v>140.19</v>
      </c>
      <c r="BV41" s="93">
        <v>156256.07999999999</v>
      </c>
      <c r="BW41" s="93">
        <v>2126.61</v>
      </c>
      <c r="BX41" s="93">
        <v>101.45</v>
      </c>
      <c r="BY41" s="93">
        <v>106.69</v>
      </c>
      <c r="BZ41" s="93">
        <v>15.15</v>
      </c>
      <c r="CA41" s="93">
        <v>16.71</v>
      </c>
      <c r="CB41" s="93">
        <v>18.8</v>
      </c>
      <c r="CC41" s="112">
        <v>179.1</v>
      </c>
      <c r="CD41" s="93">
        <v>129.75</v>
      </c>
      <c r="CE41" s="93"/>
      <c r="CF41" s="93"/>
      <c r="CG41" s="93"/>
      <c r="CH41" s="54"/>
      <c r="CI41" s="54"/>
      <c r="CJ41" s="54"/>
      <c r="CK41" s="54"/>
      <c r="CL41" s="54"/>
      <c r="CM41" s="54"/>
      <c r="CN41" s="54"/>
      <c r="CO41" s="54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56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</row>
    <row r="42" spans="1:165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59"/>
      <c r="BD42" s="46"/>
      <c r="BE42" s="46"/>
      <c r="BF42" s="59"/>
      <c r="BG42" s="59"/>
      <c r="BH42" s="46"/>
      <c r="BI42" s="59"/>
      <c r="BJ42" s="59"/>
      <c r="BK42" s="59"/>
      <c r="BL42" s="59"/>
      <c r="BM42" s="46"/>
      <c r="BN42" s="46"/>
      <c r="BO42" s="50"/>
      <c r="BP42" s="93">
        <v>12</v>
      </c>
      <c r="BQ42" s="93" t="s">
        <v>107</v>
      </c>
      <c r="BR42" s="94">
        <v>109.77</v>
      </c>
      <c r="BS42" s="93">
        <v>194.71</v>
      </c>
      <c r="BT42" s="93">
        <v>136.47999999999999</v>
      </c>
      <c r="BU42" s="93">
        <v>140.22</v>
      </c>
      <c r="BV42" s="93">
        <v>157080.85</v>
      </c>
      <c r="BW42" s="93">
        <v>2115.1999999999998</v>
      </c>
      <c r="BX42" s="93">
        <v>101.57</v>
      </c>
      <c r="BY42" s="93">
        <v>106.94</v>
      </c>
      <c r="BZ42" s="93">
        <v>15.08</v>
      </c>
      <c r="CA42" s="93">
        <v>16.739999999999998</v>
      </c>
      <c r="CB42" s="93">
        <v>18.8</v>
      </c>
      <c r="CC42" s="112">
        <v>180.91</v>
      </c>
      <c r="CD42" s="93">
        <v>130.49</v>
      </c>
      <c r="CE42" s="93"/>
      <c r="CF42" s="93"/>
      <c r="CG42" s="93"/>
      <c r="CH42" s="54"/>
      <c r="CI42" s="54"/>
      <c r="CJ42" s="54"/>
      <c r="CK42" s="54"/>
      <c r="CL42" s="54"/>
      <c r="CM42" s="54"/>
      <c r="CN42" s="54"/>
      <c r="CO42" s="54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56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</row>
    <row r="43" spans="1:165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9"/>
      <c r="BD43" s="46"/>
      <c r="BE43" s="46"/>
      <c r="BF43" s="59"/>
      <c r="BG43" s="59"/>
      <c r="BH43" s="46"/>
      <c r="BI43" s="59"/>
      <c r="BJ43" s="59"/>
      <c r="BK43" s="59"/>
      <c r="BL43" s="59"/>
      <c r="BM43" s="46"/>
      <c r="BN43" s="46"/>
      <c r="BO43" s="50"/>
      <c r="BP43" s="93">
        <v>13</v>
      </c>
      <c r="BQ43" s="93" t="s">
        <v>108</v>
      </c>
      <c r="BR43" s="94">
        <v>109.7</v>
      </c>
      <c r="BS43" s="93">
        <v>194.94</v>
      </c>
      <c r="BT43" s="93">
        <v>136.56</v>
      </c>
      <c r="BU43" s="93">
        <v>140.07</v>
      </c>
      <c r="BV43" s="93">
        <v>156839.19</v>
      </c>
      <c r="BW43" s="93">
        <v>2102.35</v>
      </c>
      <c r="BX43" s="93">
        <v>101.12</v>
      </c>
      <c r="BY43" s="93">
        <v>107.03</v>
      </c>
      <c r="BZ43" s="93">
        <v>15.05</v>
      </c>
      <c r="CA43" s="93">
        <v>16.579999999999998</v>
      </c>
      <c r="CB43" s="93">
        <v>18.77</v>
      </c>
      <c r="CC43" s="112">
        <v>180.88</v>
      </c>
      <c r="CD43" s="93">
        <v>130.99</v>
      </c>
      <c r="CE43" s="93"/>
      <c r="CF43" s="93"/>
      <c r="CG43" s="93"/>
      <c r="CH43" s="54"/>
      <c r="CI43" s="54"/>
      <c r="CJ43" s="54"/>
      <c r="CK43" s="54"/>
      <c r="CL43" s="54"/>
      <c r="CM43" s="54"/>
      <c r="CN43" s="54"/>
      <c r="CO43" s="54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56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</row>
    <row r="44" spans="1:165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9"/>
      <c r="BD44" s="46"/>
      <c r="BE44" s="46"/>
      <c r="BF44" s="59"/>
      <c r="BG44" s="59"/>
      <c r="BH44" s="46"/>
      <c r="BI44" s="59"/>
      <c r="BJ44" s="59"/>
      <c r="BK44" s="59"/>
      <c r="BL44" s="59"/>
      <c r="BM44" s="46"/>
      <c r="BN44" s="46"/>
      <c r="BO44" s="50"/>
      <c r="BP44" s="93">
        <v>14</v>
      </c>
      <c r="BQ44" s="93" t="s">
        <v>109</v>
      </c>
      <c r="BR44" s="94">
        <v>108.76</v>
      </c>
      <c r="BS44" s="93">
        <v>195.26</v>
      </c>
      <c r="BT44" s="93">
        <v>136.53</v>
      </c>
      <c r="BU44" s="93">
        <v>140.03</v>
      </c>
      <c r="BV44" s="93">
        <v>156016.68</v>
      </c>
      <c r="BW44" s="93">
        <v>2084.15</v>
      </c>
      <c r="BX44" s="93">
        <v>101.27</v>
      </c>
      <c r="BY44" s="93">
        <v>106.32</v>
      </c>
      <c r="BZ44" s="93">
        <v>15.07</v>
      </c>
      <c r="CA44" s="93">
        <v>16.63</v>
      </c>
      <c r="CB44" s="93">
        <v>18.78</v>
      </c>
      <c r="CC44" s="112">
        <v>178.98</v>
      </c>
      <c r="CD44" s="93">
        <v>129.85</v>
      </c>
      <c r="CE44" s="93"/>
      <c r="CF44" s="93"/>
      <c r="CG44" s="93"/>
      <c r="CH44" s="54"/>
      <c r="CI44" s="54"/>
      <c r="CJ44" s="54"/>
      <c r="CK44" s="54"/>
      <c r="CL44" s="54"/>
      <c r="CM44" s="54"/>
      <c r="CN44" s="54"/>
      <c r="CO44" s="54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56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</row>
    <row r="45" spans="1:165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9"/>
      <c r="BD45" s="46"/>
      <c r="BE45" s="46"/>
      <c r="BF45" s="59"/>
      <c r="BG45" s="59"/>
      <c r="BH45" s="46"/>
      <c r="BI45" s="59"/>
      <c r="BJ45" s="59"/>
      <c r="BK45" s="59"/>
      <c r="BL45" s="59"/>
      <c r="BM45" s="46"/>
      <c r="BN45" s="46"/>
      <c r="BO45" s="50"/>
      <c r="BP45" s="93">
        <v>15</v>
      </c>
      <c r="BQ45" s="93" t="s">
        <v>110</v>
      </c>
      <c r="BR45" s="94">
        <v>108.69</v>
      </c>
      <c r="BS45" s="93">
        <v>195.59</v>
      </c>
      <c r="BT45" s="93">
        <v>135.12</v>
      </c>
      <c r="BU45" s="93">
        <v>139.96</v>
      </c>
      <c r="BV45" s="93">
        <v>154930.31</v>
      </c>
      <c r="BW45" s="93">
        <v>2069.3000000000002</v>
      </c>
      <c r="BX45" s="93">
        <v>100.8</v>
      </c>
      <c r="BY45" s="93">
        <v>106.6</v>
      </c>
      <c r="BZ45" s="93">
        <v>14.95</v>
      </c>
      <c r="CA45" s="93">
        <v>16.48</v>
      </c>
      <c r="CB45" s="93">
        <v>18.760000000000002</v>
      </c>
      <c r="CC45" s="112">
        <v>180.54</v>
      </c>
      <c r="CD45" s="93">
        <v>130.47</v>
      </c>
      <c r="CE45" s="93"/>
      <c r="CF45" s="93"/>
      <c r="CG45" s="93"/>
      <c r="CH45" s="54"/>
      <c r="CI45" s="54"/>
      <c r="CJ45" s="54"/>
      <c r="CK45" s="54"/>
      <c r="CL45" s="54"/>
      <c r="CM45" s="54"/>
      <c r="CN45" s="54"/>
      <c r="CO45" s="54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56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</row>
    <row r="46" spans="1:165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53"/>
      <c r="BD46" s="49"/>
      <c r="BE46" s="49"/>
      <c r="BF46" s="53"/>
      <c r="BG46" s="53"/>
      <c r="BH46" s="49"/>
      <c r="BI46" s="53"/>
      <c r="BJ46" s="53"/>
      <c r="BK46" s="53"/>
      <c r="BL46" s="53"/>
      <c r="BM46" s="54"/>
      <c r="BN46" s="54"/>
      <c r="BO46" s="54"/>
      <c r="BP46" s="93">
        <v>16</v>
      </c>
      <c r="BQ46" s="93" t="s">
        <v>111</v>
      </c>
      <c r="BR46" s="93">
        <v>107.93</v>
      </c>
      <c r="BS46" s="93">
        <v>195.04</v>
      </c>
      <c r="BT46" s="93">
        <v>135.41</v>
      </c>
      <c r="BU46" s="93">
        <v>140.1</v>
      </c>
      <c r="BV46" s="93">
        <v>153581.68</v>
      </c>
      <c r="BW46" s="93">
        <v>2040.02</v>
      </c>
      <c r="BX46" s="93">
        <v>100.36</v>
      </c>
      <c r="BY46" s="93">
        <v>106.27</v>
      </c>
      <c r="BZ46" s="93">
        <v>14.94</v>
      </c>
      <c r="CA46" s="93">
        <v>16.510000000000002</v>
      </c>
      <c r="CB46" s="93">
        <v>18.78</v>
      </c>
      <c r="CC46" s="112">
        <v>178.18</v>
      </c>
      <c r="CD46" s="93">
        <v>128.94999999999999</v>
      </c>
      <c r="CE46" s="93"/>
      <c r="CF46" s="93"/>
      <c r="CG46" s="93"/>
      <c r="CH46" s="54"/>
      <c r="CI46" s="54"/>
      <c r="CJ46" s="54"/>
      <c r="CK46" s="54"/>
      <c r="CL46" s="54"/>
      <c r="CM46" s="54"/>
      <c r="CN46" s="54"/>
      <c r="CO46" s="54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56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</row>
    <row r="47" spans="1:165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53"/>
      <c r="BD47" s="49"/>
      <c r="BE47" s="49"/>
      <c r="BF47" s="53"/>
      <c r="BG47" s="53"/>
      <c r="BH47" s="49"/>
      <c r="BI47" s="53"/>
      <c r="BJ47" s="53"/>
      <c r="BK47" s="53"/>
      <c r="BL47" s="53"/>
      <c r="BM47" s="54"/>
      <c r="BN47" s="54"/>
      <c r="BO47" s="54"/>
      <c r="BP47" s="93">
        <v>17</v>
      </c>
      <c r="BQ47" s="93" t="s">
        <v>112</v>
      </c>
      <c r="BR47" s="93">
        <v>108.45</v>
      </c>
      <c r="BS47" s="93">
        <v>195.54</v>
      </c>
      <c r="BT47" s="93">
        <v>135.19999999999999</v>
      </c>
      <c r="BU47" s="93">
        <v>140.13999999999999</v>
      </c>
      <c r="BV47" s="93">
        <v>152816.14000000001</v>
      </c>
      <c r="BW47" s="93">
        <v>2044.53</v>
      </c>
      <c r="BX47" s="93">
        <v>101.04</v>
      </c>
      <c r="BY47" s="93">
        <v>106.22</v>
      </c>
      <c r="BZ47" s="93">
        <v>15</v>
      </c>
      <c r="CA47" s="93">
        <v>16.62</v>
      </c>
      <c r="CB47" s="93">
        <v>18.78</v>
      </c>
      <c r="CC47" s="112">
        <v>179.18</v>
      </c>
      <c r="CD47" s="93">
        <v>129.24</v>
      </c>
      <c r="CE47" s="93"/>
      <c r="CF47" s="93"/>
      <c r="CG47" s="93"/>
      <c r="CH47" s="54"/>
      <c r="CI47" s="54"/>
      <c r="CJ47" s="54"/>
      <c r="CK47" s="54"/>
      <c r="CL47" s="54"/>
      <c r="CM47" s="54"/>
      <c r="CN47" s="54"/>
      <c r="CO47" s="54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56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</row>
    <row r="48" spans="1:165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53"/>
      <c r="BD48" s="49"/>
      <c r="BE48" s="49"/>
      <c r="BF48" s="53"/>
      <c r="BG48" s="53"/>
      <c r="BH48" s="49"/>
      <c r="BI48" s="53"/>
      <c r="BJ48" s="53"/>
      <c r="BK48" s="53"/>
      <c r="BL48" s="53"/>
      <c r="BM48" s="54"/>
      <c r="BN48" s="54"/>
      <c r="BO48" s="54"/>
      <c r="BP48" s="93">
        <v>18</v>
      </c>
      <c r="BQ48" s="93" t="s">
        <v>113</v>
      </c>
      <c r="BR48" s="93">
        <v>108.17</v>
      </c>
      <c r="BS48" s="93">
        <v>196.29</v>
      </c>
      <c r="BT48" s="93">
        <v>134.46</v>
      </c>
      <c r="BU48" s="93">
        <v>140.28</v>
      </c>
      <c r="BV48" s="93">
        <v>154644.06</v>
      </c>
      <c r="BW48" s="93">
        <v>2108.67</v>
      </c>
      <c r="BX48" s="93">
        <v>101.83</v>
      </c>
      <c r="BY48" s="93">
        <v>106.6</v>
      </c>
      <c r="BZ48" s="93">
        <v>14.96</v>
      </c>
      <c r="CA48" s="93">
        <v>16.739999999999998</v>
      </c>
      <c r="CB48" s="93">
        <v>18.829999999999998</v>
      </c>
      <c r="CC48" s="112">
        <v>178.6</v>
      </c>
      <c r="CD48" s="93">
        <v>128.66</v>
      </c>
      <c r="CE48" s="93"/>
      <c r="CF48" s="93"/>
      <c r="CG48" s="93"/>
      <c r="CH48" s="54"/>
      <c r="CI48" s="54"/>
      <c r="CJ48" s="54"/>
      <c r="CK48" s="54"/>
      <c r="CL48" s="54"/>
      <c r="CM48" s="54"/>
      <c r="CN48" s="54"/>
      <c r="CO48" s="54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56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</row>
    <row r="49" spans="1:165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53"/>
      <c r="BD49" s="49"/>
      <c r="BE49" s="49"/>
      <c r="BF49" s="53"/>
      <c r="BG49" s="53"/>
      <c r="BH49" s="49"/>
      <c r="BI49" s="53"/>
      <c r="BJ49" s="53"/>
      <c r="BK49" s="53"/>
      <c r="BL49" s="53"/>
      <c r="BM49" s="54"/>
      <c r="BN49" s="54"/>
      <c r="BO49" s="54"/>
      <c r="BP49" s="93">
        <v>19</v>
      </c>
      <c r="BQ49" s="93" t="s">
        <v>114</v>
      </c>
      <c r="BR49" s="93">
        <v>107.05</v>
      </c>
      <c r="BS49" s="93">
        <v>196.3</v>
      </c>
      <c r="BT49" s="93">
        <v>133.91999999999999</v>
      </c>
      <c r="BU49" s="93">
        <v>140.41999999999999</v>
      </c>
      <c r="BV49" s="93">
        <v>154034.17000000001</v>
      </c>
      <c r="BW49" s="93">
        <v>2097.56</v>
      </c>
      <c r="BX49" s="93">
        <v>101.9</v>
      </c>
      <c r="BY49" s="93">
        <v>106.02</v>
      </c>
      <c r="BZ49" s="93">
        <v>15.18</v>
      </c>
      <c r="CA49" s="93">
        <v>16.73</v>
      </c>
      <c r="CB49" s="93">
        <v>18.829999999999998</v>
      </c>
      <c r="CC49" s="112">
        <v>178.11</v>
      </c>
      <c r="CD49" s="93">
        <v>127.74</v>
      </c>
      <c r="CE49" s="93"/>
      <c r="CF49" s="93"/>
      <c r="CG49" s="93"/>
      <c r="CH49" s="54"/>
      <c r="CI49" s="54"/>
      <c r="CJ49" s="54"/>
      <c r="CK49" s="54"/>
      <c r="CL49" s="54"/>
      <c r="CM49" s="54"/>
      <c r="CN49" s="54"/>
      <c r="CO49" s="54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56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</row>
    <row r="50" spans="1:165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53"/>
      <c r="BD50" s="49"/>
      <c r="BE50" s="49"/>
      <c r="BF50" s="53"/>
      <c r="BG50" s="53"/>
      <c r="BH50" s="49"/>
      <c r="BI50" s="53"/>
      <c r="BJ50" s="53"/>
      <c r="BK50" s="53"/>
      <c r="BL50" s="53"/>
      <c r="BM50" s="54"/>
      <c r="BN50" s="54"/>
      <c r="BO50" s="54"/>
      <c r="BP50" s="93">
        <v>20</v>
      </c>
      <c r="BQ50" s="93" t="s">
        <v>115</v>
      </c>
      <c r="BR50" s="93">
        <v>105.61</v>
      </c>
      <c r="BS50" s="93">
        <v>193.95</v>
      </c>
      <c r="BT50" s="93">
        <v>133.77000000000001</v>
      </c>
      <c r="BU50" s="93">
        <v>140.53</v>
      </c>
      <c r="BV50" s="93">
        <v>151239.47</v>
      </c>
      <c r="BW50" s="93">
        <v>2083.8200000000002</v>
      </c>
      <c r="BX50" s="93">
        <v>99.61</v>
      </c>
      <c r="BY50" s="93">
        <v>104.34</v>
      </c>
      <c r="BZ50" s="93">
        <v>15.17</v>
      </c>
      <c r="CA50" s="93">
        <v>16.71</v>
      </c>
      <c r="CB50" s="93">
        <v>18.829999999999998</v>
      </c>
      <c r="CC50" s="112">
        <v>175.48</v>
      </c>
      <c r="CD50" s="93">
        <v>125.61</v>
      </c>
      <c r="CE50" s="93"/>
      <c r="CF50" s="93"/>
      <c r="CG50" s="93"/>
      <c r="CH50" s="54"/>
      <c r="CI50" s="54"/>
      <c r="CJ50" s="54"/>
      <c r="CK50" s="54"/>
      <c r="CL50" s="54"/>
      <c r="CM50" s="54"/>
      <c r="CN50" s="54"/>
      <c r="CO50" s="54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56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</row>
    <row r="51" spans="1:165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8"/>
      <c r="BD51" s="57"/>
      <c r="BE51" s="57"/>
      <c r="BF51" s="58"/>
      <c r="BG51" s="58"/>
      <c r="BH51" s="57"/>
      <c r="BI51" s="58"/>
      <c r="BJ51" s="58"/>
      <c r="BK51" s="53"/>
      <c r="BL51" s="53"/>
      <c r="BM51" s="54"/>
      <c r="BN51" s="54"/>
      <c r="BO51" s="54"/>
      <c r="BP51" s="93"/>
      <c r="BQ51" s="93"/>
      <c r="BR51" s="93">
        <f>AVERAGE(BR31:BR50)</f>
        <v>108.74600000000002</v>
      </c>
      <c r="BS51" s="93">
        <f t="shared" ref="BS51:CD51" si="1">AVERAGE(BS31:BS50)</f>
        <v>194.2475</v>
      </c>
      <c r="BT51" s="93">
        <f t="shared" si="1"/>
        <v>135.17849999999999</v>
      </c>
      <c r="BU51" s="93">
        <f t="shared" si="1"/>
        <v>140.26349999999999</v>
      </c>
      <c r="BV51" s="93">
        <f t="shared" si="1"/>
        <v>155749.57550000004</v>
      </c>
      <c r="BW51" s="93">
        <f t="shared" si="1"/>
        <v>2121.9099999999994</v>
      </c>
      <c r="BX51" s="93">
        <f t="shared" si="1"/>
        <v>100.52499999999999</v>
      </c>
      <c r="BY51" s="93">
        <f t="shared" si="1"/>
        <v>105.306</v>
      </c>
      <c r="BZ51" s="93">
        <f t="shared" si="1"/>
        <v>15.0465</v>
      </c>
      <c r="CA51" s="93">
        <f t="shared" si="1"/>
        <v>16.479500000000002</v>
      </c>
      <c r="CB51" s="93">
        <f t="shared" si="1"/>
        <v>18.789499999999997</v>
      </c>
      <c r="CC51" s="112">
        <f t="shared" si="1"/>
        <v>179.71649999999997</v>
      </c>
      <c r="CD51" s="93">
        <f t="shared" si="1"/>
        <v>129.96849999999998</v>
      </c>
      <c r="CE51" s="93"/>
      <c r="CF51" s="93"/>
      <c r="CG51" s="93"/>
      <c r="CH51" s="54"/>
      <c r="CI51" s="54"/>
      <c r="CJ51" s="54"/>
      <c r="CK51" s="54"/>
      <c r="CL51" s="54"/>
      <c r="CM51" s="54"/>
      <c r="CN51" s="54"/>
      <c r="CO51" s="54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56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</row>
    <row r="52" spans="1:165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59"/>
      <c r="BD52" s="46"/>
      <c r="BE52" s="46"/>
      <c r="BF52" s="59"/>
      <c r="BG52" s="59"/>
      <c r="BH52" s="46"/>
      <c r="BI52" s="59"/>
      <c r="BJ52" s="59"/>
      <c r="BK52" s="59"/>
      <c r="BL52" s="59"/>
      <c r="BM52" s="46"/>
      <c r="BN52" s="46"/>
      <c r="BO52" s="50"/>
      <c r="BP52" s="93"/>
      <c r="BQ52" s="93"/>
      <c r="BR52" s="94">
        <v>103.46550000000002</v>
      </c>
      <c r="BS52" s="94">
        <v>184.55</v>
      </c>
      <c r="BT52" s="94">
        <v>128.48999999999998</v>
      </c>
      <c r="BU52" s="94">
        <v>133.23699999999999</v>
      </c>
      <c r="BV52" s="94">
        <v>148187.60200000001</v>
      </c>
      <c r="BW52" s="94">
        <v>2017.7189999999996</v>
      </c>
      <c r="BX52" s="94">
        <v>95.544499999999999</v>
      </c>
      <c r="BY52" s="94">
        <v>100.089</v>
      </c>
      <c r="BZ52" s="94">
        <v>14.288</v>
      </c>
      <c r="CA52" s="94">
        <v>15.644000000000002</v>
      </c>
      <c r="CB52" s="94">
        <v>17.847999999999995</v>
      </c>
      <c r="CC52" s="154">
        <v>170.94249999999997</v>
      </c>
      <c r="CD52" s="94">
        <v>123.68799999999996</v>
      </c>
      <c r="CE52" s="93"/>
      <c r="CF52" s="93"/>
      <c r="CG52" s="93"/>
      <c r="CH52" s="54"/>
      <c r="CI52" s="54"/>
      <c r="CJ52" s="54"/>
      <c r="CK52" s="54"/>
      <c r="CL52" s="54"/>
      <c r="CM52" s="54"/>
      <c r="CN52" s="54"/>
      <c r="CO52" s="54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56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</row>
    <row r="53" spans="1:165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59"/>
      <c r="BD53" s="46"/>
      <c r="BE53" s="46"/>
      <c r="BF53" s="59"/>
      <c r="BG53" s="59"/>
      <c r="BH53" s="46"/>
      <c r="BI53" s="59"/>
      <c r="BJ53" s="59"/>
      <c r="BK53" s="59"/>
      <c r="BL53" s="59"/>
      <c r="BM53" s="46"/>
      <c r="BN53" s="46"/>
      <c r="BO53" s="50"/>
      <c r="BP53" s="93"/>
      <c r="BQ53" s="93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112"/>
      <c r="CD53" s="93"/>
      <c r="CE53" s="93"/>
      <c r="CF53" s="93"/>
      <c r="CG53" s="93"/>
      <c r="CH53" s="54"/>
      <c r="CI53" s="54"/>
      <c r="CJ53" s="54"/>
      <c r="CK53" s="54"/>
      <c r="CL53" s="54"/>
      <c r="CM53" s="54"/>
      <c r="CN53" s="54"/>
      <c r="CO53" s="54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56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</row>
    <row r="54" spans="1:165" s="122" customFormat="1" ht="15.95" customHeight="1" x14ac:dyDescent="0.25">
      <c r="A54" s="115"/>
      <c r="B54" s="116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7"/>
      <c r="BD54" s="115"/>
      <c r="BE54" s="115"/>
      <c r="BF54" s="117"/>
      <c r="BG54" s="117"/>
      <c r="BH54" s="115"/>
      <c r="BI54" s="117"/>
      <c r="BJ54" s="117"/>
      <c r="BK54" s="117"/>
      <c r="BL54" s="117"/>
      <c r="BM54" s="115"/>
      <c r="BN54" s="115"/>
      <c r="BO54" s="116"/>
      <c r="BP54" s="123"/>
      <c r="BQ54" s="124"/>
      <c r="BR54" s="124">
        <f>BR52-BR51</f>
        <v>-5.2805000000000035</v>
      </c>
      <c r="BS54" s="124">
        <f t="shared" ref="BS54:CD54" si="2">BS52-BS51</f>
        <v>-9.6974999999999909</v>
      </c>
      <c r="BT54" s="124">
        <f t="shared" si="2"/>
        <v>-6.6885000000000048</v>
      </c>
      <c r="BU54" s="124">
        <f t="shared" si="2"/>
        <v>-7.0264999999999986</v>
      </c>
      <c r="BV54" s="124">
        <f t="shared" si="2"/>
        <v>-7561.9735000000219</v>
      </c>
      <c r="BW54" s="124">
        <f t="shared" si="2"/>
        <v>-104.1909999999998</v>
      </c>
      <c r="BX54" s="124">
        <f t="shared" si="2"/>
        <v>-4.9804999999999922</v>
      </c>
      <c r="BY54" s="124">
        <f t="shared" si="2"/>
        <v>-5.2169999999999987</v>
      </c>
      <c r="BZ54" s="124">
        <f t="shared" si="2"/>
        <v>-0.75849999999999973</v>
      </c>
      <c r="CA54" s="124">
        <f t="shared" si="2"/>
        <v>-0.83549999999999969</v>
      </c>
      <c r="CB54" s="124">
        <f t="shared" si="2"/>
        <v>-0.94150000000000134</v>
      </c>
      <c r="CC54" s="154">
        <f t="shared" si="2"/>
        <v>-8.7740000000000009</v>
      </c>
      <c r="CD54" s="94">
        <f t="shared" si="2"/>
        <v>-6.2805000000000177</v>
      </c>
      <c r="CE54" s="123"/>
      <c r="CF54" s="123"/>
      <c r="CG54" s="123"/>
      <c r="CH54" s="118"/>
      <c r="CI54" s="118"/>
      <c r="CJ54" s="118"/>
      <c r="CK54" s="118"/>
      <c r="CL54" s="118"/>
      <c r="CM54" s="118"/>
      <c r="CN54" s="118"/>
      <c r="CO54" s="118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20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</row>
    <row r="55" spans="1:165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59"/>
      <c r="BD55" s="46"/>
      <c r="BE55" s="46"/>
      <c r="BF55" s="59"/>
      <c r="BG55" s="59"/>
      <c r="BH55" s="46"/>
      <c r="BI55" s="59"/>
      <c r="BJ55" s="59"/>
      <c r="BK55" s="59"/>
      <c r="BL55" s="59"/>
      <c r="BM55" s="46"/>
      <c r="BN55" s="46"/>
      <c r="BO55" s="50"/>
      <c r="BP55" s="93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154"/>
      <c r="CD55" s="94"/>
      <c r="CE55" s="93"/>
      <c r="CF55" s="93"/>
      <c r="CG55" s="93"/>
      <c r="CH55" s="54"/>
      <c r="CI55" s="54"/>
      <c r="CJ55" s="54"/>
      <c r="CK55" s="54"/>
      <c r="CL55" s="54"/>
      <c r="CM55" s="54"/>
      <c r="CN55" s="54"/>
      <c r="CO55" s="54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56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</row>
    <row r="56" spans="1:165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59"/>
      <c r="BD56" s="46"/>
      <c r="BE56" s="46"/>
      <c r="BF56" s="59"/>
      <c r="BG56" s="59"/>
      <c r="BH56" s="46"/>
      <c r="BI56" s="59"/>
      <c r="BJ56" s="59"/>
      <c r="BK56" s="59"/>
      <c r="BL56" s="59"/>
      <c r="BM56" s="46"/>
      <c r="BN56" s="46"/>
      <c r="BO56" s="50"/>
      <c r="BP56" s="93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154"/>
      <c r="CD56" s="94"/>
      <c r="CE56" s="93"/>
      <c r="CF56" s="93"/>
      <c r="CG56" s="93"/>
      <c r="CH56" s="54"/>
      <c r="CI56" s="54"/>
      <c r="CJ56" s="54"/>
      <c r="CK56" s="54"/>
      <c r="CL56" s="54"/>
      <c r="CM56" s="54"/>
      <c r="CN56" s="54"/>
      <c r="CO56" s="54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56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</row>
    <row r="57" spans="1:165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6"/>
      <c r="BD57" s="25"/>
      <c r="BE57" s="25"/>
      <c r="BF57" s="26"/>
      <c r="BG57" s="26"/>
      <c r="BH57" s="25"/>
      <c r="BI57" s="26"/>
      <c r="BJ57" s="26"/>
      <c r="BK57" s="26"/>
      <c r="BL57" s="26"/>
      <c r="BM57" s="25"/>
      <c r="BN57" s="25"/>
      <c r="BO57" s="18"/>
      <c r="BP57" s="96"/>
      <c r="BQ57" s="82"/>
      <c r="BR57" s="82"/>
      <c r="BS57" s="82"/>
      <c r="BT57" s="82"/>
      <c r="BU57" s="82"/>
      <c r="BV57" s="83"/>
      <c r="CE57" s="86"/>
      <c r="CF57" s="86"/>
      <c r="CG57" s="86"/>
      <c r="CH57" s="44"/>
      <c r="CI57" s="44"/>
      <c r="CJ57" s="44"/>
      <c r="CK57" s="44"/>
      <c r="CL57" s="44"/>
      <c r="CM57" s="44"/>
      <c r="CN57" s="44"/>
      <c r="CO57" s="44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6"/>
      <c r="BG58" s="26"/>
      <c r="BH58" s="25"/>
      <c r="BI58" s="26"/>
      <c r="BJ58" s="26"/>
      <c r="BK58" s="26"/>
      <c r="BL58" s="26"/>
      <c r="BM58" s="25"/>
      <c r="BN58" s="25"/>
      <c r="BO58" s="18"/>
      <c r="BP58" s="96"/>
      <c r="BQ58" s="82"/>
      <c r="BR58" s="82"/>
      <c r="BS58" s="82"/>
      <c r="BT58" s="82"/>
      <c r="BU58" s="82"/>
      <c r="BV58" s="83"/>
      <c r="CE58" s="86"/>
      <c r="CF58" s="86"/>
      <c r="CG58" s="86"/>
      <c r="CH58" s="44"/>
      <c r="CI58" s="44"/>
      <c r="CJ58" s="44"/>
      <c r="CK58" s="44"/>
      <c r="CL58" s="44"/>
      <c r="CM58" s="44"/>
      <c r="CN58" s="44"/>
      <c r="CO58" s="44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4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155"/>
      <c r="CD59" s="156"/>
      <c r="CE59" s="86"/>
      <c r="CF59" s="86"/>
      <c r="CG59" s="86"/>
      <c r="CH59" s="44"/>
      <c r="CI59" s="44"/>
      <c r="CJ59" s="44"/>
      <c r="CK59" s="44"/>
      <c r="CL59" s="44"/>
      <c r="CM59" s="44"/>
      <c r="CN59" s="44"/>
      <c r="CO59" s="44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4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155"/>
      <c r="CD60" s="156"/>
      <c r="CE60" s="86"/>
      <c r="CF60" s="86"/>
      <c r="CG60" s="86"/>
      <c r="CH60" s="44"/>
      <c r="CI60" s="44"/>
      <c r="CJ60" s="44"/>
      <c r="CK60" s="44"/>
      <c r="CL60" s="44"/>
      <c r="CM60" s="44"/>
      <c r="CN60" s="44"/>
      <c r="CO60" s="44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4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155"/>
      <c r="CD61" s="156"/>
      <c r="CE61" s="86"/>
      <c r="CF61" s="86"/>
      <c r="CG61" s="86"/>
      <c r="CH61" s="44"/>
      <c r="CI61" s="44"/>
      <c r="CJ61" s="44"/>
      <c r="CK61" s="44"/>
      <c r="CL61" s="44"/>
      <c r="CM61" s="44"/>
      <c r="CN61" s="44"/>
      <c r="CO61" s="44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N62" s="20"/>
      <c r="BO62" s="114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155"/>
      <c r="CD62" s="156"/>
      <c r="CE62" s="86"/>
      <c r="CF62" s="86"/>
      <c r="CG62" s="86"/>
      <c r="CH62" s="44"/>
      <c r="CI62" s="44"/>
      <c r="CJ62" s="44"/>
      <c r="CK62" s="44"/>
      <c r="CL62" s="44"/>
      <c r="CM62" s="44"/>
      <c r="CN62" s="44"/>
      <c r="CO62" s="44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N63" s="20"/>
      <c r="BO63" s="114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155"/>
      <c r="CD63" s="156"/>
      <c r="CE63" s="86"/>
      <c r="CF63" s="86"/>
      <c r="CG63" s="86"/>
      <c r="CH63" s="44"/>
      <c r="CI63" s="44"/>
      <c r="CJ63" s="44"/>
      <c r="CK63" s="44"/>
      <c r="CL63" s="44"/>
      <c r="CM63" s="44"/>
      <c r="CN63" s="44"/>
      <c r="CO63" s="44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12"/>
    </row>
    <row r="64" spans="1:165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04"/>
      <c r="BL64" s="104"/>
      <c r="BM64" s="105"/>
      <c r="BN64" s="114"/>
      <c r="BO64" s="114"/>
      <c r="BP64" s="98"/>
      <c r="BQ64" s="98"/>
      <c r="BR64" s="86" t="s">
        <v>5</v>
      </c>
      <c r="BS64" s="86" t="s">
        <v>6</v>
      </c>
      <c r="BT64" s="86" t="s">
        <v>7</v>
      </c>
      <c r="BU64" s="86" t="s">
        <v>8</v>
      </c>
      <c r="BV64" s="83" t="s">
        <v>9</v>
      </c>
      <c r="BW64" s="84" t="s">
        <v>10</v>
      </c>
      <c r="BX64" s="84" t="s">
        <v>11</v>
      </c>
      <c r="BY64" s="84" t="s">
        <v>12</v>
      </c>
      <c r="BZ64" s="84" t="s">
        <v>13</v>
      </c>
      <c r="CA64" s="84" t="s">
        <v>14</v>
      </c>
      <c r="CB64" s="84" t="s">
        <v>15</v>
      </c>
      <c r="CC64" s="152" t="s">
        <v>16</v>
      </c>
      <c r="CD64" s="83" t="s">
        <v>17</v>
      </c>
      <c r="CE64" s="86"/>
      <c r="CF64" s="86"/>
      <c r="CG64" s="86"/>
      <c r="CH64" s="44"/>
      <c r="CI64" s="44"/>
      <c r="CJ64" s="44"/>
      <c r="CK64" s="44"/>
      <c r="CL64" s="44"/>
      <c r="CM64" s="44"/>
      <c r="CN64" s="44"/>
      <c r="CO64" s="44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12"/>
    </row>
    <row r="65" spans="1:165" s="67" customFormat="1" ht="15.95" customHeight="1" x14ac:dyDescent="0.25">
      <c r="A65" s="62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5"/>
      <c r="BD65" s="64"/>
      <c r="BE65" s="64"/>
      <c r="BF65" s="65"/>
      <c r="BG65" s="65"/>
      <c r="BH65" s="64"/>
      <c r="BI65" s="65"/>
      <c r="BJ65" s="65"/>
      <c r="BK65" s="65"/>
      <c r="BL65" s="65"/>
      <c r="BM65" s="106"/>
      <c r="BN65" s="106"/>
      <c r="BO65" s="106"/>
      <c r="BP65" s="99">
        <v>1</v>
      </c>
      <c r="BQ65" s="93" t="s">
        <v>96</v>
      </c>
      <c r="BR65" s="135">
        <v>120.2</v>
      </c>
      <c r="BS65" s="135">
        <v>0.67769999999999997</v>
      </c>
      <c r="BT65" s="135">
        <v>0.97060000000000002</v>
      </c>
      <c r="BU65" s="135">
        <v>0.93169999999999997</v>
      </c>
      <c r="BV65" s="135">
        <v>1182.5</v>
      </c>
      <c r="BW65" s="135">
        <v>16.559999999999999</v>
      </c>
      <c r="BX65" s="135">
        <v>1.3169999999999999</v>
      </c>
      <c r="BY65" s="135">
        <v>1.2693000000000001</v>
      </c>
      <c r="BZ65" s="135">
        <v>8.6319999999999997</v>
      </c>
      <c r="CA65" s="135">
        <v>8.1026000000000007</v>
      </c>
      <c r="CB65" s="135">
        <v>6.9581</v>
      </c>
      <c r="CC65" s="112">
        <v>0.72491000000000005</v>
      </c>
      <c r="CD65" s="93">
        <v>1</v>
      </c>
      <c r="CE65" s="136"/>
      <c r="CF65" s="136"/>
      <c r="CG65" s="13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</row>
    <row r="66" spans="1:165" s="67" customFormat="1" ht="15.9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70"/>
      <c r="BD66" s="69"/>
      <c r="BE66" s="69"/>
      <c r="BF66" s="70"/>
      <c r="BG66" s="70"/>
      <c r="BH66" s="69"/>
      <c r="BI66" s="70"/>
      <c r="BJ66" s="70"/>
      <c r="BK66" s="65"/>
      <c r="BL66" s="65"/>
      <c r="BM66" s="106"/>
      <c r="BN66" s="106"/>
      <c r="BO66" s="106"/>
      <c r="BP66" s="99">
        <v>2</v>
      </c>
      <c r="BQ66" s="93" t="s">
        <v>97</v>
      </c>
      <c r="BR66" s="135">
        <v>119.59</v>
      </c>
      <c r="BS66" s="135">
        <v>0.67510000000000003</v>
      </c>
      <c r="BT66" s="135">
        <v>0.9607</v>
      </c>
      <c r="BU66" s="135">
        <v>0.9234</v>
      </c>
      <c r="BV66" s="135">
        <v>1201.3499999999999</v>
      </c>
      <c r="BW66" s="135">
        <v>16.79</v>
      </c>
      <c r="BX66" s="135">
        <v>1.3217000000000001</v>
      </c>
      <c r="BY66" s="135">
        <v>1.2606999999999999</v>
      </c>
      <c r="BZ66" s="135">
        <v>8.6268999999999991</v>
      </c>
      <c r="CA66" s="135">
        <v>7.9688999999999997</v>
      </c>
      <c r="CB66" s="135">
        <v>6.8979999999999997</v>
      </c>
      <c r="CC66" s="112">
        <v>0.72475999999999996</v>
      </c>
      <c r="CD66" s="93">
        <v>1</v>
      </c>
      <c r="CE66" s="136"/>
      <c r="CF66" s="136"/>
      <c r="CG66" s="13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</row>
    <row r="67" spans="1:165" s="67" customFormat="1" ht="15.95" customHeight="1" x14ac:dyDescent="0.2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4"/>
      <c r="BD67" s="73"/>
      <c r="BE67" s="73"/>
      <c r="BF67" s="74"/>
      <c r="BG67" s="74"/>
      <c r="BH67" s="73"/>
      <c r="BI67" s="74"/>
      <c r="BJ67" s="74"/>
      <c r="BK67" s="74"/>
      <c r="BL67" s="74"/>
      <c r="BM67" s="73"/>
      <c r="BN67" s="72"/>
      <c r="BO67" s="106"/>
      <c r="BP67" s="99">
        <v>3</v>
      </c>
      <c r="BQ67" s="93" t="s">
        <v>98</v>
      </c>
      <c r="BR67" s="135">
        <v>119.69</v>
      </c>
      <c r="BS67" s="135">
        <v>0.67479999999999996</v>
      </c>
      <c r="BT67" s="135">
        <v>0.95899999999999996</v>
      </c>
      <c r="BU67" s="135">
        <v>0.91920000000000002</v>
      </c>
      <c r="BV67" s="135">
        <v>1200.8</v>
      </c>
      <c r="BW67" s="135">
        <v>16.64</v>
      </c>
      <c r="BX67" s="135">
        <v>1.3167</v>
      </c>
      <c r="BY67" s="135">
        <v>1.2572000000000001</v>
      </c>
      <c r="BZ67" s="135">
        <v>8.6303000000000001</v>
      </c>
      <c r="CA67" s="135">
        <v>7.9844999999999997</v>
      </c>
      <c r="CB67" s="135">
        <v>6.8682999999999996</v>
      </c>
      <c r="CC67" s="112">
        <v>0.72311999999999999</v>
      </c>
      <c r="CD67" s="93">
        <v>1</v>
      </c>
      <c r="CE67" s="136"/>
      <c r="CF67" s="136"/>
      <c r="CG67" s="13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</row>
    <row r="68" spans="1:165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4"/>
      <c r="BD68" s="73"/>
      <c r="BE68" s="73"/>
      <c r="BF68" s="74"/>
      <c r="BG68" s="74"/>
      <c r="BH68" s="73"/>
      <c r="BI68" s="74"/>
      <c r="BJ68" s="74"/>
      <c r="BK68" s="74"/>
      <c r="BL68" s="74"/>
      <c r="BM68" s="73"/>
      <c r="BN68" s="72"/>
      <c r="BO68" s="106"/>
      <c r="BP68" s="99">
        <v>4</v>
      </c>
      <c r="BQ68" s="93" t="s">
        <v>99</v>
      </c>
      <c r="BR68" s="135">
        <v>119.92</v>
      </c>
      <c r="BS68" s="135">
        <v>0.67279999999999995</v>
      </c>
      <c r="BT68" s="135">
        <v>0.9627</v>
      </c>
      <c r="BU68" s="135">
        <v>0.9214</v>
      </c>
      <c r="BV68" s="135">
        <v>1208.5999999999999</v>
      </c>
      <c r="BW68" s="135">
        <v>16.78</v>
      </c>
      <c r="BX68" s="135">
        <v>1.3032999999999999</v>
      </c>
      <c r="BY68" s="135">
        <v>1.2483</v>
      </c>
      <c r="BZ68" s="135">
        <v>8.6179000000000006</v>
      </c>
      <c r="CA68" s="135">
        <v>8.0411000000000001</v>
      </c>
      <c r="CB68" s="135">
        <v>6.8826999999999998</v>
      </c>
      <c r="CC68" s="112">
        <v>0.71774000000000004</v>
      </c>
      <c r="CD68" s="93">
        <v>1</v>
      </c>
      <c r="CE68" s="136"/>
      <c r="CF68" s="136"/>
      <c r="CG68" s="13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</row>
    <row r="69" spans="1:165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4"/>
      <c r="BD69" s="73"/>
      <c r="BE69" s="73"/>
      <c r="BF69" s="74"/>
      <c r="BG69" s="74"/>
      <c r="BH69" s="73"/>
      <c r="BI69" s="74"/>
      <c r="BJ69" s="74"/>
      <c r="BK69" s="74"/>
      <c r="BL69" s="74"/>
      <c r="BM69" s="73"/>
      <c r="BN69" s="72"/>
      <c r="BO69" s="106"/>
      <c r="BP69" s="99">
        <v>5</v>
      </c>
      <c r="BQ69" s="93" t="s">
        <v>100</v>
      </c>
      <c r="BR69" s="135">
        <v>119.81</v>
      </c>
      <c r="BS69" s="135">
        <v>0.66979999999999995</v>
      </c>
      <c r="BT69" s="135">
        <v>0.96140000000000003</v>
      </c>
      <c r="BU69" s="135">
        <v>0.92010000000000003</v>
      </c>
      <c r="BV69" s="135">
        <v>1210.9000000000001</v>
      </c>
      <c r="BW69" s="135">
        <v>16.86</v>
      </c>
      <c r="BX69" s="135">
        <v>1.2962</v>
      </c>
      <c r="BY69" s="135">
        <v>1.2442</v>
      </c>
      <c r="BZ69" s="135">
        <v>8.6214999999999993</v>
      </c>
      <c r="CA69" s="135">
        <v>8.0016999999999996</v>
      </c>
      <c r="CB69" s="135">
        <v>6.8730000000000002</v>
      </c>
      <c r="CC69" s="112">
        <v>0.72177999999999998</v>
      </c>
      <c r="CD69" s="93">
        <v>1</v>
      </c>
      <c r="CE69" s="136"/>
      <c r="CF69" s="136"/>
      <c r="CG69" s="13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</row>
    <row r="70" spans="1:165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4"/>
      <c r="BD70" s="73"/>
      <c r="BE70" s="73"/>
      <c r="BF70" s="74"/>
      <c r="BG70" s="74"/>
      <c r="BH70" s="73"/>
      <c r="BI70" s="74"/>
      <c r="BJ70" s="74"/>
      <c r="BK70" s="74"/>
      <c r="BL70" s="74"/>
      <c r="BM70" s="73"/>
      <c r="BN70" s="72"/>
      <c r="BO70" s="106"/>
      <c r="BP70" s="99">
        <v>6</v>
      </c>
      <c r="BQ70" s="93" t="s">
        <v>101</v>
      </c>
      <c r="BR70" s="135">
        <v>120.17</v>
      </c>
      <c r="BS70" s="135">
        <v>0.67649999999999999</v>
      </c>
      <c r="BT70" s="135">
        <v>0.97230000000000005</v>
      </c>
      <c r="BU70" s="135">
        <v>0.93179999999999996</v>
      </c>
      <c r="BV70" s="135">
        <v>1196.4000000000001</v>
      </c>
      <c r="BW70" s="135">
        <v>16.260000000000002</v>
      </c>
      <c r="BX70" s="135">
        <v>1.2975000000000001</v>
      </c>
      <c r="BY70" s="135">
        <v>1.2569999999999999</v>
      </c>
      <c r="BZ70" s="135">
        <v>8.7010000000000005</v>
      </c>
      <c r="CA70" s="135">
        <v>8.0915999999999997</v>
      </c>
      <c r="CB70" s="135">
        <v>6.9611999999999998</v>
      </c>
      <c r="CC70" s="112">
        <v>0.72104999999999997</v>
      </c>
      <c r="CD70" s="93">
        <v>1</v>
      </c>
      <c r="CE70" s="136"/>
      <c r="CF70" s="136"/>
      <c r="CG70" s="13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</row>
    <row r="71" spans="1:165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4"/>
      <c r="BD71" s="73"/>
      <c r="BE71" s="73"/>
      <c r="BF71" s="74"/>
      <c r="BG71" s="74"/>
      <c r="BH71" s="73"/>
      <c r="BI71" s="74"/>
      <c r="BJ71" s="74"/>
      <c r="BK71" s="74"/>
      <c r="BL71" s="74"/>
      <c r="BM71" s="73"/>
      <c r="BN71" s="72"/>
      <c r="BO71" s="106"/>
      <c r="BP71" s="99">
        <v>7</v>
      </c>
      <c r="BQ71" s="93" t="s">
        <v>102</v>
      </c>
      <c r="BR71" s="135">
        <v>120.29</v>
      </c>
      <c r="BS71" s="135">
        <v>0.68289999999999995</v>
      </c>
      <c r="BT71" s="135">
        <v>0.97840000000000005</v>
      </c>
      <c r="BU71" s="135">
        <v>0.94320000000000004</v>
      </c>
      <c r="BV71" s="135">
        <v>1202.0999999999999</v>
      </c>
      <c r="BW71" s="135">
        <v>16.440000000000001</v>
      </c>
      <c r="BX71" s="135">
        <v>1.3026</v>
      </c>
      <c r="BY71" s="135">
        <v>1.2598</v>
      </c>
      <c r="BZ71" s="135">
        <v>8.7906999999999993</v>
      </c>
      <c r="CA71" s="135">
        <v>8.1329999999999991</v>
      </c>
      <c r="CB71" s="135">
        <v>7.0461</v>
      </c>
      <c r="CC71" s="112">
        <v>0.72426999999999997</v>
      </c>
      <c r="CD71" s="93">
        <v>1</v>
      </c>
      <c r="CE71" s="136"/>
      <c r="CF71" s="136"/>
      <c r="CG71" s="13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</row>
    <row r="72" spans="1:165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4"/>
      <c r="BD72" s="73"/>
      <c r="BE72" s="73"/>
      <c r="BF72" s="74"/>
      <c r="BG72" s="74"/>
      <c r="BH72" s="73"/>
      <c r="BI72" s="74"/>
      <c r="BJ72" s="74"/>
      <c r="BK72" s="74"/>
      <c r="BL72" s="74"/>
      <c r="BM72" s="73"/>
      <c r="BN72" s="72"/>
      <c r="BO72" s="106"/>
      <c r="BP72" s="99">
        <v>8</v>
      </c>
      <c r="BQ72" s="93" t="s">
        <v>103</v>
      </c>
      <c r="BR72" s="135">
        <v>119.6</v>
      </c>
      <c r="BS72" s="135">
        <v>0.68340000000000001</v>
      </c>
      <c r="BT72" s="135">
        <v>0.97709999999999997</v>
      </c>
      <c r="BU72" s="135">
        <v>0.94640000000000002</v>
      </c>
      <c r="BV72" s="135">
        <v>1191.4000000000001</v>
      </c>
      <c r="BW72" s="135">
        <v>16.13</v>
      </c>
      <c r="BX72" s="135">
        <v>1.3201000000000001</v>
      </c>
      <c r="BY72" s="135">
        <v>1.2588999999999999</v>
      </c>
      <c r="BZ72" s="135">
        <v>8.8345000000000002</v>
      </c>
      <c r="CA72" s="135">
        <v>8.0380000000000003</v>
      </c>
      <c r="CB72" s="135">
        <v>7.0686999999999998</v>
      </c>
      <c r="CC72" s="112">
        <v>0.73121000000000003</v>
      </c>
      <c r="CD72" s="93">
        <v>1</v>
      </c>
      <c r="CE72" s="136"/>
      <c r="CF72" s="136"/>
      <c r="CG72" s="13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</row>
    <row r="73" spans="1:165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4"/>
      <c r="BD73" s="73"/>
      <c r="BE73" s="73"/>
      <c r="BF73" s="74"/>
      <c r="BG73" s="74"/>
      <c r="BH73" s="73"/>
      <c r="BI73" s="74"/>
      <c r="BJ73" s="74"/>
      <c r="BK73" s="74"/>
      <c r="BL73" s="74"/>
      <c r="BM73" s="73"/>
      <c r="BN73" s="72"/>
      <c r="BO73" s="106"/>
      <c r="BP73" s="99">
        <v>9</v>
      </c>
      <c r="BQ73" s="93" t="s">
        <v>104</v>
      </c>
      <c r="BR73" s="137">
        <v>119.44</v>
      </c>
      <c r="BS73" s="135">
        <v>0.67969999999999997</v>
      </c>
      <c r="BT73" s="135">
        <v>0.97499999999999998</v>
      </c>
      <c r="BU73" s="135">
        <v>0.94440000000000002</v>
      </c>
      <c r="BV73" s="135">
        <v>1189.83</v>
      </c>
      <c r="BW73" s="135">
        <v>16.07</v>
      </c>
      <c r="BX73" s="135">
        <v>1.3179000000000001</v>
      </c>
      <c r="BY73" s="135">
        <v>1.2526999999999999</v>
      </c>
      <c r="BZ73" s="135">
        <v>8.8024000000000004</v>
      </c>
      <c r="CA73" s="135">
        <v>7.9480000000000004</v>
      </c>
      <c r="CB73" s="135">
        <v>7.0517000000000003</v>
      </c>
      <c r="CC73" s="112">
        <v>0.72941</v>
      </c>
      <c r="CD73" s="93">
        <v>1</v>
      </c>
      <c r="CE73" s="136"/>
      <c r="CF73" s="136"/>
      <c r="CG73" s="13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</row>
    <row r="74" spans="1:165" s="67" customFormat="1" ht="15.95" customHeight="1" x14ac:dyDescent="0.25">
      <c r="A74" s="71"/>
      <c r="B74" s="75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4"/>
      <c r="BD74" s="73"/>
      <c r="BE74" s="73"/>
      <c r="BF74" s="74"/>
      <c r="BG74" s="74"/>
      <c r="BH74" s="73"/>
      <c r="BI74" s="74"/>
      <c r="BJ74" s="74"/>
      <c r="BK74" s="74"/>
      <c r="BL74" s="74"/>
      <c r="BM74" s="73"/>
      <c r="BN74" s="72"/>
      <c r="BO74" s="106"/>
      <c r="BP74" s="99">
        <v>10</v>
      </c>
      <c r="BQ74" s="93" t="s">
        <v>105</v>
      </c>
      <c r="BR74" s="137">
        <v>119.24</v>
      </c>
      <c r="BS74" s="135">
        <v>0.67369999999999997</v>
      </c>
      <c r="BT74" s="135">
        <v>0.96799999999999997</v>
      </c>
      <c r="BU74" s="135">
        <v>0.93930000000000002</v>
      </c>
      <c r="BV74" s="135">
        <v>1204.42</v>
      </c>
      <c r="BW74" s="135">
        <v>16.420000000000002</v>
      </c>
      <c r="BX74" s="135">
        <v>1.2898000000000001</v>
      </c>
      <c r="BY74" s="135">
        <v>1.2287999999999999</v>
      </c>
      <c r="BZ74" s="135">
        <v>8.7020999999999997</v>
      </c>
      <c r="CA74" s="135">
        <v>7.8464999999999998</v>
      </c>
      <c r="CB74" s="135">
        <v>7.0122999999999998</v>
      </c>
      <c r="CC74" s="112">
        <v>0.72853999999999997</v>
      </c>
      <c r="CD74" s="93">
        <v>1</v>
      </c>
      <c r="CE74" s="136"/>
      <c r="CF74" s="136"/>
      <c r="CG74" s="13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</row>
    <row r="75" spans="1:165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6"/>
      <c r="BL75" s="76"/>
      <c r="BM75" s="73"/>
      <c r="BN75" s="72"/>
      <c r="BO75" s="106"/>
      <c r="BP75" s="99">
        <v>11</v>
      </c>
      <c r="BQ75" s="93" t="s">
        <v>106</v>
      </c>
      <c r="BR75" s="137">
        <v>118.8</v>
      </c>
      <c r="BS75" s="135">
        <v>0.66579999999999995</v>
      </c>
      <c r="BT75" s="135">
        <v>0.95399999999999996</v>
      </c>
      <c r="BU75" s="135">
        <v>0.92530000000000001</v>
      </c>
      <c r="BV75" s="135">
        <v>1204.28</v>
      </c>
      <c r="BW75" s="135">
        <v>16.39</v>
      </c>
      <c r="BX75" s="135">
        <v>1.2788999999999999</v>
      </c>
      <c r="BY75" s="135">
        <v>1.2161</v>
      </c>
      <c r="BZ75" s="135">
        <v>8.5625999999999998</v>
      </c>
      <c r="CA75" s="135">
        <v>7.7656999999999998</v>
      </c>
      <c r="CB75" s="135">
        <v>6.9028</v>
      </c>
      <c r="CC75" s="112">
        <v>0.72446999999999995</v>
      </c>
      <c r="CD75" s="93">
        <v>1</v>
      </c>
      <c r="CE75" s="136"/>
      <c r="CF75" s="136"/>
      <c r="CG75" s="13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</row>
    <row r="76" spans="1:165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6"/>
      <c r="BL76" s="76"/>
      <c r="BM76" s="73"/>
      <c r="BN76" s="72"/>
      <c r="BO76" s="106"/>
      <c r="BP76" s="99">
        <v>12</v>
      </c>
      <c r="BQ76" s="93" t="s">
        <v>107</v>
      </c>
      <c r="BR76" s="137">
        <v>118.87</v>
      </c>
      <c r="BS76" s="135">
        <v>0.67020000000000002</v>
      </c>
      <c r="BT76" s="135">
        <v>0.95609999999999995</v>
      </c>
      <c r="BU76" s="135">
        <v>0.93079999999999996</v>
      </c>
      <c r="BV76" s="135">
        <v>1203.8</v>
      </c>
      <c r="BW76" s="135">
        <v>16.21</v>
      </c>
      <c r="BX76" s="135">
        <v>1.2847</v>
      </c>
      <c r="BY76" s="135">
        <v>1.2202</v>
      </c>
      <c r="BZ76" s="135">
        <v>8.6547000000000001</v>
      </c>
      <c r="CA76" s="135">
        <v>7.7949999999999999</v>
      </c>
      <c r="CB76" s="135">
        <v>6.9424999999999999</v>
      </c>
      <c r="CC76" s="112">
        <v>0.72128000000000003</v>
      </c>
      <c r="CD76" s="93">
        <v>1</v>
      </c>
      <c r="CE76" s="136"/>
      <c r="CF76" s="136"/>
      <c r="CG76" s="13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</row>
    <row r="77" spans="1:165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6"/>
      <c r="BL77" s="76"/>
      <c r="BM77" s="73"/>
      <c r="BN77" s="72"/>
      <c r="BO77" s="106"/>
      <c r="BP77" s="99">
        <v>13</v>
      </c>
      <c r="BQ77" s="93" t="s">
        <v>108</v>
      </c>
      <c r="BR77" s="137">
        <v>119.41</v>
      </c>
      <c r="BS77" s="135">
        <v>0.67200000000000004</v>
      </c>
      <c r="BT77" s="135">
        <v>0.95920000000000005</v>
      </c>
      <c r="BU77" s="135">
        <v>0.93559999999999999</v>
      </c>
      <c r="BV77" s="135">
        <v>1197.3599999999999</v>
      </c>
      <c r="BW77" s="135">
        <v>16.05</v>
      </c>
      <c r="BX77" s="135">
        <v>1.2952999999999999</v>
      </c>
      <c r="BY77" s="135">
        <v>1.2238</v>
      </c>
      <c r="BZ77" s="135">
        <v>8.7017000000000007</v>
      </c>
      <c r="CA77" s="135">
        <v>7.9012000000000002</v>
      </c>
      <c r="CB77" s="135">
        <v>6.9790999999999999</v>
      </c>
      <c r="CC77" s="112">
        <v>0.72416000000000003</v>
      </c>
      <c r="CD77" s="93">
        <v>1</v>
      </c>
      <c r="CE77" s="136"/>
      <c r="CF77" s="136"/>
      <c r="CG77" s="13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</row>
    <row r="78" spans="1:165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6"/>
      <c r="BL78" s="76"/>
      <c r="BM78" s="73"/>
      <c r="BN78" s="72"/>
      <c r="BO78" s="106"/>
      <c r="BP78" s="99">
        <v>14</v>
      </c>
      <c r="BQ78" s="93" t="s">
        <v>109</v>
      </c>
      <c r="BR78" s="137">
        <v>119.39</v>
      </c>
      <c r="BS78" s="135">
        <v>0.66500000000000004</v>
      </c>
      <c r="BT78" s="135">
        <v>0.95109999999999995</v>
      </c>
      <c r="BU78" s="135">
        <v>0.92700000000000005</v>
      </c>
      <c r="BV78" s="135">
        <v>1201.48</v>
      </c>
      <c r="BW78" s="135">
        <v>16.05</v>
      </c>
      <c r="BX78" s="135">
        <v>1.2822</v>
      </c>
      <c r="BY78" s="135">
        <v>1.2213000000000001</v>
      </c>
      <c r="BZ78" s="135">
        <v>8.6167999999999996</v>
      </c>
      <c r="CA78" s="135">
        <v>7.8083</v>
      </c>
      <c r="CB78" s="135">
        <v>6.915</v>
      </c>
      <c r="CC78" s="112">
        <v>0.72553000000000001</v>
      </c>
      <c r="CD78" s="93">
        <v>1</v>
      </c>
      <c r="CE78" s="136"/>
      <c r="CF78" s="136"/>
      <c r="CG78" s="13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</row>
    <row r="79" spans="1:165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6"/>
      <c r="BL79" s="76"/>
      <c r="BM79" s="73"/>
      <c r="BN79" s="72"/>
      <c r="BO79" s="106"/>
      <c r="BP79" s="99">
        <v>15</v>
      </c>
      <c r="BQ79" s="93" t="s">
        <v>110</v>
      </c>
      <c r="BR79" s="137">
        <v>120.04</v>
      </c>
      <c r="BS79" s="135">
        <v>0.66710000000000003</v>
      </c>
      <c r="BT79" s="135">
        <v>0.96560000000000001</v>
      </c>
      <c r="BU79" s="135">
        <v>0.93259999999999998</v>
      </c>
      <c r="BV79" s="135">
        <v>1187.45</v>
      </c>
      <c r="BW79" s="135">
        <v>15.86</v>
      </c>
      <c r="BX79" s="135">
        <v>1.2943</v>
      </c>
      <c r="BY79" s="135">
        <v>1.2239</v>
      </c>
      <c r="BZ79" s="135">
        <v>8.7292000000000005</v>
      </c>
      <c r="CA79" s="135">
        <v>7.9169</v>
      </c>
      <c r="CB79" s="135">
        <v>6.9565999999999999</v>
      </c>
      <c r="CC79" s="112">
        <v>0.72267000000000003</v>
      </c>
      <c r="CD79" s="93">
        <v>1</v>
      </c>
      <c r="CE79" s="136"/>
      <c r="CF79" s="136"/>
      <c r="CG79" s="13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</row>
    <row r="80" spans="1:165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6"/>
      <c r="BL80" s="76"/>
      <c r="BM80" s="73"/>
      <c r="BN80" s="72"/>
      <c r="BO80" s="72"/>
      <c r="BP80" s="99">
        <v>16</v>
      </c>
      <c r="BQ80" s="93" t="s">
        <v>111</v>
      </c>
      <c r="BR80" s="135">
        <v>119.48</v>
      </c>
      <c r="BS80" s="135">
        <v>0.66120000000000001</v>
      </c>
      <c r="BT80" s="135">
        <v>0.95230000000000004</v>
      </c>
      <c r="BU80" s="135">
        <v>0.92059999999999997</v>
      </c>
      <c r="BV80" s="135">
        <v>1191</v>
      </c>
      <c r="BW80" s="135">
        <v>15.82</v>
      </c>
      <c r="BX80" s="135">
        <v>1.2848999999999999</v>
      </c>
      <c r="BY80" s="135">
        <v>1.2134</v>
      </c>
      <c r="BZ80" s="135">
        <v>8.6335999999999995</v>
      </c>
      <c r="CA80" s="135">
        <v>7.8102</v>
      </c>
      <c r="CB80" s="135">
        <v>6.8677000000000001</v>
      </c>
      <c r="CC80" s="112">
        <v>0.72372000000000003</v>
      </c>
      <c r="CD80" s="93">
        <v>1</v>
      </c>
      <c r="CE80" s="136"/>
      <c r="CF80" s="136"/>
      <c r="CG80" s="13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</row>
    <row r="81" spans="1:165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6"/>
      <c r="BL81" s="76"/>
      <c r="BM81" s="73"/>
      <c r="BN81" s="72"/>
      <c r="BO81" s="72"/>
      <c r="BP81" s="99">
        <v>17</v>
      </c>
      <c r="BQ81" s="93" t="s">
        <v>112</v>
      </c>
      <c r="BR81" s="135">
        <v>119.17</v>
      </c>
      <c r="BS81" s="135">
        <v>0.66090000000000004</v>
      </c>
      <c r="BT81" s="135">
        <v>0.95589999999999997</v>
      </c>
      <c r="BU81" s="135">
        <v>0.92269999999999996</v>
      </c>
      <c r="BV81" s="135">
        <v>1182.45</v>
      </c>
      <c r="BW81" s="135">
        <v>15.82</v>
      </c>
      <c r="BX81" s="135">
        <v>1.2790999999999999</v>
      </c>
      <c r="BY81" s="135">
        <v>1.2166999999999999</v>
      </c>
      <c r="BZ81" s="135">
        <v>8.6173999999999999</v>
      </c>
      <c r="CA81" s="135">
        <v>7.7754000000000003</v>
      </c>
      <c r="CB81" s="135">
        <v>6.8830999999999998</v>
      </c>
      <c r="CC81" s="112">
        <v>0.72124999999999995</v>
      </c>
      <c r="CD81" s="93">
        <v>1</v>
      </c>
      <c r="CE81" s="136"/>
      <c r="CF81" s="136"/>
      <c r="CG81" s="13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</row>
    <row r="82" spans="1:165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6"/>
      <c r="BL82" s="76"/>
      <c r="BM82" s="73"/>
      <c r="BN82" s="72"/>
      <c r="BO82" s="72"/>
      <c r="BP82" s="99">
        <v>18</v>
      </c>
      <c r="BQ82" s="93" t="s">
        <v>113</v>
      </c>
      <c r="BR82" s="135">
        <v>118.94</v>
      </c>
      <c r="BS82" s="135">
        <v>0.65539999999999998</v>
      </c>
      <c r="BT82" s="135">
        <v>0.95679999999999998</v>
      </c>
      <c r="BU82" s="135">
        <v>0.91610000000000003</v>
      </c>
      <c r="BV82" s="135">
        <v>1202</v>
      </c>
      <c r="BW82" s="135">
        <v>16.39</v>
      </c>
      <c r="BX82" s="135">
        <v>1.2634000000000001</v>
      </c>
      <c r="BY82" s="135">
        <v>1.2069000000000001</v>
      </c>
      <c r="BZ82" s="135">
        <v>8.5973000000000006</v>
      </c>
      <c r="CA82" s="135">
        <v>7.6852</v>
      </c>
      <c r="CB82" s="135">
        <v>6.8330000000000002</v>
      </c>
      <c r="CC82" s="112">
        <v>0.72036999999999995</v>
      </c>
      <c r="CD82" s="93">
        <v>1</v>
      </c>
      <c r="CE82" s="136"/>
      <c r="CF82" s="136"/>
      <c r="CG82" s="13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</row>
    <row r="83" spans="1:165" s="67" customFormat="1" ht="15.95" customHeight="1" x14ac:dyDescent="0.25">
      <c r="A83" s="77"/>
      <c r="B83" s="78"/>
      <c r="BK83" s="79"/>
      <c r="BL83" s="79"/>
      <c r="BN83" s="66"/>
      <c r="BO83" s="66"/>
      <c r="BP83" s="99">
        <v>19</v>
      </c>
      <c r="BQ83" s="93" t="s">
        <v>114</v>
      </c>
      <c r="BR83" s="135">
        <v>119.33</v>
      </c>
      <c r="BS83" s="135">
        <v>0.65069999999999995</v>
      </c>
      <c r="BT83" s="135">
        <v>0.95389999999999997</v>
      </c>
      <c r="BU83" s="135">
        <v>0.90949999999999998</v>
      </c>
      <c r="BV83" s="135">
        <v>1205.8</v>
      </c>
      <c r="BW83" s="135">
        <v>16.420000000000002</v>
      </c>
      <c r="BX83" s="135">
        <v>1.2536</v>
      </c>
      <c r="BY83" s="135">
        <v>1.2049000000000001</v>
      </c>
      <c r="BZ83" s="135">
        <v>8.4155999999999995</v>
      </c>
      <c r="CA83" s="135">
        <v>7.6341999999999999</v>
      </c>
      <c r="CB83" s="135">
        <v>6.7847999999999997</v>
      </c>
      <c r="CC83" s="112">
        <v>0.71721000000000001</v>
      </c>
      <c r="CD83" s="93">
        <v>1</v>
      </c>
      <c r="CE83" s="136"/>
      <c r="CF83" s="136"/>
      <c r="CG83" s="13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</row>
    <row r="84" spans="1:165" s="67" customFormat="1" ht="15.95" customHeight="1" x14ac:dyDescent="0.25">
      <c r="A84" s="77"/>
      <c r="B84" s="78"/>
      <c r="BK84" s="79"/>
      <c r="BL84" s="79"/>
      <c r="BN84" s="66"/>
      <c r="BO84" s="66"/>
      <c r="BP84" s="99">
        <v>20</v>
      </c>
      <c r="BQ84" s="93" t="s">
        <v>115</v>
      </c>
      <c r="BR84" s="93">
        <v>118.94</v>
      </c>
      <c r="BS84" s="93">
        <v>0.64759999999999995</v>
      </c>
      <c r="BT84" s="93">
        <v>0.93899999999999995</v>
      </c>
      <c r="BU84" s="93">
        <v>0.89410000000000001</v>
      </c>
      <c r="BV84" s="93">
        <v>1204.07</v>
      </c>
      <c r="BW84" s="93">
        <v>16.59</v>
      </c>
      <c r="BX84" s="93">
        <v>1.2609999999999999</v>
      </c>
      <c r="BY84" s="93">
        <v>1.2038</v>
      </c>
      <c r="BZ84" s="93">
        <v>8.2779000000000007</v>
      </c>
      <c r="CA84" s="93">
        <v>7.5175999999999998</v>
      </c>
      <c r="CB84" s="93">
        <v>6.67</v>
      </c>
      <c r="CC84" s="112">
        <v>0.71579999999999999</v>
      </c>
      <c r="CD84" s="93">
        <v>1</v>
      </c>
      <c r="CE84" s="136"/>
      <c r="CF84" s="136"/>
      <c r="CG84" s="13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</row>
    <row r="85" spans="1:165" s="48" customFormat="1" ht="15.9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8"/>
      <c r="BD85" s="57"/>
      <c r="BE85" s="57"/>
      <c r="BF85" s="58"/>
      <c r="BG85" s="58"/>
      <c r="BH85" s="57"/>
      <c r="BI85" s="58"/>
      <c r="BJ85" s="58"/>
      <c r="BK85" s="53"/>
      <c r="BL85" s="53"/>
      <c r="BM85" s="54"/>
      <c r="BN85" s="54"/>
      <c r="BO85" s="54"/>
      <c r="BP85" s="93"/>
      <c r="BQ85" s="93"/>
      <c r="BR85" s="93">
        <f>AVERAGE(BR65:BR84)</f>
        <v>119.51600000000001</v>
      </c>
      <c r="BS85" s="93">
        <f t="shared" ref="BS85:CD85" si="3">AVERAGE(BS65:BS84)</f>
        <v>0.66911500000000013</v>
      </c>
      <c r="BT85" s="93">
        <f t="shared" si="3"/>
        <v>0.96145500000000017</v>
      </c>
      <c r="BU85" s="93">
        <f t="shared" si="3"/>
        <v>0.92676000000000014</v>
      </c>
      <c r="BV85" s="93">
        <f t="shared" si="3"/>
        <v>1198.3995</v>
      </c>
      <c r="BW85" s="93">
        <f t="shared" si="3"/>
        <v>16.327499999999997</v>
      </c>
      <c r="BX85" s="93">
        <f t="shared" si="3"/>
        <v>1.29301</v>
      </c>
      <c r="BY85" s="93">
        <f t="shared" si="3"/>
        <v>1.2343949999999999</v>
      </c>
      <c r="BZ85" s="93">
        <f t="shared" si="3"/>
        <v>8.638304999999999</v>
      </c>
      <c r="CA85" s="93">
        <f t="shared" si="3"/>
        <v>7.8882799999999991</v>
      </c>
      <c r="CB85" s="93">
        <f t="shared" si="3"/>
        <v>6.9177349999999986</v>
      </c>
      <c r="CC85" s="112">
        <f t="shared" si="3"/>
        <v>0.72316249999999993</v>
      </c>
      <c r="CD85" s="93">
        <f t="shared" si="3"/>
        <v>1</v>
      </c>
      <c r="CE85" s="93"/>
      <c r="CF85" s="93"/>
      <c r="CG85" s="93"/>
      <c r="CH85" s="54"/>
      <c r="CI85" s="54"/>
      <c r="CJ85" s="54"/>
      <c r="CK85" s="54"/>
      <c r="CL85" s="54"/>
      <c r="CM85" s="54"/>
      <c r="CN85" s="54"/>
      <c r="CO85" s="54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56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</row>
    <row r="86" spans="1:165" s="48" customFormat="1" ht="15.95" customHeight="1" x14ac:dyDescent="0.25">
      <c r="A86" s="46"/>
      <c r="B86" s="50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59"/>
      <c r="BD86" s="46"/>
      <c r="BE86" s="46"/>
      <c r="BF86" s="59"/>
      <c r="BG86" s="59"/>
      <c r="BH86" s="46"/>
      <c r="BI86" s="59"/>
      <c r="BJ86" s="59"/>
      <c r="BK86" s="59"/>
      <c r="BL86" s="59"/>
      <c r="BM86" s="46"/>
      <c r="BN86" s="46"/>
      <c r="BO86" s="50"/>
      <c r="BP86" s="93"/>
      <c r="BQ86" s="93"/>
      <c r="BR86" s="94">
        <v>119.51600000000001</v>
      </c>
      <c r="BS86" s="94">
        <v>0.66911500000000013</v>
      </c>
      <c r="BT86" s="94">
        <v>0.96145500000000017</v>
      </c>
      <c r="BU86" s="94">
        <v>0.92676000000000014</v>
      </c>
      <c r="BV86" s="94">
        <v>1198.3995</v>
      </c>
      <c r="BW86" s="94">
        <v>16.327499999999997</v>
      </c>
      <c r="BX86" s="94">
        <v>1.29301</v>
      </c>
      <c r="BY86" s="94">
        <v>1.2343949999999999</v>
      </c>
      <c r="BZ86" s="94">
        <v>8.638304999999999</v>
      </c>
      <c r="CA86" s="94">
        <v>7.8882799999999991</v>
      </c>
      <c r="CB86" s="94">
        <v>6.9177349999999986</v>
      </c>
      <c r="CC86" s="154">
        <v>0.72316249999999993</v>
      </c>
      <c r="CD86" s="94">
        <v>1</v>
      </c>
      <c r="CE86" s="93"/>
      <c r="CF86" s="93"/>
      <c r="CG86" s="93"/>
      <c r="CH86" s="54"/>
      <c r="CI86" s="54"/>
      <c r="CJ86" s="54"/>
      <c r="CK86" s="54"/>
      <c r="CL86" s="54"/>
      <c r="CM86" s="54"/>
      <c r="CN86" s="54"/>
      <c r="CO86" s="54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56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</row>
    <row r="87" spans="1:165" s="48" customFormat="1" ht="15.95" customHeight="1" x14ac:dyDescent="0.25">
      <c r="A87" s="46"/>
      <c r="B87" s="50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59"/>
      <c r="BD87" s="46"/>
      <c r="BE87" s="46"/>
      <c r="BF87" s="59"/>
      <c r="BG87" s="59"/>
      <c r="BH87" s="46"/>
      <c r="BI87" s="59"/>
      <c r="BJ87" s="59"/>
      <c r="BK87" s="59"/>
      <c r="BL87" s="59"/>
      <c r="BM87" s="46"/>
      <c r="BN87" s="46"/>
      <c r="BO87" s="50"/>
      <c r="BP87" s="93"/>
      <c r="BQ87" s="93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112"/>
      <c r="CD87" s="93"/>
      <c r="CE87" s="93"/>
      <c r="CF87" s="93"/>
      <c r="CG87" s="93"/>
      <c r="CH87" s="54"/>
      <c r="CI87" s="54"/>
      <c r="CJ87" s="54"/>
      <c r="CK87" s="54"/>
      <c r="CL87" s="54"/>
      <c r="CM87" s="54"/>
      <c r="CN87" s="54"/>
      <c r="CO87" s="54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56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</row>
    <row r="88" spans="1:165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59"/>
      <c r="BD88" s="46"/>
      <c r="BE88" s="46"/>
      <c r="BF88" s="59"/>
      <c r="BG88" s="59"/>
      <c r="BH88" s="46"/>
      <c r="BI88" s="59"/>
      <c r="BJ88" s="59"/>
      <c r="BK88" s="59"/>
      <c r="BL88" s="59"/>
      <c r="BM88" s="46"/>
      <c r="BN88" s="46"/>
      <c r="BO88" s="50"/>
      <c r="BP88" s="93"/>
      <c r="BQ88" s="94"/>
      <c r="BR88" s="94">
        <f>BR86-BR85</f>
        <v>0</v>
      </c>
      <c r="BS88" s="94">
        <f t="shared" ref="BS88:CD88" si="4">BS86-BS85</f>
        <v>0</v>
      </c>
      <c r="BT88" s="94">
        <f t="shared" si="4"/>
        <v>0</v>
      </c>
      <c r="BU88" s="94">
        <f t="shared" si="4"/>
        <v>0</v>
      </c>
      <c r="BV88" s="94">
        <f t="shared" si="4"/>
        <v>0</v>
      </c>
      <c r="BW88" s="94">
        <f t="shared" si="4"/>
        <v>0</v>
      </c>
      <c r="BX88" s="94">
        <f t="shared" si="4"/>
        <v>0</v>
      </c>
      <c r="BY88" s="94">
        <f t="shared" si="4"/>
        <v>0</v>
      </c>
      <c r="BZ88" s="94">
        <f t="shared" si="4"/>
        <v>0</v>
      </c>
      <c r="CA88" s="94">
        <f t="shared" si="4"/>
        <v>0</v>
      </c>
      <c r="CB88" s="94">
        <f t="shared" si="4"/>
        <v>0</v>
      </c>
      <c r="CC88" s="154">
        <f t="shared" si="4"/>
        <v>0</v>
      </c>
      <c r="CD88" s="94">
        <f t="shared" si="4"/>
        <v>0</v>
      </c>
      <c r="CE88" s="93"/>
      <c r="CF88" s="93"/>
      <c r="CG88" s="93"/>
      <c r="CH88" s="54"/>
      <c r="CI88" s="54"/>
      <c r="CJ88" s="54"/>
      <c r="CK88" s="54"/>
      <c r="CL88" s="54"/>
      <c r="CM88" s="54"/>
      <c r="CN88" s="54"/>
      <c r="CO88" s="54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56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</row>
    <row r="89" spans="1:165" s="73" customFormat="1" ht="15.95" customHeight="1" x14ac:dyDescent="0.25">
      <c r="A89" s="71"/>
      <c r="B89" s="75"/>
      <c r="BK89" s="76"/>
      <c r="BL89" s="76"/>
      <c r="BN89" s="72"/>
      <c r="BO89" s="72"/>
      <c r="BP89" s="100"/>
      <c r="BQ89" s="100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154"/>
      <c r="CD89" s="94"/>
      <c r="CE89" s="100"/>
      <c r="CF89" s="100"/>
      <c r="CG89" s="100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</row>
    <row r="90" spans="1:165" s="25" customFormat="1" ht="15.75" x14ac:dyDescent="0.25">
      <c r="A90" s="36"/>
      <c r="B90" s="107"/>
      <c r="BK90" s="108"/>
      <c r="BL90" s="108"/>
      <c r="BN90" s="18"/>
      <c r="BO90" s="18"/>
      <c r="BP90" s="82"/>
      <c r="BQ90" s="82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154"/>
      <c r="CD90" s="94"/>
      <c r="CE90" s="82"/>
      <c r="CF90" s="82"/>
      <c r="CG90" s="82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</row>
    <row r="96" spans="1:165" ht="15.75" x14ac:dyDescent="0.25">
      <c r="BP96" s="86"/>
      <c r="BQ96" s="86"/>
      <c r="BR96" s="86"/>
      <c r="BS96" s="91"/>
      <c r="BT96" s="91"/>
      <c r="BU96" s="86"/>
      <c r="BV96" s="83"/>
    </row>
    <row r="97" spans="1:165" ht="15.75" x14ac:dyDescent="0.25">
      <c r="BP97" s="93"/>
      <c r="BQ97" s="93"/>
      <c r="BR97" s="93"/>
      <c r="BS97" s="93"/>
      <c r="BT97" s="93"/>
      <c r="BU97" s="93"/>
      <c r="BV97" s="94"/>
      <c r="BW97" s="94"/>
      <c r="BX97" s="94"/>
      <c r="BY97" s="94"/>
      <c r="BZ97" s="94"/>
      <c r="CA97" s="94"/>
      <c r="CB97" s="94"/>
      <c r="CC97" s="154"/>
      <c r="CD97" s="94"/>
      <c r="CE97" s="94"/>
      <c r="CF97" s="94"/>
      <c r="CG97" s="94"/>
    </row>
    <row r="98" spans="1:165" ht="15.75" x14ac:dyDescent="0.25">
      <c r="BP98" s="93"/>
      <c r="BQ98" s="93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12"/>
      <c r="CD98" s="93"/>
      <c r="CE98" s="93"/>
      <c r="CF98" s="83"/>
      <c r="CG98" s="83"/>
    </row>
    <row r="99" spans="1:165" ht="15.75" x14ac:dyDescent="0.25">
      <c r="BQ99" s="93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12"/>
      <c r="CD99" s="93"/>
      <c r="CE99" s="93"/>
      <c r="CF99" s="83"/>
      <c r="CG99" s="83"/>
    </row>
    <row r="100" spans="1:165" ht="15.75" x14ac:dyDescent="0.25">
      <c r="BP100" s="142"/>
      <c r="BQ100" s="93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12"/>
      <c r="CD100" s="93"/>
      <c r="CE100" s="93"/>
      <c r="CF100" s="83"/>
      <c r="CG100" s="83"/>
    </row>
    <row r="101" spans="1:165" ht="15.75" x14ac:dyDescent="0.25">
      <c r="BP101" s="142"/>
      <c r="BQ101" s="93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12"/>
      <c r="CD101" s="93"/>
      <c r="CE101" s="93"/>
      <c r="CF101" s="93"/>
      <c r="CG101" s="93"/>
    </row>
    <row r="102" spans="1:165" ht="15.75" x14ac:dyDescent="0.25">
      <c r="BP102" s="142"/>
      <c r="BQ102" s="93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12"/>
      <c r="CD102" s="93"/>
      <c r="CE102" s="93"/>
      <c r="CF102" s="93"/>
      <c r="CG102" s="93"/>
    </row>
    <row r="103" spans="1:165" ht="15.75" x14ac:dyDescent="0.25">
      <c r="BP103" s="142"/>
      <c r="BQ103" s="94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12"/>
      <c r="CD103" s="93"/>
      <c r="CE103" s="93"/>
      <c r="CF103" s="93"/>
      <c r="CG103" s="93"/>
    </row>
    <row r="104" spans="1:165" ht="15.75" x14ac:dyDescent="0.25">
      <c r="BP104" s="142"/>
      <c r="BQ104" s="94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12"/>
      <c r="CD104" s="93"/>
      <c r="CE104" s="93"/>
      <c r="CF104" s="93"/>
      <c r="CG104" s="93"/>
    </row>
    <row r="105" spans="1:165" ht="15.75" x14ac:dyDescent="0.25">
      <c r="BP105" s="142"/>
      <c r="BQ105" s="94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12"/>
      <c r="CD105" s="93"/>
      <c r="CE105" s="93"/>
      <c r="CF105" s="93"/>
      <c r="CG105" s="93"/>
    </row>
    <row r="106" spans="1:165" ht="15.75" x14ac:dyDescent="0.25">
      <c r="BP106" s="142"/>
      <c r="BQ106" s="93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12"/>
      <c r="CD106" s="93"/>
      <c r="CE106" s="93"/>
      <c r="CF106" s="93"/>
      <c r="CG106" s="93"/>
    </row>
    <row r="107" spans="1:165" ht="15.75" x14ac:dyDescent="0.25">
      <c r="BP107" s="142"/>
      <c r="BQ107" s="93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12"/>
      <c r="CD107" s="93"/>
      <c r="CE107" s="93"/>
      <c r="CF107" s="93"/>
      <c r="CG107" s="93"/>
    </row>
    <row r="108" spans="1:165" ht="15.75" x14ac:dyDescent="0.25">
      <c r="BP108" s="142"/>
      <c r="BQ108" s="93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12"/>
      <c r="CD108" s="93"/>
      <c r="CE108" s="93"/>
      <c r="CF108" s="93"/>
      <c r="CG108" s="93"/>
    </row>
    <row r="109" spans="1:165" ht="15.75" x14ac:dyDescent="0.25">
      <c r="A109" s="20"/>
      <c r="B109" s="20"/>
      <c r="BH109" s="131"/>
      <c r="BI109" s="131"/>
      <c r="BJ109" s="131"/>
      <c r="BK109" s="132"/>
      <c r="BL109" s="132"/>
      <c r="BN109" s="20"/>
      <c r="BO109" s="20"/>
      <c r="BP109" s="142"/>
      <c r="BQ109" s="139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54"/>
      <c r="CD109" s="94"/>
      <c r="CE109" s="139"/>
      <c r="CF109" s="139"/>
      <c r="CG109" s="139"/>
      <c r="CH109" s="133"/>
      <c r="CI109" s="133"/>
      <c r="CJ109" s="133"/>
      <c r="CK109" s="133"/>
      <c r="CL109" s="133"/>
      <c r="CM109" s="133"/>
      <c r="CN109" s="133"/>
      <c r="CO109" s="133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</row>
    <row r="110" spans="1:165" ht="15.75" x14ac:dyDescent="0.25">
      <c r="A110" s="20"/>
      <c r="B110" s="20"/>
      <c r="BH110" s="131"/>
      <c r="BI110" s="131"/>
      <c r="BJ110" s="131"/>
      <c r="BK110" s="132"/>
      <c r="BL110" s="132"/>
      <c r="BN110" s="20"/>
      <c r="BO110" s="20"/>
      <c r="BP110" s="142"/>
      <c r="BQ110" s="140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54"/>
      <c r="CD110" s="94"/>
      <c r="CE110" s="139"/>
      <c r="CF110" s="139"/>
      <c r="CG110" s="139"/>
      <c r="CH110" s="133"/>
      <c r="CI110" s="133"/>
      <c r="CJ110" s="133"/>
      <c r="CK110" s="133"/>
      <c r="CL110" s="133"/>
      <c r="CM110" s="133"/>
      <c r="CN110" s="133"/>
      <c r="CO110" s="133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</row>
    <row r="111" spans="1:165" ht="15.75" x14ac:dyDescent="0.25">
      <c r="BP111" s="142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154"/>
      <c r="CD111" s="94"/>
      <c r="CE111" s="93"/>
      <c r="CF111" s="93"/>
      <c r="CG111" s="93"/>
    </row>
    <row r="112" spans="1:165" ht="15.75" x14ac:dyDescent="0.25">
      <c r="BP112" s="142"/>
      <c r="BQ112" s="82"/>
      <c r="BR112" s="82"/>
      <c r="BS112" s="82"/>
      <c r="BT112" s="82"/>
      <c r="BU112" s="82"/>
      <c r="BV112" s="83"/>
      <c r="CE112" s="86"/>
      <c r="CF112" s="86"/>
      <c r="CG112" s="86"/>
    </row>
    <row r="113" spans="68:85" ht="15.75" x14ac:dyDescent="0.25">
      <c r="BP113" s="142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155"/>
      <c r="CD113" s="156"/>
      <c r="CE113" s="86"/>
      <c r="CF113" s="86"/>
      <c r="CG113" s="86"/>
    </row>
    <row r="114" spans="68:85" ht="15.75" x14ac:dyDescent="0.25">
      <c r="BP114" s="142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155"/>
      <c r="CD114" s="156"/>
      <c r="CE114" s="86"/>
      <c r="CF114" s="86"/>
      <c r="CG114" s="86"/>
    </row>
    <row r="115" spans="68:85" ht="15.75" x14ac:dyDescent="0.25">
      <c r="BP115" s="142"/>
      <c r="BQ115" s="98"/>
      <c r="BR115" s="86"/>
      <c r="BS115" s="86"/>
      <c r="BT115" s="86"/>
      <c r="BU115" s="86"/>
      <c r="BV115" s="83"/>
      <c r="CE115" s="86"/>
      <c r="CF115" s="86"/>
      <c r="CG115" s="86"/>
    </row>
    <row r="116" spans="68:85" ht="15.75" x14ac:dyDescent="0.25">
      <c r="BP116" s="142"/>
      <c r="BQ116" s="97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112"/>
      <c r="CD116" s="93"/>
      <c r="CE116" s="136"/>
      <c r="CF116" s="136"/>
      <c r="CG116" s="136"/>
    </row>
    <row r="117" spans="68:85" ht="15.75" x14ac:dyDescent="0.25">
      <c r="BP117" s="142"/>
      <c r="BQ117" s="97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112"/>
      <c r="CD117" s="93"/>
      <c r="CE117" s="136"/>
      <c r="CF117" s="136"/>
      <c r="CG117" s="136"/>
    </row>
    <row r="118" spans="68:85" ht="15.75" x14ac:dyDescent="0.25">
      <c r="BP118" s="142"/>
      <c r="BQ118" s="97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112"/>
      <c r="CD118" s="93"/>
      <c r="CE118" s="136"/>
      <c r="CF118" s="136"/>
      <c r="CG118" s="136"/>
    </row>
    <row r="119" spans="68:85" ht="15.75" x14ac:dyDescent="0.25">
      <c r="BP119" s="99"/>
      <c r="BQ119" s="97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112"/>
      <c r="CD119" s="93"/>
      <c r="CE119" s="136"/>
      <c r="CF119" s="136"/>
      <c r="CG119" s="136"/>
    </row>
    <row r="120" spans="68:85" ht="15.75" x14ac:dyDescent="0.25">
      <c r="BP120" s="99"/>
      <c r="BQ120" s="97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112"/>
      <c r="CD120" s="93"/>
      <c r="CE120" s="136"/>
      <c r="CF120" s="136"/>
      <c r="CG120" s="136"/>
    </row>
    <row r="121" spans="68:85" ht="15.75" x14ac:dyDescent="0.25">
      <c r="BP121" s="99"/>
      <c r="BQ121" s="97"/>
      <c r="BR121" s="94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112"/>
      <c r="CD121" s="93"/>
      <c r="CE121" s="136"/>
      <c r="CF121" s="136"/>
      <c r="CG121" s="136"/>
    </row>
    <row r="122" spans="68:85" ht="15.75" x14ac:dyDescent="0.25">
      <c r="BP122" s="99"/>
      <c r="BQ122" s="97"/>
      <c r="BR122" s="94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112"/>
      <c r="CD122" s="93"/>
      <c r="CE122" s="136"/>
      <c r="CF122" s="136"/>
      <c r="CG122" s="136"/>
    </row>
    <row r="123" spans="68:85" ht="15.75" x14ac:dyDescent="0.25">
      <c r="BP123" s="99"/>
      <c r="BQ123" s="97"/>
      <c r="BR123" s="94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112"/>
      <c r="CD123" s="93"/>
      <c r="CE123" s="136"/>
      <c r="CF123" s="136"/>
      <c r="CG123" s="136"/>
    </row>
    <row r="124" spans="68:85" ht="15.75" x14ac:dyDescent="0.25">
      <c r="BP124" s="99"/>
      <c r="BQ124" s="97"/>
      <c r="BR124" s="94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112"/>
      <c r="CD124" s="93"/>
      <c r="CE124" s="136"/>
      <c r="CF124" s="136"/>
      <c r="CG124" s="136"/>
    </row>
    <row r="125" spans="68:85" ht="15.75" x14ac:dyDescent="0.25">
      <c r="BP125" s="99"/>
      <c r="BQ125" s="97"/>
      <c r="BR125" s="94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112"/>
      <c r="CD125" s="93"/>
      <c r="CE125" s="136"/>
      <c r="CF125" s="136"/>
      <c r="CG125" s="136"/>
    </row>
    <row r="126" spans="68:85" ht="15.75" x14ac:dyDescent="0.25">
      <c r="BP126" s="99"/>
      <c r="BQ126" s="97"/>
      <c r="BR126" s="94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112"/>
      <c r="CD126" s="93"/>
      <c r="CE126" s="136"/>
      <c r="CF126" s="136"/>
      <c r="CG126" s="136"/>
    </row>
    <row r="127" spans="68:85" ht="15.75" x14ac:dyDescent="0.25">
      <c r="BP127" s="99"/>
      <c r="BQ127" s="97"/>
      <c r="BR127" s="94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112"/>
      <c r="CD127" s="93"/>
      <c r="CE127" s="136"/>
      <c r="CF127" s="136"/>
      <c r="CG127" s="136"/>
    </row>
    <row r="128" spans="68:85" ht="15.75" x14ac:dyDescent="0.25">
      <c r="BP128" s="99"/>
      <c r="BQ128" s="97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112"/>
      <c r="CD128" s="93"/>
      <c r="CE128" s="136"/>
      <c r="CF128" s="136"/>
      <c r="CG128" s="136"/>
    </row>
    <row r="129" spans="68:85" ht="15.75" x14ac:dyDescent="0.25">
      <c r="BP129" s="99"/>
      <c r="BQ129" s="97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112"/>
      <c r="CD129" s="93"/>
      <c r="CE129" s="136"/>
      <c r="CF129" s="136"/>
      <c r="CG129" s="136"/>
    </row>
    <row r="130" spans="68:85" ht="15.75" x14ac:dyDescent="0.25">
      <c r="BP130" s="99"/>
      <c r="BQ130" s="97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112"/>
      <c r="CD130" s="93"/>
      <c r="CE130" s="136"/>
      <c r="CF130" s="136"/>
      <c r="CG130" s="136"/>
    </row>
    <row r="131" spans="68:85" ht="15.75" x14ac:dyDescent="0.25">
      <c r="BP131" s="99"/>
      <c r="BQ131" s="97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112"/>
      <c r="CD131" s="93"/>
      <c r="CE131" s="136"/>
      <c r="CF131" s="136"/>
      <c r="CG131" s="136"/>
    </row>
    <row r="132" spans="68:85" ht="15.75" x14ac:dyDescent="0.25">
      <c r="BP132" s="99"/>
      <c r="BQ132" s="97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93"/>
      <c r="CE132" s="136"/>
      <c r="CF132" s="136"/>
      <c r="CG132" s="136"/>
    </row>
    <row r="133" spans="68:85" ht="15.75" x14ac:dyDescent="0.25"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112"/>
      <c r="CD133" s="93"/>
      <c r="CE133" s="93"/>
      <c r="CF133" s="93"/>
      <c r="CG133" s="93"/>
    </row>
    <row r="134" spans="68:85" ht="15.75" x14ac:dyDescent="0.25">
      <c r="BP134" s="93"/>
      <c r="BQ134" s="93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154"/>
      <c r="CD134" s="94"/>
      <c r="CE134" s="93"/>
      <c r="CF134" s="93"/>
      <c r="CG134" s="93"/>
    </row>
    <row r="135" spans="68:85" ht="15.75" x14ac:dyDescent="0.25">
      <c r="BP135" s="93"/>
      <c r="BQ135" s="93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112"/>
      <c r="CD135" s="93"/>
      <c r="CE135" s="93"/>
      <c r="CF135" s="93"/>
      <c r="CG135" s="93"/>
    </row>
    <row r="136" spans="68:85" ht="15.75" x14ac:dyDescent="0.25">
      <c r="BP136" s="93"/>
      <c r="BQ136" s="94"/>
      <c r="BR136" s="94">
        <f>BR134-BR133</f>
        <v>0</v>
      </c>
      <c r="BS136" s="94">
        <f t="shared" ref="BS136:CD136" si="5">BS134-BS133</f>
        <v>0</v>
      </c>
      <c r="BT136" s="94">
        <f t="shared" si="5"/>
        <v>0</v>
      </c>
      <c r="BU136" s="94">
        <f t="shared" si="5"/>
        <v>0</v>
      </c>
      <c r="BV136" s="94">
        <f t="shared" si="5"/>
        <v>0</v>
      </c>
      <c r="BW136" s="94">
        <f t="shared" si="5"/>
        <v>0</v>
      </c>
      <c r="BX136" s="94">
        <f t="shared" si="5"/>
        <v>0</v>
      </c>
      <c r="BY136" s="94">
        <f t="shared" si="5"/>
        <v>0</v>
      </c>
      <c r="BZ136" s="94">
        <f t="shared" si="5"/>
        <v>0</v>
      </c>
      <c r="CA136" s="94">
        <f t="shared" si="5"/>
        <v>0</v>
      </c>
      <c r="CB136" s="94">
        <f t="shared" si="5"/>
        <v>0</v>
      </c>
      <c r="CC136" s="154">
        <f t="shared" si="5"/>
        <v>0</v>
      </c>
      <c r="CD136" s="94">
        <f t="shared" si="5"/>
        <v>0</v>
      </c>
      <c r="CE136" s="93"/>
      <c r="CF136" s="93"/>
      <c r="CG136" s="93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" right="0" top="0.75" bottom="0.75" header="0.3" footer="0.3"/>
  <pageSetup paperSize="9" orientation="landscape" r:id="rId1"/>
  <ignoredErrors>
    <ignoredError sqref="BR85:CD85 BR87:CD8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36"/>
  <sheetViews>
    <sheetView zoomScale="85" zoomScaleNormal="85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G38" sqref="BG38"/>
    </sheetView>
  </sheetViews>
  <sheetFormatPr defaultColWidth="9.140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.5703125" style="20" customWidth="1"/>
    <col min="42" max="42" width="18" style="20" customWidth="1"/>
    <col min="43" max="43" width="16.140625" style="20" customWidth="1"/>
    <col min="44" max="44" width="8.7109375" style="20" customWidth="1"/>
    <col min="45" max="45" width="21.7109375" style="20" customWidth="1"/>
    <col min="46" max="46" width="18" style="20" customWidth="1"/>
    <col min="47" max="47" width="9.85546875" style="20" customWidth="1"/>
    <col min="48" max="48" width="22.7109375" style="20" customWidth="1"/>
    <col min="49" max="49" width="20.7109375" style="20" customWidth="1"/>
    <col min="50" max="50" width="8.7109375" style="20" customWidth="1"/>
    <col min="51" max="51" width="21.5703125" style="20" customWidth="1"/>
    <col min="52" max="52" width="16.42578125" style="20" customWidth="1"/>
    <col min="53" max="53" width="10.7109375" style="20" customWidth="1"/>
    <col min="54" max="54" width="21.42578125" style="20" customWidth="1"/>
    <col min="55" max="55" width="16.42578125" style="20" customWidth="1"/>
    <col min="56" max="56" width="11" style="20" customWidth="1"/>
    <col min="57" max="57" width="19.5703125" style="20" customWidth="1"/>
    <col min="58" max="58" width="17.28515625" style="20" customWidth="1"/>
    <col min="59" max="59" width="9.28515625" style="20" customWidth="1"/>
    <col min="60" max="60" width="20.5703125" style="20" customWidth="1"/>
    <col min="61" max="61" width="21.7109375" style="20" customWidth="1"/>
    <col min="62" max="62" width="10.7109375" style="20" customWidth="1"/>
    <col min="63" max="63" width="21.140625" style="28" customWidth="1"/>
    <col min="64" max="64" width="24.85546875" style="28" customWidth="1"/>
    <col min="65" max="65" width="22.42578125" style="20" customWidth="1"/>
    <col min="66" max="66" width="14.7109375" style="19" customWidth="1"/>
    <col min="67" max="67" width="22.5703125" style="19" customWidth="1"/>
    <col min="68" max="68" width="14.140625" style="84" customWidth="1"/>
    <col min="69" max="69" width="19.28515625" style="84" customWidth="1"/>
    <col min="70" max="72" width="11.7109375" style="84" customWidth="1"/>
    <col min="73" max="73" width="11.7109375" style="83" customWidth="1"/>
    <col min="74" max="74" width="16.85546875" style="84" customWidth="1"/>
    <col min="75" max="80" width="11.7109375" style="84" customWidth="1"/>
    <col min="81" max="81" width="17.5703125" style="152" customWidth="1"/>
    <col min="82" max="82" width="11.7109375" style="83" customWidth="1"/>
    <col min="83" max="83" width="13.28515625" style="84" customWidth="1"/>
    <col min="84" max="165" width="13.28515625" style="19" customWidth="1"/>
    <col min="166" max="16384" width="9.140625" style="20"/>
  </cols>
  <sheetData>
    <row r="1" spans="1:165" x14ac:dyDescent="0.2">
      <c r="B1" s="19"/>
    </row>
    <row r="2" spans="1:165" x14ac:dyDescent="0.2">
      <c r="B2" s="19"/>
    </row>
    <row r="3" spans="1:165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7"/>
      <c r="BL3" s="17"/>
      <c r="BM3" s="18"/>
      <c r="BN3" s="18"/>
      <c r="BO3" s="18"/>
      <c r="BP3" s="82"/>
      <c r="BQ3" s="82"/>
      <c r="BR3" s="82"/>
      <c r="BS3" s="82"/>
      <c r="BT3" s="82"/>
      <c r="BU3" s="82"/>
      <c r="BV3" s="83"/>
    </row>
    <row r="4" spans="1:165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7"/>
      <c r="BL4" s="17"/>
      <c r="BM4" s="18"/>
      <c r="BN4" s="18"/>
      <c r="BO4" s="18"/>
      <c r="BP4" s="82"/>
      <c r="BQ4" s="82"/>
      <c r="BR4" s="82"/>
      <c r="BS4" s="82"/>
      <c r="BT4" s="82"/>
      <c r="BU4" s="82"/>
      <c r="BV4" s="83"/>
    </row>
    <row r="5" spans="1:165" ht="15.95" customHeight="1" x14ac:dyDescent="0.25">
      <c r="A5" s="30"/>
      <c r="B5" s="2" t="s">
        <v>116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101"/>
      <c r="BN5" s="101"/>
      <c r="BO5" s="44"/>
      <c r="BP5" s="86"/>
      <c r="BQ5" s="86"/>
      <c r="BR5" s="86"/>
      <c r="BS5" s="86"/>
      <c r="BT5" s="82"/>
      <c r="BU5" s="82"/>
      <c r="BV5" s="83"/>
    </row>
    <row r="6" spans="1:165" s="21" customFormat="1" ht="15.95" customHeight="1" thickBot="1" x14ac:dyDescent="0.3">
      <c r="A6" s="31" t="s">
        <v>1</v>
      </c>
      <c r="B6" s="8"/>
      <c r="C6" s="191" t="s">
        <v>117</v>
      </c>
      <c r="D6" s="191"/>
      <c r="E6" s="157"/>
      <c r="F6" s="191" t="s">
        <v>118</v>
      </c>
      <c r="G6" s="191"/>
      <c r="H6" s="10"/>
      <c r="I6" s="191" t="s">
        <v>119</v>
      </c>
      <c r="J6" s="191"/>
      <c r="K6" s="10"/>
      <c r="L6" s="191" t="s">
        <v>120</v>
      </c>
      <c r="M6" s="191"/>
      <c r="N6" s="9"/>
      <c r="O6" s="191" t="s">
        <v>121</v>
      </c>
      <c r="P6" s="191"/>
      <c r="Q6" s="10"/>
      <c r="R6" s="191" t="s">
        <v>122</v>
      </c>
      <c r="S6" s="191"/>
      <c r="T6" s="10"/>
      <c r="U6" s="191" t="s">
        <v>123</v>
      </c>
      <c r="V6" s="191"/>
      <c r="W6" s="9"/>
      <c r="X6" s="191" t="s">
        <v>124</v>
      </c>
      <c r="Y6" s="191"/>
      <c r="Z6" s="9"/>
      <c r="AA6" s="191" t="s">
        <v>125</v>
      </c>
      <c r="AB6" s="191"/>
      <c r="AC6" s="10"/>
      <c r="AD6" s="191" t="s">
        <v>126</v>
      </c>
      <c r="AE6" s="191"/>
      <c r="AF6" s="10"/>
      <c r="AG6" s="191" t="s">
        <v>127</v>
      </c>
      <c r="AH6" s="191"/>
      <c r="AI6" s="10"/>
      <c r="AJ6" s="191" t="s">
        <v>128</v>
      </c>
      <c r="AK6" s="191"/>
      <c r="AL6" s="10"/>
      <c r="AM6" s="191" t="s">
        <v>129</v>
      </c>
      <c r="AN6" s="191"/>
      <c r="AO6" s="10"/>
      <c r="AP6" s="191" t="s">
        <v>130</v>
      </c>
      <c r="AQ6" s="191"/>
      <c r="AR6" s="10"/>
      <c r="AS6" s="191" t="s">
        <v>131</v>
      </c>
      <c r="AT6" s="191"/>
      <c r="AU6" s="10"/>
      <c r="AV6" s="191" t="s">
        <v>132</v>
      </c>
      <c r="AW6" s="191"/>
      <c r="AX6" s="10"/>
      <c r="AY6" s="191" t="s">
        <v>133</v>
      </c>
      <c r="AZ6" s="191"/>
      <c r="BA6" s="10"/>
      <c r="BB6" s="191" t="s">
        <v>134</v>
      </c>
      <c r="BC6" s="191"/>
      <c r="BD6" s="9"/>
      <c r="BE6" s="191" t="s">
        <v>135</v>
      </c>
      <c r="BF6" s="191"/>
      <c r="BG6" s="157"/>
      <c r="BH6" s="191" t="s">
        <v>136</v>
      </c>
      <c r="BI6" s="191"/>
      <c r="BJ6" s="9"/>
      <c r="BK6" s="191" t="s">
        <v>2</v>
      </c>
      <c r="BL6" s="191"/>
      <c r="BM6" s="102"/>
      <c r="BN6" s="113"/>
      <c r="BO6" s="101"/>
      <c r="BP6" s="85"/>
      <c r="BQ6" s="85"/>
      <c r="BR6" s="85"/>
      <c r="BS6" s="85"/>
      <c r="BT6" s="85"/>
      <c r="BU6" s="86"/>
      <c r="BV6" s="83"/>
      <c r="BW6" s="84"/>
      <c r="BX6" s="84"/>
      <c r="BY6" s="84"/>
      <c r="BZ6" s="84"/>
      <c r="CA6" s="84"/>
      <c r="CB6" s="84"/>
      <c r="CC6" s="152"/>
      <c r="CD6" s="83"/>
      <c r="CE6" s="84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2"/>
      <c r="BL7" s="12"/>
      <c r="BM7" s="103"/>
      <c r="BN7" s="103"/>
      <c r="BO7" s="44"/>
      <c r="BP7" s="86"/>
      <c r="BQ7" s="86"/>
      <c r="BR7" s="86"/>
      <c r="BS7" s="86"/>
      <c r="BT7" s="86"/>
      <c r="BU7" s="86"/>
      <c r="BV7" s="83"/>
    </row>
    <row r="8" spans="1:165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103"/>
      <c r="BN8" s="103"/>
      <c r="BO8" s="44"/>
      <c r="BP8" s="86"/>
      <c r="BQ8" s="86"/>
      <c r="BR8" s="86"/>
      <c r="BS8" s="86"/>
      <c r="BT8" s="86"/>
      <c r="BU8" s="86"/>
      <c r="BV8" s="83"/>
    </row>
    <row r="9" spans="1:165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03"/>
      <c r="BN9" s="103"/>
      <c r="BO9" s="103"/>
      <c r="BP9" s="87"/>
      <c r="BQ9" s="87"/>
      <c r="BR9" s="87"/>
      <c r="BS9" s="87"/>
      <c r="BT9" s="87"/>
      <c r="BU9" s="87"/>
      <c r="BV9" s="83"/>
    </row>
    <row r="10" spans="1:165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03"/>
      <c r="BN10" s="103"/>
      <c r="BO10" s="103"/>
      <c r="BP10" s="87"/>
      <c r="BQ10" s="87"/>
      <c r="BR10" s="87"/>
      <c r="BS10" s="87"/>
      <c r="BT10" s="87"/>
      <c r="BU10" s="87"/>
      <c r="BV10" s="83"/>
    </row>
    <row r="11" spans="1:165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87"/>
      <c r="BL11" s="12" t="s">
        <v>23</v>
      </c>
      <c r="BM11" s="103"/>
      <c r="BN11" s="103"/>
      <c r="BO11" s="103"/>
      <c r="BP11" s="87"/>
      <c r="BQ11" s="87"/>
      <c r="BR11" s="87"/>
      <c r="BS11" s="87"/>
      <c r="BT11" s="87"/>
      <c r="BU11" s="87"/>
      <c r="BV11" s="88"/>
      <c r="BW11" s="89"/>
      <c r="BX11" s="89"/>
      <c r="BY11" s="89"/>
      <c r="BZ11" s="89"/>
      <c r="CA11" s="89"/>
      <c r="CB11" s="89"/>
      <c r="CC11" s="153"/>
      <c r="CD11" s="88"/>
      <c r="CE11" s="89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</row>
    <row r="12" spans="1:165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87"/>
      <c r="BL12" s="12" t="s">
        <v>4</v>
      </c>
      <c r="BM12" s="103"/>
      <c r="BN12" s="103"/>
      <c r="BO12" s="103"/>
      <c r="BP12" s="86"/>
      <c r="BQ12" s="87"/>
      <c r="BR12" s="87"/>
      <c r="BS12" s="87"/>
      <c r="BT12" s="87"/>
      <c r="BU12" s="87"/>
      <c r="BV12" s="90"/>
    </row>
    <row r="13" spans="1:165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26"/>
      <c r="BL13" s="40"/>
      <c r="BM13" s="103"/>
      <c r="BN13" s="103"/>
      <c r="BO13" s="44"/>
      <c r="BP13" s="86"/>
      <c r="BQ13" s="86"/>
      <c r="BR13" s="86"/>
      <c r="BS13" s="86"/>
      <c r="BT13" s="86"/>
      <c r="BU13" s="86"/>
      <c r="BV13" s="83"/>
      <c r="BW13" s="84"/>
      <c r="BX13" s="84"/>
      <c r="BY13" s="84"/>
      <c r="BZ13" s="84"/>
      <c r="CA13" s="84"/>
      <c r="CB13" s="84"/>
      <c r="CC13" s="152"/>
      <c r="CD13" s="83"/>
      <c r="CE13" s="84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87"/>
      <c r="BL14" s="12"/>
      <c r="BM14" s="103"/>
      <c r="BN14" s="103"/>
      <c r="BO14" s="44"/>
      <c r="BP14" s="86"/>
      <c r="BQ14" s="86"/>
      <c r="BR14" s="86"/>
      <c r="BS14" s="86"/>
      <c r="BT14" s="86"/>
      <c r="BU14" s="86"/>
      <c r="BV14" s="83"/>
    </row>
    <row r="15" spans="1:165" ht="15.95" customHeight="1" x14ac:dyDescent="0.25">
      <c r="A15" s="32">
        <v>1</v>
      </c>
      <c r="B15" s="3" t="s">
        <v>5</v>
      </c>
      <c r="C15" s="38">
        <v>120.17</v>
      </c>
      <c r="D15" s="49">
        <v>104.96</v>
      </c>
      <c r="E15" s="49"/>
      <c r="F15" s="38">
        <v>120.28</v>
      </c>
      <c r="G15" s="49">
        <v>105.14</v>
      </c>
      <c r="H15" s="6"/>
      <c r="I15" s="38">
        <v>119.82</v>
      </c>
      <c r="J15" s="49">
        <v>104.53</v>
      </c>
      <c r="K15" s="6"/>
      <c r="L15" s="38">
        <v>119.22</v>
      </c>
      <c r="M15" s="49">
        <v>103.63</v>
      </c>
      <c r="N15" s="6"/>
      <c r="O15" s="38">
        <v>119.98</v>
      </c>
      <c r="P15" s="49">
        <v>104.24</v>
      </c>
      <c r="Q15" s="6"/>
      <c r="R15" s="38">
        <v>119.91</v>
      </c>
      <c r="S15" s="49">
        <v>105.03</v>
      </c>
      <c r="T15" s="6"/>
      <c r="U15" s="38">
        <v>119.98</v>
      </c>
      <c r="V15" s="49">
        <v>104.15</v>
      </c>
      <c r="W15" s="6"/>
      <c r="X15" s="38">
        <v>119.76</v>
      </c>
      <c r="Y15" s="49">
        <v>104.67</v>
      </c>
      <c r="Z15" s="6"/>
      <c r="AA15" s="38">
        <v>119.26</v>
      </c>
      <c r="AB15" s="49">
        <v>103.62</v>
      </c>
      <c r="AC15" s="6"/>
      <c r="AD15" s="38">
        <v>119.66</v>
      </c>
      <c r="AE15" s="49">
        <v>103.75</v>
      </c>
      <c r="AF15" s="6"/>
      <c r="AG15" s="38">
        <v>119.69</v>
      </c>
      <c r="AH15" s="49">
        <v>103.46</v>
      </c>
      <c r="AI15" s="6"/>
      <c r="AJ15" s="38">
        <v>120.06</v>
      </c>
      <c r="AK15" s="49">
        <v>104.88</v>
      </c>
      <c r="AL15" s="6"/>
      <c r="AM15" s="38">
        <v>120.89</v>
      </c>
      <c r="AN15" s="49">
        <v>104.83</v>
      </c>
      <c r="AO15" s="6"/>
      <c r="AP15" s="38">
        <v>120.94</v>
      </c>
      <c r="AQ15" s="49">
        <v>104.52</v>
      </c>
      <c r="AR15" s="6"/>
      <c r="AS15" s="38">
        <v>120.8</v>
      </c>
      <c r="AT15" s="49">
        <v>104.55</v>
      </c>
      <c r="AU15" s="6"/>
      <c r="AV15" s="38">
        <v>121.56</v>
      </c>
      <c r="AW15" s="49">
        <v>105.6</v>
      </c>
      <c r="AX15" s="6"/>
      <c r="AY15" s="38">
        <v>122.69</v>
      </c>
      <c r="AZ15" s="49">
        <v>105.34</v>
      </c>
      <c r="BA15" s="6"/>
      <c r="BB15" s="38">
        <v>123.24</v>
      </c>
      <c r="BC15" s="49">
        <v>104.78</v>
      </c>
      <c r="BD15" s="6"/>
      <c r="BE15" s="38">
        <v>123.93</v>
      </c>
      <c r="BF15" s="49">
        <v>104.09</v>
      </c>
      <c r="BG15" s="60"/>
      <c r="BH15" s="38">
        <v>123.77</v>
      </c>
      <c r="BI15" s="60">
        <v>103.81</v>
      </c>
      <c r="BJ15" s="60"/>
      <c r="BK15" s="38">
        <f>(C15+F15+I15+L15+O15+R15+U15+X15+AA15+AD15+AG15+AJ15+AM15+AP15+AS15+AV15+AY15+BB15+BE15+BH15)/20</f>
        <v>120.7805</v>
      </c>
      <c r="BL15" s="60">
        <f>(D15+G15+J15+M15+P15+S15+V15+Y15+AB15+AE15+AH15+AK15+AN15+AQ15+AT15+AW15+AZ15+BC15+BF15+BI15)/20</f>
        <v>104.47899999999997</v>
      </c>
      <c r="BM15" s="54"/>
      <c r="BN15" s="54"/>
      <c r="BO15" s="54"/>
      <c r="BP15" s="86"/>
      <c r="BQ15" s="86"/>
      <c r="BR15" s="86"/>
      <c r="BS15" s="91"/>
      <c r="BT15" s="91"/>
      <c r="BU15" s="86"/>
      <c r="BV15" s="83"/>
    </row>
    <row r="16" spans="1:165" s="23" customFormat="1" ht="15.95" customHeight="1" x14ac:dyDescent="0.25">
      <c r="A16" s="32">
        <v>2</v>
      </c>
      <c r="B16" s="3" t="s">
        <v>6</v>
      </c>
      <c r="C16" s="38">
        <v>0.66120000000000001</v>
      </c>
      <c r="D16" s="49">
        <v>190.74</v>
      </c>
      <c r="E16" s="49"/>
      <c r="F16" s="38">
        <v>0.66069999999999995</v>
      </c>
      <c r="G16" s="49">
        <v>191.41</v>
      </c>
      <c r="H16" s="6"/>
      <c r="I16" s="38">
        <v>0.65900000000000003</v>
      </c>
      <c r="J16" s="49">
        <v>190.05</v>
      </c>
      <c r="K16" s="6"/>
      <c r="L16" s="38">
        <v>0.65629999999999999</v>
      </c>
      <c r="M16" s="49">
        <v>188.26</v>
      </c>
      <c r="N16" s="6"/>
      <c r="O16" s="38">
        <v>0.64759999999999995</v>
      </c>
      <c r="P16" s="49">
        <v>193.12</v>
      </c>
      <c r="Q16" s="6"/>
      <c r="R16" s="38">
        <v>0.64829999999999999</v>
      </c>
      <c r="S16" s="49">
        <v>194.27</v>
      </c>
      <c r="T16" s="6"/>
      <c r="U16" s="38">
        <v>0.63790000000000002</v>
      </c>
      <c r="V16" s="49">
        <v>195.89</v>
      </c>
      <c r="W16" s="6"/>
      <c r="X16" s="38">
        <v>0.63670000000000004</v>
      </c>
      <c r="Y16" s="49">
        <v>196.87</v>
      </c>
      <c r="Z16" s="6"/>
      <c r="AA16" s="38">
        <v>0.63349999999999995</v>
      </c>
      <c r="AB16" s="49">
        <v>195.07</v>
      </c>
      <c r="AC16" s="6"/>
      <c r="AD16" s="38">
        <v>0.63549999999999995</v>
      </c>
      <c r="AE16" s="49">
        <v>195.34</v>
      </c>
      <c r="AF16" s="6"/>
      <c r="AG16" s="38">
        <v>0.6381</v>
      </c>
      <c r="AH16" s="49">
        <v>194.07</v>
      </c>
      <c r="AI16" s="6"/>
      <c r="AJ16" s="38">
        <v>0.64419999999999999</v>
      </c>
      <c r="AK16" s="49">
        <v>195.48</v>
      </c>
      <c r="AL16" s="6"/>
      <c r="AM16" s="38">
        <v>0.64429999999999998</v>
      </c>
      <c r="AN16" s="49">
        <v>196.68</v>
      </c>
      <c r="AO16" s="6"/>
      <c r="AP16" s="38">
        <v>0.63859999999999995</v>
      </c>
      <c r="AQ16" s="49">
        <v>197.96</v>
      </c>
      <c r="AR16" s="6"/>
      <c r="AS16" s="38">
        <v>0.63819999999999999</v>
      </c>
      <c r="AT16" s="49">
        <v>197.92</v>
      </c>
      <c r="AU16" s="6"/>
      <c r="AV16" s="38">
        <v>0.64570000000000005</v>
      </c>
      <c r="AW16" s="49">
        <v>198.81</v>
      </c>
      <c r="AX16" s="6"/>
      <c r="AY16" s="38">
        <v>0.65010000000000001</v>
      </c>
      <c r="AZ16" s="49">
        <v>198.82</v>
      </c>
      <c r="BA16" s="6"/>
      <c r="BB16" s="38">
        <v>0.64900000000000002</v>
      </c>
      <c r="BC16" s="49">
        <v>198.97</v>
      </c>
      <c r="BD16" s="6"/>
      <c r="BE16" s="38">
        <v>0.65239999999999998</v>
      </c>
      <c r="BF16" s="49">
        <v>197.72</v>
      </c>
      <c r="BG16" s="60"/>
      <c r="BH16" s="38">
        <v>0.65390000000000004</v>
      </c>
      <c r="BI16" s="60">
        <v>196.49</v>
      </c>
      <c r="BJ16" s="60"/>
      <c r="BK16" s="38">
        <f t="shared" ref="BK16:BL27" si="0">(C16+F16+I16+L16+O16+R16+U16+X16+AA16+AD16+AG16+AJ16+AM16+AP16+AS16+AV16+AY16+BB16+BE16+BH16)/20</f>
        <v>0.6465599999999998</v>
      </c>
      <c r="BL16" s="60">
        <f t="shared" si="0"/>
        <v>195.19699999999997</v>
      </c>
      <c r="BM16" s="54"/>
      <c r="BN16" s="54"/>
      <c r="BO16" s="54"/>
      <c r="BP16" s="86"/>
      <c r="BQ16" s="86"/>
      <c r="BR16" s="86"/>
      <c r="BS16" s="91"/>
      <c r="BT16" s="91"/>
      <c r="BU16" s="86"/>
      <c r="BV16" s="83"/>
      <c r="BW16" s="84"/>
      <c r="BX16" s="84"/>
      <c r="BY16" s="84"/>
      <c r="BZ16" s="84"/>
      <c r="CA16" s="84"/>
      <c r="CB16" s="84"/>
      <c r="CC16" s="152"/>
      <c r="CD16" s="83"/>
      <c r="CE16" s="84"/>
      <c r="CF16" s="19"/>
      <c r="CG16" s="19"/>
      <c r="CH16" s="19"/>
      <c r="CI16" s="19"/>
      <c r="CJ16" s="19"/>
      <c r="CK16" s="19"/>
      <c r="CL16" s="19"/>
      <c r="CM16" s="19"/>
      <c r="CN16" s="19"/>
      <c r="CO16" s="19"/>
    </row>
    <row r="17" spans="1:165" ht="15.95" customHeight="1" x14ac:dyDescent="0.25">
      <c r="A17" s="32">
        <v>3</v>
      </c>
      <c r="B17" s="3" t="s">
        <v>7</v>
      </c>
      <c r="C17" s="38">
        <v>0.93679999999999997</v>
      </c>
      <c r="D17" s="49">
        <v>134.63999999999999</v>
      </c>
      <c r="E17" s="49"/>
      <c r="F17" s="38">
        <v>0.9355</v>
      </c>
      <c r="G17" s="49">
        <v>135.18</v>
      </c>
      <c r="H17" s="6"/>
      <c r="I17" s="38">
        <v>0.92449999999999999</v>
      </c>
      <c r="J17" s="49">
        <v>135.47</v>
      </c>
      <c r="K17" s="6"/>
      <c r="L17" s="38">
        <v>0.9083</v>
      </c>
      <c r="M17" s="49">
        <v>136.02000000000001</v>
      </c>
      <c r="N17" s="6"/>
      <c r="O17" s="38">
        <v>0.92120000000000002</v>
      </c>
      <c r="P17" s="49">
        <v>135.77000000000001</v>
      </c>
      <c r="Q17" s="6"/>
      <c r="R17" s="38">
        <v>0.93100000000000005</v>
      </c>
      <c r="S17" s="49">
        <v>135.28</v>
      </c>
      <c r="T17" s="6"/>
      <c r="U17" s="38">
        <v>0.92120000000000002</v>
      </c>
      <c r="V17" s="49">
        <v>135.65</v>
      </c>
      <c r="W17" s="6"/>
      <c r="X17" s="38">
        <v>0.92689999999999995</v>
      </c>
      <c r="Y17" s="49">
        <v>135.24</v>
      </c>
      <c r="Z17" s="6"/>
      <c r="AA17" s="38">
        <v>0.91100000000000003</v>
      </c>
      <c r="AB17" s="49">
        <v>135.65</v>
      </c>
      <c r="AC17" s="6"/>
      <c r="AD17" s="38">
        <v>0.91759999999999997</v>
      </c>
      <c r="AE17" s="49">
        <v>135.29</v>
      </c>
      <c r="AF17" s="6"/>
      <c r="AG17" s="38">
        <v>0.92010000000000003</v>
      </c>
      <c r="AH17" s="49">
        <v>134.58000000000001</v>
      </c>
      <c r="AI17" s="6"/>
      <c r="AJ17" s="38">
        <v>0.93069999999999997</v>
      </c>
      <c r="AK17" s="49">
        <v>135.29</v>
      </c>
      <c r="AL17" s="6"/>
      <c r="AM17" s="38">
        <v>0.93759999999999999</v>
      </c>
      <c r="AN17" s="49">
        <v>135.16</v>
      </c>
      <c r="AO17" s="6"/>
      <c r="AP17" s="38">
        <v>0.9325</v>
      </c>
      <c r="AQ17" s="49">
        <v>135.56</v>
      </c>
      <c r="AR17" s="6"/>
      <c r="AS17" s="38">
        <v>0.93159999999999998</v>
      </c>
      <c r="AT17" s="49">
        <v>135.58000000000001</v>
      </c>
      <c r="AU17" s="6"/>
      <c r="AV17" s="38">
        <v>0.94189999999999996</v>
      </c>
      <c r="AW17" s="49">
        <v>136.28</v>
      </c>
      <c r="AX17" s="6"/>
      <c r="AY17" s="38">
        <v>0.94779999999999998</v>
      </c>
      <c r="AZ17" s="49">
        <v>136.36000000000001</v>
      </c>
      <c r="BA17" s="6"/>
      <c r="BB17" s="38">
        <v>0.94699999999999995</v>
      </c>
      <c r="BC17" s="49">
        <v>136.36000000000001</v>
      </c>
      <c r="BD17" s="6"/>
      <c r="BE17" s="38">
        <v>0.94650000000000001</v>
      </c>
      <c r="BF17" s="49">
        <v>136.29</v>
      </c>
      <c r="BG17" s="60"/>
      <c r="BH17" s="38">
        <v>0.94120000000000004</v>
      </c>
      <c r="BI17" s="60">
        <v>136.51</v>
      </c>
      <c r="BJ17" s="60"/>
      <c r="BK17" s="38">
        <f t="shared" si="0"/>
        <v>0.93054499999999984</v>
      </c>
      <c r="BL17" s="60">
        <f t="shared" si="0"/>
        <v>135.608</v>
      </c>
      <c r="BM17" s="54"/>
      <c r="BN17" s="54"/>
      <c r="BO17" s="54"/>
      <c r="BP17" s="86"/>
      <c r="BQ17" s="86"/>
      <c r="BR17" s="86"/>
      <c r="BS17" s="91"/>
      <c r="BT17" s="91"/>
      <c r="BU17" s="86"/>
      <c r="BV17" s="83"/>
    </row>
    <row r="18" spans="1:165" ht="15.95" customHeight="1" x14ac:dyDescent="0.25">
      <c r="A18" s="32">
        <v>4</v>
      </c>
      <c r="B18" s="3" t="s">
        <v>8</v>
      </c>
      <c r="C18" s="38">
        <v>0.89849999999999997</v>
      </c>
      <c r="D18" s="49">
        <v>140.47</v>
      </c>
      <c r="E18" s="49"/>
      <c r="F18" s="38">
        <v>0.9002</v>
      </c>
      <c r="G18" s="49">
        <v>140.43</v>
      </c>
      <c r="H18" s="6"/>
      <c r="I18" s="38">
        <v>0.8921</v>
      </c>
      <c r="J18" s="49">
        <v>140.44999999999999</v>
      </c>
      <c r="K18" s="6"/>
      <c r="L18" s="38">
        <v>0.879</v>
      </c>
      <c r="M18" s="49">
        <v>140.54</v>
      </c>
      <c r="N18" s="6"/>
      <c r="O18" s="38">
        <v>0.88980000000000004</v>
      </c>
      <c r="P18" s="49">
        <v>140.58000000000001</v>
      </c>
      <c r="Q18" s="6"/>
      <c r="R18" s="38">
        <v>0.89600000000000002</v>
      </c>
      <c r="S18" s="49">
        <v>140.61000000000001</v>
      </c>
      <c r="T18" s="6"/>
      <c r="U18" s="38">
        <v>0.88729999999999998</v>
      </c>
      <c r="V18" s="49">
        <v>140.75</v>
      </c>
      <c r="W18" s="6"/>
      <c r="X18" s="38">
        <v>0.89080000000000004</v>
      </c>
      <c r="Y18" s="49">
        <v>140.75</v>
      </c>
      <c r="Z18" s="6"/>
      <c r="AA18" s="38">
        <v>0.87639999999999996</v>
      </c>
      <c r="AB18" s="49">
        <v>140.99</v>
      </c>
      <c r="AC18" s="6"/>
      <c r="AD18" s="38">
        <v>0.88049999999999995</v>
      </c>
      <c r="AE18" s="49">
        <v>141.03</v>
      </c>
      <c r="AF18" s="6"/>
      <c r="AG18" s="38">
        <v>0.878</v>
      </c>
      <c r="AH18" s="49">
        <v>140.99</v>
      </c>
      <c r="AI18" s="6"/>
      <c r="AJ18" s="38">
        <v>0.89329999999999998</v>
      </c>
      <c r="AK18" s="49">
        <v>140.99</v>
      </c>
      <c r="AL18" s="6"/>
      <c r="AM18" s="38">
        <v>0.89939999999999998</v>
      </c>
      <c r="AN18" s="49">
        <v>140.96</v>
      </c>
      <c r="AO18" s="6"/>
      <c r="AP18" s="38">
        <v>0.89629999999999999</v>
      </c>
      <c r="AQ18" s="49">
        <v>140.97999999999999</v>
      </c>
      <c r="AR18" s="6"/>
      <c r="AS18" s="38">
        <v>0.89549999999999996</v>
      </c>
      <c r="AT18" s="49">
        <v>140.97999999999999</v>
      </c>
      <c r="AU18" s="6"/>
      <c r="AV18" s="38">
        <v>0.91100000000000003</v>
      </c>
      <c r="AW18" s="49">
        <v>140.94999999999999</v>
      </c>
      <c r="AX18" s="6"/>
      <c r="AY18" s="38">
        <v>0.9173</v>
      </c>
      <c r="AZ18" s="49">
        <v>140.96</v>
      </c>
      <c r="BA18" s="6"/>
      <c r="BB18" s="38">
        <v>0.91659999999999997</v>
      </c>
      <c r="BC18" s="49">
        <v>140.96</v>
      </c>
      <c r="BD18" s="6"/>
      <c r="BE18" s="38">
        <v>0.91479999999999995</v>
      </c>
      <c r="BF18" s="49">
        <v>140.97999999999999</v>
      </c>
      <c r="BG18" s="60"/>
      <c r="BH18" s="38">
        <v>0.91069999999999995</v>
      </c>
      <c r="BI18" s="60">
        <v>140.97999999999999</v>
      </c>
      <c r="BJ18" s="60"/>
      <c r="BK18" s="38">
        <f t="shared" si="0"/>
        <v>0.89617499999999983</v>
      </c>
      <c r="BL18" s="60">
        <f t="shared" si="0"/>
        <v>140.81649999999999</v>
      </c>
      <c r="BM18" s="54"/>
      <c r="BN18" s="54"/>
      <c r="BO18" s="54"/>
      <c r="BP18" s="86"/>
      <c r="BQ18" s="86"/>
      <c r="BR18" s="86"/>
      <c r="BS18" s="91"/>
      <c r="BT18" s="91"/>
      <c r="BU18" s="86"/>
      <c r="BV18" s="83"/>
    </row>
    <row r="19" spans="1:165" ht="15.95" customHeight="1" x14ac:dyDescent="0.25">
      <c r="A19" s="32">
        <v>5</v>
      </c>
      <c r="B19" s="3" t="s">
        <v>9</v>
      </c>
      <c r="C19" s="38">
        <v>1183.4100000000001</v>
      </c>
      <c r="D19" s="80">
        <v>149261.28</v>
      </c>
      <c r="E19" s="80"/>
      <c r="F19" s="128">
        <v>1187.0999999999999</v>
      </c>
      <c r="G19" s="80">
        <v>150123.63</v>
      </c>
      <c r="H19" s="6"/>
      <c r="I19" s="38">
        <v>1190.73</v>
      </c>
      <c r="J19" s="80">
        <v>149132.98000000001</v>
      </c>
      <c r="K19" s="6"/>
      <c r="L19" s="38">
        <v>1183.7</v>
      </c>
      <c r="M19" s="80">
        <v>146241.70000000001</v>
      </c>
      <c r="N19" s="6"/>
      <c r="O19" s="38">
        <v>1186.5999999999999</v>
      </c>
      <c r="P19" s="80">
        <v>148407.32</v>
      </c>
      <c r="Q19" s="6"/>
      <c r="R19" s="38">
        <v>1185.23</v>
      </c>
      <c r="S19" s="80">
        <v>149276.01</v>
      </c>
      <c r="T19" s="6"/>
      <c r="U19" s="38">
        <v>1184.4000000000001</v>
      </c>
      <c r="V19" s="80">
        <v>148002.62</v>
      </c>
      <c r="W19" s="6"/>
      <c r="X19" s="38">
        <v>1192.95</v>
      </c>
      <c r="Y19" s="80">
        <v>149542.25</v>
      </c>
      <c r="Z19" s="6"/>
      <c r="AA19" s="38">
        <v>1215.2</v>
      </c>
      <c r="AB19" s="80">
        <v>150172.14000000001</v>
      </c>
      <c r="AC19" s="6"/>
      <c r="AD19" s="38">
        <v>1217.0999999999999</v>
      </c>
      <c r="AE19" s="80">
        <v>151097.64000000001</v>
      </c>
      <c r="AF19" s="6"/>
      <c r="AG19" s="38">
        <v>1229.2</v>
      </c>
      <c r="AH19" s="80">
        <v>152213.37</v>
      </c>
      <c r="AI19" s="6"/>
      <c r="AJ19" s="38">
        <v>1220</v>
      </c>
      <c r="AK19" s="80">
        <v>153620.88</v>
      </c>
      <c r="AL19" s="6"/>
      <c r="AM19" s="38">
        <v>1207.78</v>
      </c>
      <c r="AN19" s="80">
        <v>153054.41</v>
      </c>
      <c r="AO19" s="6"/>
      <c r="AP19" s="38">
        <v>1209.76</v>
      </c>
      <c r="AQ19" s="80">
        <v>152927.4</v>
      </c>
      <c r="AR19" s="6"/>
      <c r="AS19" s="38">
        <v>1211.94</v>
      </c>
      <c r="AT19" s="80">
        <v>153070.29</v>
      </c>
      <c r="AU19" s="6"/>
      <c r="AV19" s="38">
        <v>1203.46</v>
      </c>
      <c r="AW19" s="80">
        <v>154482.14000000001</v>
      </c>
      <c r="AX19" s="6"/>
      <c r="AY19" s="38">
        <v>1194</v>
      </c>
      <c r="AZ19" s="80">
        <v>154317.04</v>
      </c>
      <c r="BA19" s="6"/>
      <c r="BB19" s="38">
        <v>1187.46</v>
      </c>
      <c r="BC19" s="80">
        <v>153344.87</v>
      </c>
      <c r="BD19" s="24"/>
      <c r="BE19" s="38">
        <v>1189.6600000000001</v>
      </c>
      <c r="BF19" s="80">
        <v>153468.37</v>
      </c>
      <c r="BG19" s="60"/>
      <c r="BH19" s="38">
        <v>1189.5</v>
      </c>
      <c r="BI19" s="60">
        <v>152829.19</v>
      </c>
      <c r="BJ19" s="60"/>
      <c r="BK19" s="38">
        <f t="shared" si="0"/>
        <v>1198.4590000000001</v>
      </c>
      <c r="BL19" s="60">
        <f t="shared" si="0"/>
        <v>151229.27650000004</v>
      </c>
      <c r="BM19" s="54"/>
      <c r="BN19" s="54"/>
      <c r="BO19" s="54"/>
      <c r="BP19" s="86"/>
      <c r="BQ19" s="86"/>
      <c r="BR19" s="92"/>
      <c r="BS19" s="91"/>
      <c r="BT19" s="91"/>
      <c r="BU19" s="86"/>
      <c r="BV19" s="83"/>
    </row>
    <row r="20" spans="1:165" ht="15.95" customHeight="1" x14ac:dyDescent="0.25">
      <c r="A20" s="32">
        <v>6</v>
      </c>
      <c r="B20" s="3" t="s">
        <v>10</v>
      </c>
      <c r="C20" s="38">
        <v>16.32</v>
      </c>
      <c r="D20" s="49">
        <v>2058.41</v>
      </c>
      <c r="E20" s="49"/>
      <c r="F20" s="38">
        <v>16.36</v>
      </c>
      <c r="G20" s="49">
        <v>2068.9299999999998</v>
      </c>
      <c r="H20" s="6"/>
      <c r="I20" s="38">
        <v>16.43</v>
      </c>
      <c r="J20" s="49">
        <v>2057.7800000000002</v>
      </c>
      <c r="K20" s="6"/>
      <c r="L20" s="38">
        <v>16.29</v>
      </c>
      <c r="M20" s="49">
        <v>2012.57</v>
      </c>
      <c r="N20" s="6"/>
      <c r="O20" s="38">
        <v>16.37</v>
      </c>
      <c r="P20" s="49">
        <v>2047.39</v>
      </c>
      <c r="Q20" s="6"/>
      <c r="R20" s="38">
        <v>16.41</v>
      </c>
      <c r="S20" s="49">
        <v>2066.79</v>
      </c>
      <c r="T20" s="6"/>
      <c r="U20" s="38">
        <v>16.28</v>
      </c>
      <c r="V20" s="49">
        <v>2034.35</v>
      </c>
      <c r="W20" s="6"/>
      <c r="X20" s="38">
        <v>16.690000000000001</v>
      </c>
      <c r="Y20" s="49">
        <v>2092.17</v>
      </c>
      <c r="Z20" s="6"/>
      <c r="AA20" s="38">
        <v>17.149999999999999</v>
      </c>
      <c r="AB20" s="49">
        <v>2119.36</v>
      </c>
      <c r="AC20" s="6"/>
      <c r="AD20" s="38">
        <v>17.25</v>
      </c>
      <c r="AE20" s="49">
        <v>2141.5100000000002</v>
      </c>
      <c r="AF20" s="6"/>
      <c r="AG20" s="38">
        <v>17.68</v>
      </c>
      <c r="AH20" s="49">
        <v>2189.34</v>
      </c>
      <c r="AI20" s="6"/>
      <c r="AJ20" s="38">
        <v>17.388000000000002</v>
      </c>
      <c r="AK20" s="49">
        <v>2189.41</v>
      </c>
      <c r="AL20" s="6"/>
      <c r="AM20" s="38">
        <v>17.11</v>
      </c>
      <c r="AN20" s="49">
        <v>2168.2399999999998</v>
      </c>
      <c r="AO20" s="6"/>
      <c r="AP20" s="38">
        <v>17.190000000000001</v>
      </c>
      <c r="AQ20" s="49">
        <v>2173.02</v>
      </c>
      <c r="AR20" s="6"/>
      <c r="AS20" s="38">
        <v>17.239999999999998</v>
      </c>
      <c r="AT20" s="49">
        <v>2177.44</v>
      </c>
      <c r="AU20" s="6"/>
      <c r="AV20" s="38">
        <v>17</v>
      </c>
      <c r="AW20" s="49">
        <v>2182.21</v>
      </c>
      <c r="AX20" s="6"/>
      <c r="AY20" s="38">
        <v>16.75</v>
      </c>
      <c r="AZ20" s="49">
        <v>2164.83</v>
      </c>
      <c r="BA20" s="6"/>
      <c r="BB20" s="38">
        <v>16.71</v>
      </c>
      <c r="BC20" s="49">
        <v>2157.88</v>
      </c>
      <c r="BD20" s="6"/>
      <c r="BE20" s="38">
        <v>16.670000000000002</v>
      </c>
      <c r="BF20" s="49">
        <v>2150.46</v>
      </c>
      <c r="BG20" s="60"/>
      <c r="BH20" s="38">
        <v>16.75</v>
      </c>
      <c r="BI20" s="60">
        <v>2152.0700000000002</v>
      </c>
      <c r="BJ20" s="60"/>
      <c r="BK20" s="38">
        <f t="shared" si="0"/>
        <v>16.8019</v>
      </c>
      <c r="BL20" s="60">
        <f t="shared" si="0"/>
        <v>2120.2079999999996</v>
      </c>
      <c r="BM20" s="54"/>
      <c r="BN20" s="54"/>
      <c r="BO20" s="54"/>
      <c r="BP20" s="86"/>
      <c r="BQ20" s="86"/>
      <c r="BR20" s="86"/>
      <c r="BS20" s="91"/>
      <c r="BT20" s="91"/>
      <c r="BU20" s="86"/>
      <c r="BV20" s="83"/>
    </row>
    <row r="21" spans="1:165" ht="15.95" customHeight="1" x14ac:dyDescent="0.25">
      <c r="A21" s="32">
        <v>7</v>
      </c>
      <c r="B21" s="3" t="s">
        <v>27</v>
      </c>
      <c r="C21" s="38">
        <v>1.2775000000000001</v>
      </c>
      <c r="D21" s="49">
        <v>98.73</v>
      </c>
      <c r="E21" s="49"/>
      <c r="F21" s="38">
        <v>1.2698</v>
      </c>
      <c r="G21" s="49">
        <v>99.59</v>
      </c>
      <c r="H21" s="6"/>
      <c r="I21" s="38">
        <v>1.2541</v>
      </c>
      <c r="J21" s="49">
        <v>99.87</v>
      </c>
      <c r="K21" s="6"/>
      <c r="L21" s="38">
        <v>1.2583</v>
      </c>
      <c r="M21" s="49">
        <v>98.18</v>
      </c>
      <c r="N21" s="6"/>
      <c r="O21" s="38">
        <v>1.2627999999999999</v>
      </c>
      <c r="P21" s="49">
        <v>99.04</v>
      </c>
      <c r="Q21" s="6"/>
      <c r="R21" s="38">
        <v>1.2676000000000001</v>
      </c>
      <c r="S21" s="49">
        <v>99.36</v>
      </c>
      <c r="T21" s="6"/>
      <c r="U21" s="38">
        <v>1.2561</v>
      </c>
      <c r="V21" s="49">
        <v>99.48</v>
      </c>
      <c r="W21" s="6"/>
      <c r="X21" s="38">
        <v>1.2458</v>
      </c>
      <c r="Y21" s="49">
        <v>100.62</v>
      </c>
      <c r="Z21" s="6"/>
      <c r="AA21" s="38">
        <v>1.2375</v>
      </c>
      <c r="AB21" s="49">
        <v>99.86</v>
      </c>
      <c r="AC21" s="6"/>
      <c r="AD21" s="38">
        <v>1.2478</v>
      </c>
      <c r="AE21" s="49">
        <v>99.49</v>
      </c>
      <c r="AF21" s="6"/>
      <c r="AG21" s="38">
        <v>1.2495000000000001</v>
      </c>
      <c r="AH21" s="49">
        <v>99.1</v>
      </c>
      <c r="AI21" s="6"/>
      <c r="AJ21" s="38">
        <v>1.2549999999999999</v>
      </c>
      <c r="AK21" s="49">
        <v>100.33</v>
      </c>
      <c r="AL21" s="6"/>
      <c r="AM21" s="38">
        <v>1.2663</v>
      </c>
      <c r="AN21" s="49">
        <v>100.07</v>
      </c>
      <c r="AO21" s="6"/>
      <c r="AP21" s="38">
        <v>1.2663</v>
      </c>
      <c r="AQ21" s="49">
        <v>99.83</v>
      </c>
      <c r="AR21" s="6"/>
      <c r="AS21" s="38">
        <v>1.2665999999999999</v>
      </c>
      <c r="AT21" s="49">
        <v>99.72</v>
      </c>
      <c r="AU21" s="6"/>
      <c r="AV21" s="38">
        <v>1.2767999999999999</v>
      </c>
      <c r="AW21" s="49">
        <v>100.54</v>
      </c>
      <c r="AX21" s="6"/>
      <c r="AY21" s="38">
        <v>1.2827</v>
      </c>
      <c r="AZ21" s="49">
        <v>100.76</v>
      </c>
      <c r="BA21" s="6"/>
      <c r="BB21" s="38">
        <v>1.2927999999999999</v>
      </c>
      <c r="BC21" s="49">
        <v>99.89</v>
      </c>
      <c r="BD21" s="6"/>
      <c r="BE21" s="38">
        <v>1.3048</v>
      </c>
      <c r="BF21" s="49">
        <v>98.87</v>
      </c>
      <c r="BG21" s="60"/>
      <c r="BH21" s="38">
        <v>1.3062</v>
      </c>
      <c r="BI21" s="60">
        <v>98.37</v>
      </c>
      <c r="BJ21" s="60"/>
      <c r="BK21" s="38">
        <f t="shared" si="0"/>
        <v>1.267215</v>
      </c>
      <c r="BL21" s="60">
        <f t="shared" si="0"/>
        <v>99.584999999999994</v>
      </c>
      <c r="BM21" s="54"/>
      <c r="BN21" s="54"/>
      <c r="BO21" s="54"/>
      <c r="BP21" s="86"/>
      <c r="BQ21" s="86"/>
      <c r="BR21" s="86"/>
      <c r="BS21" s="91"/>
      <c r="BT21" s="91"/>
      <c r="BU21" s="86"/>
      <c r="BV21" s="83"/>
    </row>
    <row r="22" spans="1:165" ht="15.95" customHeight="1" x14ac:dyDescent="0.25">
      <c r="A22" s="32">
        <v>8</v>
      </c>
      <c r="B22" s="3" t="s">
        <v>28</v>
      </c>
      <c r="C22" s="38">
        <v>1.2132000000000001</v>
      </c>
      <c r="D22" s="49">
        <v>103.96</v>
      </c>
      <c r="E22" s="49"/>
      <c r="F22" s="38">
        <v>1.2098</v>
      </c>
      <c r="G22" s="49">
        <v>104.53</v>
      </c>
      <c r="H22" s="6"/>
      <c r="I22" s="38">
        <v>1.2036</v>
      </c>
      <c r="J22" s="49">
        <v>104.06</v>
      </c>
      <c r="K22" s="6"/>
      <c r="L22" s="38">
        <v>1.2076</v>
      </c>
      <c r="M22" s="49">
        <v>102.31</v>
      </c>
      <c r="N22" s="6"/>
      <c r="O22" s="38">
        <v>1.2090000000000001</v>
      </c>
      <c r="P22" s="49">
        <v>103.45</v>
      </c>
      <c r="Q22" s="6"/>
      <c r="R22" s="38">
        <v>1.2135</v>
      </c>
      <c r="S22" s="49">
        <v>103.79</v>
      </c>
      <c r="T22" s="6"/>
      <c r="U22" s="38">
        <v>1.2050000000000001</v>
      </c>
      <c r="V22" s="49">
        <v>103.7</v>
      </c>
      <c r="W22" s="6"/>
      <c r="X22" s="38">
        <v>1.1968000000000001</v>
      </c>
      <c r="Y22" s="49">
        <v>104.74</v>
      </c>
      <c r="Z22" s="6"/>
      <c r="AA22" s="38">
        <v>1.1940999999999999</v>
      </c>
      <c r="AB22" s="49">
        <v>103.49</v>
      </c>
      <c r="AC22" s="6"/>
      <c r="AD22" s="38">
        <v>1.2009000000000001</v>
      </c>
      <c r="AE22" s="49">
        <v>103.38</v>
      </c>
      <c r="AF22" s="6"/>
      <c r="AG22" s="38">
        <v>1.2042999999999999</v>
      </c>
      <c r="AH22" s="49">
        <v>102.82</v>
      </c>
      <c r="AI22" s="6"/>
      <c r="AJ22" s="38">
        <v>1.2192000000000001</v>
      </c>
      <c r="AK22" s="49">
        <v>103.28</v>
      </c>
      <c r="AL22" s="6"/>
      <c r="AM22" s="38">
        <v>1.2230000000000001</v>
      </c>
      <c r="AN22" s="49">
        <v>103.62</v>
      </c>
      <c r="AO22" s="6"/>
      <c r="AP22" s="38">
        <v>1.2189000000000001</v>
      </c>
      <c r="AQ22" s="49">
        <v>103.71</v>
      </c>
      <c r="AR22" s="6"/>
      <c r="AS22" s="38">
        <v>1.2197</v>
      </c>
      <c r="AT22" s="49">
        <v>103.55</v>
      </c>
      <c r="AU22" s="6"/>
      <c r="AV22" s="38">
        <v>1.2284999999999999</v>
      </c>
      <c r="AW22" s="49">
        <v>104.49</v>
      </c>
      <c r="AX22" s="6"/>
      <c r="AY22" s="38">
        <v>1.2359</v>
      </c>
      <c r="AZ22" s="49">
        <v>104.57</v>
      </c>
      <c r="BA22" s="6"/>
      <c r="BB22" s="38">
        <v>1.2424999999999999</v>
      </c>
      <c r="BC22" s="49">
        <v>103.93</v>
      </c>
      <c r="BD22" s="6"/>
      <c r="BE22" s="38">
        <v>1.2481</v>
      </c>
      <c r="BF22" s="49">
        <v>103.36</v>
      </c>
      <c r="BG22" s="60"/>
      <c r="BH22" s="38">
        <v>1.2431000000000001</v>
      </c>
      <c r="BI22" s="60">
        <v>103.36</v>
      </c>
      <c r="BJ22" s="60"/>
      <c r="BK22" s="38">
        <f t="shared" si="0"/>
        <v>1.2168350000000003</v>
      </c>
      <c r="BL22" s="60">
        <f t="shared" si="0"/>
        <v>103.705</v>
      </c>
      <c r="BM22" s="54"/>
      <c r="BN22" s="54"/>
      <c r="BO22" s="54"/>
      <c r="BP22" s="86"/>
      <c r="BQ22" s="86"/>
      <c r="BR22" s="86"/>
      <c r="BS22" s="91"/>
      <c r="BT22" s="91"/>
      <c r="BU22" s="86"/>
      <c r="BV22" s="83"/>
    </row>
    <row r="23" spans="1:165" ht="15.95" customHeight="1" x14ac:dyDescent="0.25">
      <c r="A23" s="32">
        <v>9</v>
      </c>
      <c r="B23" s="3" t="s">
        <v>13</v>
      </c>
      <c r="C23" s="38">
        <v>8.3826000000000001</v>
      </c>
      <c r="D23" s="49">
        <v>15.05</v>
      </c>
      <c r="E23" s="49"/>
      <c r="F23" s="38">
        <v>8.4021000000000008</v>
      </c>
      <c r="G23" s="49">
        <v>15.05</v>
      </c>
      <c r="H23" s="6"/>
      <c r="I23" s="38">
        <v>8.3079999999999998</v>
      </c>
      <c r="J23" s="49">
        <v>15.08</v>
      </c>
      <c r="K23" s="6"/>
      <c r="L23" s="38">
        <v>8.1890999999999998</v>
      </c>
      <c r="M23" s="49">
        <v>15.09</v>
      </c>
      <c r="N23" s="6"/>
      <c r="O23" s="38">
        <v>8.2596000000000007</v>
      </c>
      <c r="P23" s="49">
        <v>15.14</v>
      </c>
      <c r="Q23" s="6"/>
      <c r="R23" s="38">
        <v>8.2899999999999991</v>
      </c>
      <c r="S23" s="49">
        <v>15.19</v>
      </c>
      <c r="T23" s="6"/>
      <c r="U23" s="38">
        <v>8.2739999999999991</v>
      </c>
      <c r="V23" s="49">
        <v>15.1</v>
      </c>
      <c r="W23" s="6"/>
      <c r="X23" s="38">
        <v>8.2955000000000005</v>
      </c>
      <c r="Y23" s="49">
        <v>15.11</v>
      </c>
      <c r="Z23" s="6"/>
      <c r="AA23" s="38">
        <v>8.2088000000000001</v>
      </c>
      <c r="AB23" s="49">
        <v>15.05</v>
      </c>
      <c r="AC23" s="6"/>
      <c r="AD23" s="38">
        <v>8.2670999999999992</v>
      </c>
      <c r="AE23" s="49">
        <v>15.02</v>
      </c>
      <c r="AF23" s="6"/>
      <c r="AG23" s="38">
        <v>8.2332999999999998</v>
      </c>
      <c r="AH23" s="49">
        <v>15.04</v>
      </c>
      <c r="AI23" s="6"/>
      <c r="AJ23" s="38">
        <v>8.3140999999999998</v>
      </c>
      <c r="AK23" s="49">
        <v>15.15</v>
      </c>
      <c r="AL23" s="6"/>
      <c r="AM23" s="38">
        <v>8.3704000000000001</v>
      </c>
      <c r="AN23" s="49">
        <v>15.14</v>
      </c>
      <c r="AO23" s="6"/>
      <c r="AP23" s="38">
        <v>8.2958999999999996</v>
      </c>
      <c r="AQ23" s="49">
        <v>15.24</v>
      </c>
      <c r="AR23" s="6"/>
      <c r="AS23" s="38">
        <v>8.2739999999999991</v>
      </c>
      <c r="AT23" s="49">
        <v>15.26</v>
      </c>
      <c r="AU23" s="6"/>
      <c r="AV23" s="38">
        <v>8.3963000000000001</v>
      </c>
      <c r="AW23" s="49">
        <v>15.29</v>
      </c>
      <c r="AX23" s="6"/>
      <c r="AY23" s="38">
        <v>8.4405999999999999</v>
      </c>
      <c r="AZ23" s="49">
        <v>15.31</v>
      </c>
      <c r="BA23" s="6"/>
      <c r="BB23" s="38">
        <v>8.4841999999999995</v>
      </c>
      <c r="BC23" s="49">
        <v>15.22</v>
      </c>
      <c r="BD23" s="6"/>
      <c r="BE23" s="38">
        <v>8.4555000000000007</v>
      </c>
      <c r="BF23" s="49">
        <v>15.26</v>
      </c>
      <c r="BG23" s="60"/>
      <c r="BH23" s="38">
        <v>8.4701000000000004</v>
      </c>
      <c r="BI23" s="60">
        <v>15.17</v>
      </c>
      <c r="BJ23" s="60"/>
      <c r="BK23" s="38">
        <f t="shared" si="0"/>
        <v>8.3305600000000002</v>
      </c>
      <c r="BL23" s="60">
        <f t="shared" si="0"/>
        <v>15.148</v>
      </c>
      <c r="BM23" s="54"/>
      <c r="BN23" s="54"/>
      <c r="BO23" s="54"/>
      <c r="BP23" s="86"/>
      <c r="BQ23" s="86"/>
      <c r="BR23" s="86"/>
      <c r="BS23" s="91"/>
      <c r="BT23" s="91"/>
      <c r="BU23" s="86"/>
      <c r="BV23" s="83"/>
    </row>
    <row r="24" spans="1:165" ht="15.95" customHeight="1" x14ac:dyDescent="0.25">
      <c r="A24" s="32">
        <v>10</v>
      </c>
      <c r="B24" s="3" t="s">
        <v>14</v>
      </c>
      <c r="C24" s="38">
        <v>7.5987</v>
      </c>
      <c r="D24" s="49">
        <v>16.600000000000001</v>
      </c>
      <c r="E24" s="49"/>
      <c r="F24" s="38">
        <v>7.6356000000000002</v>
      </c>
      <c r="G24" s="49">
        <v>16.559999999999999</v>
      </c>
      <c r="H24" s="6"/>
      <c r="I24" s="38">
        <v>7.5312000000000001</v>
      </c>
      <c r="J24" s="49">
        <v>16.63</v>
      </c>
      <c r="K24" s="6"/>
      <c r="L24" s="38">
        <v>7.3216000000000001</v>
      </c>
      <c r="M24" s="49">
        <v>16.87</v>
      </c>
      <c r="N24" s="6"/>
      <c r="O24" s="38">
        <v>7.4493999999999998</v>
      </c>
      <c r="P24" s="49">
        <v>16.79</v>
      </c>
      <c r="Q24" s="6"/>
      <c r="R24" s="38">
        <v>7.5598999999999998</v>
      </c>
      <c r="S24" s="49">
        <v>16.66</v>
      </c>
      <c r="T24" s="6"/>
      <c r="U24" s="38">
        <v>7.4820000000000002</v>
      </c>
      <c r="V24" s="49">
        <v>16.7</v>
      </c>
      <c r="W24" s="6"/>
      <c r="X24" s="38">
        <v>7.4500999999999999</v>
      </c>
      <c r="Y24" s="49">
        <v>16.829999999999998</v>
      </c>
      <c r="Z24" s="6"/>
      <c r="AA24" s="38">
        <v>7.3555000000000001</v>
      </c>
      <c r="AB24" s="49">
        <v>16.8</v>
      </c>
      <c r="AC24" s="6"/>
      <c r="AD24" s="38">
        <v>7.3543000000000003</v>
      </c>
      <c r="AE24" s="49">
        <v>16.88</v>
      </c>
      <c r="AF24" s="6"/>
      <c r="AG24" s="38">
        <v>7.3441999999999998</v>
      </c>
      <c r="AH24" s="49">
        <v>16.86</v>
      </c>
      <c r="AI24" s="6"/>
      <c r="AJ24" s="38">
        <v>7.4638</v>
      </c>
      <c r="AK24" s="49">
        <v>16.87</v>
      </c>
      <c r="AL24" s="6"/>
      <c r="AM24" s="38">
        <v>7.5511999999999997</v>
      </c>
      <c r="AN24" s="49">
        <v>16.78</v>
      </c>
      <c r="AO24" s="6"/>
      <c r="AP24" s="38">
        <v>7.5284000000000004</v>
      </c>
      <c r="AQ24" s="49">
        <v>16.79</v>
      </c>
      <c r="AR24" s="6"/>
      <c r="AS24" s="38">
        <v>7.5229999999999997</v>
      </c>
      <c r="AT24" s="49">
        <v>16.79</v>
      </c>
      <c r="AU24" s="6"/>
      <c r="AV24" s="38">
        <v>7.6356999999999999</v>
      </c>
      <c r="AW24" s="49">
        <v>16.809999999999999</v>
      </c>
      <c r="AX24" s="6"/>
      <c r="AY24" s="38">
        <v>7.6867000000000001</v>
      </c>
      <c r="AZ24" s="49">
        <v>16.809999999999999</v>
      </c>
      <c r="BA24" s="6"/>
      <c r="BB24" s="38">
        <v>7.7191999999999998</v>
      </c>
      <c r="BC24" s="49">
        <v>16.73</v>
      </c>
      <c r="BD24" s="6"/>
      <c r="BE24" s="38">
        <v>7.7630999999999997</v>
      </c>
      <c r="BF24" s="80">
        <v>16.62</v>
      </c>
      <c r="BG24" s="60"/>
      <c r="BH24" s="38">
        <v>7.7358000000000002</v>
      </c>
      <c r="BI24" s="60">
        <v>16.61</v>
      </c>
      <c r="BJ24" s="60"/>
      <c r="BK24" s="38">
        <f t="shared" si="0"/>
        <v>7.5344700000000007</v>
      </c>
      <c r="BL24" s="60">
        <f t="shared" si="0"/>
        <v>16.749500000000001</v>
      </c>
      <c r="BM24" s="54"/>
      <c r="BN24" s="54"/>
      <c r="BO24" s="54"/>
      <c r="BP24" s="86"/>
      <c r="BQ24" s="86"/>
      <c r="BR24" s="86"/>
      <c r="BS24" s="91"/>
      <c r="BT24" s="91"/>
      <c r="BU24" s="86"/>
      <c r="BV24" s="83"/>
    </row>
    <row r="25" spans="1:165" ht="15.95" customHeight="1" x14ac:dyDescent="0.25">
      <c r="A25" s="32">
        <v>11</v>
      </c>
      <c r="B25" s="3" t="s">
        <v>15</v>
      </c>
      <c r="C25" s="38">
        <v>6.7054999999999998</v>
      </c>
      <c r="D25" s="49">
        <v>18.809999999999999</v>
      </c>
      <c r="E25" s="49"/>
      <c r="F25" s="38">
        <v>6.7187999999999999</v>
      </c>
      <c r="G25" s="49">
        <v>18.82</v>
      </c>
      <c r="H25" s="6"/>
      <c r="I25" s="38">
        <v>6.6576000000000004</v>
      </c>
      <c r="J25" s="49">
        <v>18.809999999999999</v>
      </c>
      <c r="K25" s="6"/>
      <c r="L25" s="38">
        <v>6.5591999999999997</v>
      </c>
      <c r="M25" s="49">
        <v>18.84</v>
      </c>
      <c r="N25" s="6"/>
      <c r="O25" s="38">
        <v>6.6398000000000001</v>
      </c>
      <c r="P25" s="49">
        <v>18.84</v>
      </c>
      <c r="Q25" s="6"/>
      <c r="R25" s="38">
        <v>6.6852</v>
      </c>
      <c r="S25" s="49">
        <v>18.84</v>
      </c>
      <c r="T25" s="6"/>
      <c r="U25" s="38">
        <v>6.6196999999999999</v>
      </c>
      <c r="V25" s="49">
        <v>18.88</v>
      </c>
      <c r="W25" s="6"/>
      <c r="X25" s="38">
        <v>6.6456999999999997</v>
      </c>
      <c r="Y25" s="49">
        <v>18.86</v>
      </c>
      <c r="Z25" s="6"/>
      <c r="AA25" s="38">
        <v>6.5404999999999998</v>
      </c>
      <c r="AB25" s="49">
        <v>18.89</v>
      </c>
      <c r="AC25" s="6"/>
      <c r="AD25" s="38">
        <v>6.5719000000000003</v>
      </c>
      <c r="AE25" s="49">
        <v>18.89</v>
      </c>
      <c r="AF25" s="6"/>
      <c r="AG25" s="38">
        <v>6.5528000000000004</v>
      </c>
      <c r="AH25" s="49">
        <v>18.899999999999999</v>
      </c>
      <c r="AI25" s="6"/>
      <c r="AJ25" s="38">
        <v>6.6623000000000001</v>
      </c>
      <c r="AK25" s="49">
        <v>18.899999999999999</v>
      </c>
      <c r="AL25" s="6"/>
      <c r="AM25" s="38">
        <v>6.7081</v>
      </c>
      <c r="AN25" s="49">
        <v>18.89</v>
      </c>
      <c r="AO25" s="6"/>
      <c r="AP25" s="38">
        <v>6.6833</v>
      </c>
      <c r="AQ25" s="49">
        <v>18.91</v>
      </c>
      <c r="AR25" s="6"/>
      <c r="AS25" s="38">
        <v>6.6753999999999998</v>
      </c>
      <c r="AT25" s="49">
        <v>18.920000000000002</v>
      </c>
      <c r="AU25" s="6"/>
      <c r="AV25" s="38">
        <v>6.7907000000000002</v>
      </c>
      <c r="AW25" s="49">
        <v>18.899999999999999</v>
      </c>
      <c r="AX25" s="6"/>
      <c r="AY25" s="38">
        <v>6.8384</v>
      </c>
      <c r="AZ25" s="49">
        <v>18.899999999999999</v>
      </c>
      <c r="BA25" s="6"/>
      <c r="BB25" s="38">
        <v>6.8316999999999997</v>
      </c>
      <c r="BC25" s="49">
        <v>18.899999999999999</v>
      </c>
      <c r="BD25" s="6"/>
      <c r="BE25" s="38">
        <v>6.8219000000000003</v>
      </c>
      <c r="BF25" s="49">
        <v>18.91</v>
      </c>
      <c r="BG25" s="60"/>
      <c r="BH25" s="38">
        <v>6.7927999999999997</v>
      </c>
      <c r="BI25" s="60">
        <v>18.91</v>
      </c>
      <c r="BJ25" s="60"/>
      <c r="BK25" s="38">
        <f t="shared" si="0"/>
        <v>6.6850649999999998</v>
      </c>
      <c r="BL25" s="60">
        <f t="shared" si="0"/>
        <v>18.875999999999998</v>
      </c>
      <c r="BM25" s="54"/>
      <c r="BN25" s="54"/>
      <c r="BO25" s="54"/>
      <c r="BP25" s="86"/>
      <c r="BQ25" s="86"/>
      <c r="BR25" s="86"/>
      <c r="BS25" s="91"/>
      <c r="BT25" s="91"/>
      <c r="BU25" s="86"/>
      <c r="BV25" s="83"/>
    </row>
    <row r="26" spans="1:165" ht="15.95" customHeight="1" x14ac:dyDescent="0.25">
      <c r="A26" s="32">
        <v>12</v>
      </c>
      <c r="B26" s="3" t="s">
        <v>29</v>
      </c>
      <c r="C26" s="38">
        <v>0.71060000000000001</v>
      </c>
      <c r="D26" s="49">
        <v>177.5</v>
      </c>
      <c r="E26" s="49"/>
      <c r="F26" s="38">
        <v>0.71435999999999999</v>
      </c>
      <c r="G26" s="49">
        <v>177.03</v>
      </c>
      <c r="H26" s="49"/>
      <c r="I26" s="38">
        <v>0.71475999999999995</v>
      </c>
      <c r="J26" s="49">
        <v>175.23</v>
      </c>
      <c r="K26" s="49"/>
      <c r="L26" s="38">
        <v>0.71172000000000002</v>
      </c>
      <c r="M26" s="49">
        <v>173.59</v>
      </c>
      <c r="N26" s="49"/>
      <c r="O26" s="38">
        <v>0.70899999999999996</v>
      </c>
      <c r="P26" s="49">
        <v>176.4</v>
      </c>
      <c r="Q26" s="49"/>
      <c r="R26" s="38">
        <v>0.71106999999999998</v>
      </c>
      <c r="S26" s="49">
        <v>177.12</v>
      </c>
      <c r="T26" s="49"/>
      <c r="U26" s="38">
        <v>0.71194999999999997</v>
      </c>
      <c r="V26" s="49">
        <v>175.52</v>
      </c>
      <c r="W26" s="49"/>
      <c r="X26" s="38">
        <v>0.70877999999999997</v>
      </c>
      <c r="Y26" s="49">
        <v>176.86</v>
      </c>
      <c r="Z26" s="49"/>
      <c r="AA26" s="38">
        <v>0.70926999999999996</v>
      </c>
      <c r="AB26" s="49">
        <v>174.23</v>
      </c>
      <c r="AC26" s="49"/>
      <c r="AD26" s="38">
        <v>0.70398000000000005</v>
      </c>
      <c r="AE26" s="49">
        <v>176.35</v>
      </c>
      <c r="AF26" s="49"/>
      <c r="AG26" s="38">
        <v>0.70621999999999996</v>
      </c>
      <c r="AH26" s="49">
        <v>175.34</v>
      </c>
      <c r="AI26" s="49"/>
      <c r="AJ26" s="38">
        <v>0.70515000000000005</v>
      </c>
      <c r="AK26" s="49">
        <v>178.57</v>
      </c>
      <c r="AL26" s="49"/>
      <c r="AM26" s="38">
        <v>0.71050000000000002</v>
      </c>
      <c r="AN26" s="49">
        <v>178.36</v>
      </c>
      <c r="AO26" s="49"/>
      <c r="AP26" s="38">
        <v>0.71350999999999998</v>
      </c>
      <c r="AQ26" s="49">
        <v>177.17</v>
      </c>
      <c r="AR26" s="49"/>
      <c r="AS26" s="38">
        <v>0.71103000000000005</v>
      </c>
      <c r="AT26" s="49">
        <v>177.63</v>
      </c>
      <c r="AU26" s="49"/>
      <c r="AV26" s="38">
        <v>0.71077000000000001</v>
      </c>
      <c r="AW26" s="49">
        <v>180.6</v>
      </c>
      <c r="AX26" s="49"/>
      <c r="AY26" s="38">
        <v>0.71077000000000001</v>
      </c>
      <c r="AZ26" s="49">
        <v>181.84</v>
      </c>
      <c r="BA26" s="49"/>
      <c r="BB26" s="38">
        <v>0.71882999999999997</v>
      </c>
      <c r="BC26" s="49">
        <v>179.65</v>
      </c>
      <c r="BD26" s="49"/>
      <c r="BE26" s="38">
        <v>0.71994999999999998</v>
      </c>
      <c r="BF26" s="49">
        <v>179.18</v>
      </c>
      <c r="BG26" s="49"/>
      <c r="BH26" s="38">
        <v>0.71962999999999999</v>
      </c>
      <c r="BI26" s="60">
        <v>178.54</v>
      </c>
      <c r="BJ26" s="60"/>
      <c r="BK26" s="38">
        <f t="shared" si="0"/>
        <v>0.71159249999999996</v>
      </c>
      <c r="BL26" s="60">
        <f t="shared" si="0"/>
        <v>177.3355</v>
      </c>
      <c r="BM26" s="54"/>
      <c r="BN26" s="54"/>
      <c r="BO26" s="54"/>
      <c r="BP26" s="86"/>
      <c r="BQ26" s="86"/>
      <c r="BR26" s="86"/>
      <c r="BS26" s="91"/>
      <c r="BT26" s="91"/>
      <c r="BU26" s="86"/>
      <c r="BV26" s="83"/>
    </row>
    <row r="27" spans="1:165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126.13</v>
      </c>
      <c r="E27" s="81"/>
      <c r="F27" s="39">
        <v>1</v>
      </c>
      <c r="G27" s="81">
        <v>126.46</v>
      </c>
      <c r="H27" s="81"/>
      <c r="I27" s="39">
        <v>1</v>
      </c>
      <c r="J27" s="81">
        <v>125.25</v>
      </c>
      <c r="K27" s="8"/>
      <c r="L27" s="39">
        <v>1</v>
      </c>
      <c r="M27" s="81">
        <v>123.55</v>
      </c>
      <c r="N27" s="8"/>
      <c r="O27" s="39">
        <v>1</v>
      </c>
      <c r="P27" s="81">
        <v>125.07</v>
      </c>
      <c r="Q27" s="8"/>
      <c r="R27" s="39">
        <v>1</v>
      </c>
      <c r="S27" s="81">
        <v>125.95</v>
      </c>
      <c r="T27" s="8"/>
      <c r="U27" s="39">
        <v>1</v>
      </c>
      <c r="V27" s="81">
        <v>124.96</v>
      </c>
      <c r="W27" s="81"/>
      <c r="X27" s="39">
        <v>1</v>
      </c>
      <c r="Y27" s="81">
        <v>125.36</v>
      </c>
      <c r="Z27" s="8"/>
      <c r="AA27" s="39">
        <v>1</v>
      </c>
      <c r="AB27" s="81">
        <v>123.58</v>
      </c>
      <c r="AC27" s="8"/>
      <c r="AD27" s="39">
        <v>1</v>
      </c>
      <c r="AE27" s="81">
        <v>124.15</v>
      </c>
      <c r="AF27" s="8"/>
      <c r="AG27" s="39">
        <v>1</v>
      </c>
      <c r="AH27" s="81">
        <v>123.83</v>
      </c>
      <c r="AI27" s="8"/>
      <c r="AJ27" s="39">
        <v>1</v>
      </c>
      <c r="AK27" s="81">
        <v>125.92</v>
      </c>
      <c r="AL27" s="8"/>
      <c r="AM27" s="39">
        <v>1</v>
      </c>
      <c r="AN27" s="81">
        <v>126.72</v>
      </c>
      <c r="AO27" s="8"/>
      <c r="AP27" s="39">
        <v>1</v>
      </c>
      <c r="AQ27" s="81">
        <v>126.41</v>
      </c>
      <c r="AR27" s="8"/>
      <c r="AS27" s="39">
        <v>1</v>
      </c>
      <c r="AT27" s="81">
        <v>126.3</v>
      </c>
      <c r="AU27" s="8"/>
      <c r="AV27" s="39">
        <v>1</v>
      </c>
      <c r="AW27" s="81">
        <v>128.37</v>
      </c>
      <c r="AX27" s="8"/>
      <c r="AY27" s="39">
        <v>1</v>
      </c>
      <c r="AZ27" s="81">
        <v>129.24</v>
      </c>
      <c r="BA27" s="8"/>
      <c r="BB27" s="39">
        <v>1</v>
      </c>
      <c r="BC27" s="81">
        <v>129.13999999999999</v>
      </c>
      <c r="BD27" s="8"/>
      <c r="BE27" s="39">
        <v>1</v>
      </c>
      <c r="BF27" s="81">
        <v>129</v>
      </c>
      <c r="BG27" s="61"/>
      <c r="BH27" s="39">
        <v>1</v>
      </c>
      <c r="BI27" s="61">
        <v>128.47999999999999</v>
      </c>
      <c r="BJ27" s="61"/>
      <c r="BK27" s="39">
        <f t="shared" si="0"/>
        <v>1</v>
      </c>
      <c r="BL27" s="61">
        <f t="shared" si="0"/>
        <v>126.1935</v>
      </c>
      <c r="BM27" s="54"/>
      <c r="BN27" s="54"/>
      <c r="BO27" s="54"/>
      <c r="BP27" s="86"/>
      <c r="BQ27" s="86"/>
      <c r="BR27" s="86"/>
      <c r="BS27" s="91"/>
      <c r="BT27" s="91"/>
      <c r="BU27" s="86"/>
      <c r="BV27" s="83"/>
      <c r="BW27" s="84"/>
      <c r="BX27" s="84"/>
      <c r="BY27" s="84"/>
      <c r="BZ27" s="84"/>
      <c r="CA27" s="84"/>
      <c r="CB27" s="84"/>
      <c r="CC27" s="152"/>
      <c r="CD27" s="83"/>
      <c r="CE27" s="84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1:165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6"/>
      <c r="AP28" s="49"/>
      <c r="AQ28" s="49"/>
      <c r="AR28" s="6"/>
      <c r="AS28" s="49"/>
      <c r="AT28" s="49"/>
      <c r="AU28" s="49"/>
      <c r="AV28" s="53"/>
      <c r="AW28" s="53"/>
      <c r="AX28" s="6"/>
      <c r="AY28" s="49"/>
      <c r="AZ28" s="49"/>
      <c r="BA28" s="6"/>
      <c r="BB28" s="49"/>
      <c r="BC28" s="49"/>
      <c r="BD28" s="6"/>
      <c r="BE28" s="6"/>
      <c r="BF28" s="49"/>
      <c r="BG28" s="53"/>
      <c r="BH28" s="53"/>
      <c r="BI28" s="53"/>
      <c r="BJ28" s="53"/>
      <c r="BK28" s="38"/>
      <c r="BL28" s="6"/>
      <c r="BM28" s="44"/>
      <c r="BN28" s="44"/>
      <c r="BO28" s="44"/>
      <c r="BP28" s="86"/>
      <c r="BQ28" s="86"/>
      <c r="BR28" s="86"/>
      <c r="BS28" s="91"/>
      <c r="BT28" s="91"/>
      <c r="BU28" s="86"/>
      <c r="BV28" s="83"/>
    </row>
    <row r="29" spans="1:165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6"/>
      <c r="AP29" s="49"/>
      <c r="AQ29" s="49"/>
      <c r="AR29" s="6"/>
      <c r="AS29" s="49"/>
      <c r="AT29" s="49"/>
      <c r="AU29" s="49"/>
      <c r="AV29" s="53"/>
      <c r="AW29" s="53"/>
      <c r="AX29" s="6"/>
      <c r="AY29" s="49"/>
      <c r="AZ29" s="49"/>
      <c r="BA29" s="6"/>
      <c r="BB29" s="49"/>
      <c r="BC29" s="49"/>
      <c r="BD29" s="6"/>
      <c r="BE29" s="6"/>
      <c r="BF29" s="16"/>
      <c r="BG29" s="53"/>
      <c r="BH29" s="53"/>
      <c r="BI29" s="53"/>
      <c r="BJ29" s="53"/>
      <c r="BK29" s="16"/>
      <c r="BL29" s="16"/>
      <c r="BM29" s="44"/>
      <c r="BN29" s="44"/>
      <c r="BO29" s="44"/>
      <c r="BP29" s="86"/>
      <c r="BQ29" s="86" t="s">
        <v>24</v>
      </c>
      <c r="BR29" s="86"/>
      <c r="BS29" s="91"/>
      <c r="BT29" s="91"/>
      <c r="BU29" s="86"/>
      <c r="BV29" s="83"/>
    </row>
    <row r="30" spans="1:165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53"/>
      <c r="AZ30" s="49"/>
      <c r="BA30" s="49"/>
      <c r="BB30" s="49"/>
      <c r="BC30" s="53"/>
      <c r="BD30" s="49"/>
      <c r="BE30" s="49"/>
      <c r="BF30" s="53"/>
      <c r="BG30" s="53"/>
      <c r="BH30" s="49"/>
      <c r="BI30" s="53"/>
      <c r="BJ30" s="53"/>
      <c r="BK30" s="53"/>
      <c r="BL30" s="53"/>
      <c r="BM30" s="54"/>
      <c r="BN30" s="54"/>
      <c r="BO30" s="54"/>
      <c r="BP30" s="93"/>
      <c r="BQ30" s="93"/>
      <c r="BR30" s="93" t="s">
        <v>5</v>
      </c>
      <c r="BS30" s="93" t="s">
        <v>6</v>
      </c>
      <c r="BT30" s="93" t="s">
        <v>7</v>
      </c>
      <c r="BU30" s="93" t="s">
        <v>8</v>
      </c>
      <c r="BV30" s="94" t="s">
        <v>9</v>
      </c>
      <c r="BW30" s="94" t="s">
        <v>10</v>
      </c>
      <c r="BX30" s="94" t="s">
        <v>11</v>
      </c>
      <c r="BY30" s="94" t="s">
        <v>12</v>
      </c>
      <c r="BZ30" s="94" t="s">
        <v>13</v>
      </c>
      <c r="CA30" s="94" t="s">
        <v>14</v>
      </c>
      <c r="CB30" s="94" t="s">
        <v>15</v>
      </c>
      <c r="CC30" s="154" t="s">
        <v>16</v>
      </c>
      <c r="CD30" s="94" t="s">
        <v>17</v>
      </c>
      <c r="CE30" s="94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3"/>
      <c r="BD31" s="49"/>
      <c r="BE31" s="49"/>
      <c r="BF31" s="53"/>
      <c r="BG31" s="53"/>
      <c r="BH31" s="49"/>
      <c r="BI31" s="53"/>
      <c r="BJ31" s="53"/>
      <c r="BK31" s="53"/>
      <c r="BL31" s="53"/>
      <c r="BM31" s="54"/>
      <c r="BN31" s="54"/>
      <c r="BO31" s="54"/>
      <c r="BP31" s="93">
        <v>1</v>
      </c>
      <c r="BQ31" s="97" t="s">
        <v>117</v>
      </c>
      <c r="BR31" s="93">
        <v>104.96</v>
      </c>
      <c r="BS31" s="93">
        <v>190.74</v>
      </c>
      <c r="BT31" s="93">
        <v>134.63999999999999</v>
      </c>
      <c r="BU31" s="93">
        <v>140.47</v>
      </c>
      <c r="BV31" s="93">
        <v>149261.28</v>
      </c>
      <c r="BW31" s="93">
        <v>2058.41</v>
      </c>
      <c r="BX31" s="93">
        <v>98.73</v>
      </c>
      <c r="BY31" s="93">
        <v>103.96</v>
      </c>
      <c r="BZ31" s="93">
        <v>15.05</v>
      </c>
      <c r="CA31" s="93">
        <v>16.600000000000001</v>
      </c>
      <c r="CB31" s="93">
        <v>18.809999999999999</v>
      </c>
      <c r="CC31" s="112">
        <v>177.5</v>
      </c>
      <c r="CD31" s="93">
        <v>126.13</v>
      </c>
      <c r="CE31" s="83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</row>
    <row r="32" spans="1:165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3"/>
      <c r="BD32" s="49"/>
      <c r="BE32" s="49"/>
      <c r="BF32" s="53"/>
      <c r="BG32" s="53"/>
      <c r="BH32" s="49"/>
      <c r="BI32" s="53"/>
      <c r="BJ32" s="53"/>
      <c r="BK32" s="53"/>
      <c r="BL32" s="53"/>
      <c r="BM32" s="54"/>
      <c r="BN32" s="54"/>
      <c r="BO32" s="54"/>
      <c r="BP32" s="93">
        <v>2</v>
      </c>
      <c r="BQ32" s="97" t="s">
        <v>118</v>
      </c>
      <c r="BR32" s="93">
        <v>105.14</v>
      </c>
      <c r="BS32" s="93">
        <v>191.41</v>
      </c>
      <c r="BT32" s="93">
        <v>135.18</v>
      </c>
      <c r="BU32" s="93">
        <v>140.43</v>
      </c>
      <c r="BV32" s="93">
        <v>150123.63</v>
      </c>
      <c r="BW32" s="93">
        <v>2068.9299999999998</v>
      </c>
      <c r="BX32" s="93">
        <v>99.59</v>
      </c>
      <c r="BY32" s="93">
        <v>104.53</v>
      </c>
      <c r="BZ32" s="93">
        <v>15.05</v>
      </c>
      <c r="CA32" s="93">
        <v>16.559999999999999</v>
      </c>
      <c r="CB32" s="93">
        <v>18.82</v>
      </c>
      <c r="CC32" s="112">
        <v>177.03</v>
      </c>
      <c r="CD32" s="93">
        <v>126.46</v>
      </c>
      <c r="CE32" s="83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</row>
    <row r="33" spans="1:165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3"/>
      <c r="BD33" s="49"/>
      <c r="BE33" s="49"/>
      <c r="BF33" s="53"/>
      <c r="BG33" s="53"/>
      <c r="BH33" s="49"/>
      <c r="BI33" s="53"/>
      <c r="BJ33" s="53"/>
      <c r="BK33" s="53"/>
      <c r="BL33" s="53"/>
      <c r="BM33" s="54"/>
      <c r="BN33" s="54"/>
      <c r="BO33" s="54"/>
      <c r="BP33" s="93">
        <v>3</v>
      </c>
      <c r="BQ33" s="97" t="s">
        <v>119</v>
      </c>
      <c r="BR33" s="93">
        <v>104.53</v>
      </c>
      <c r="BS33" s="93">
        <v>190.05</v>
      </c>
      <c r="BT33" s="93">
        <v>135.47</v>
      </c>
      <c r="BU33" s="93">
        <v>140.44999999999999</v>
      </c>
      <c r="BV33" s="93">
        <v>149132.98000000001</v>
      </c>
      <c r="BW33" s="93">
        <v>2057.7800000000002</v>
      </c>
      <c r="BX33" s="93">
        <v>99.87</v>
      </c>
      <c r="BY33" s="93">
        <v>104.06</v>
      </c>
      <c r="BZ33" s="93">
        <v>15.08</v>
      </c>
      <c r="CA33" s="93">
        <v>16.63</v>
      </c>
      <c r="CB33" s="93">
        <v>18.809999999999999</v>
      </c>
      <c r="CC33" s="112">
        <v>175.23</v>
      </c>
      <c r="CD33" s="93">
        <v>125.25</v>
      </c>
      <c r="CE33" s="83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</row>
    <row r="34" spans="1:165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3"/>
      <c r="BD34" s="49"/>
      <c r="BE34" s="49"/>
      <c r="BF34" s="53"/>
      <c r="BG34" s="53"/>
      <c r="BH34" s="49"/>
      <c r="BI34" s="53"/>
      <c r="BJ34" s="53"/>
      <c r="BK34" s="53"/>
      <c r="BL34" s="53"/>
      <c r="BM34" s="54"/>
      <c r="BN34" s="54"/>
      <c r="BO34" s="54"/>
      <c r="BP34" s="93">
        <v>4</v>
      </c>
      <c r="BQ34" s="97" t="s">
        <v>120</v>
      </c>
      <c r="BR34" s="93">
        <v>103.63</v>
      </c>
      <c r="BS34" s="93">
        <v>188.26</v>
      </c>
      <c r="BT34" s="93">
        <v>136.02000000000001</v>
      </c>
      <c r="BU34" s="93">
        <v>140.54</v>
      </c>
      <c r="BV34" s="93">
        <v>146241.70000000001</v>
      </c>
      <c r="BW34" s="93">
        <v>2012.57</v>
      </c>
      <c r="BX34" s="93">
        <v>98.18</v>
      </c>
      <c r="BY34" s="93">
        <v>102.31</v>
      </c>
      <c r="BZ34" s="93">
        <v>15.09</v>
      </c>
      <c r="CA34" s="93">
        <v>16.87</v>
      </c>
      <c r="CB34" s="93">
        <v>18.84</v>
      </c>
      <c r="CC34" s="112">
        <v>173.59</v>
      </c>
      <c r="CD34" s="93">
        <v>123.55</v>
      </c>
      <c r="CE34" s="83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</row>
    <row r="35" spans="1:165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3"/>
      <c r="BD35" s="49"/>
      <c r="BE35" s="49"/>
      <c r="BF35" s="53"/>
      <c r="BG35" s="53"/>
      <c r="BH35" s="49"/>
      <c r="BI35" s="53"/>
      <c r="BJ35" s="53"/>
      <c r="BK35" s="53"/>
      <c r="BL35" s="53"/>
      <c r="BM35" s="54"/>
      <c r="BN35" s="54"/>
      <c r="BO35" s="54"/>
      <c r="BP35" s="93">
        <v>5</v>
      </c>
      <c r="BQ35" s="97" t="s">
        <v>121</v>
      </c>
      <c r="BR35" s="93">
        <v>104.24</v>
      </c>
      <c r="BS35" s="93">
        <v>193.12</v>
      </c>
      <c r="BT35" s="93">
        <v>135.77000000000001</v>
      </c>
      <c r="BU35" s="93">
        <v>140.58000000000001</v>
      </c>
      <c r="BV35" s="93">
        <v>148407.32</v>
      </c>
      <c r="BW35" s="93">
        <v>2047.39</v>
      </c>
      <c r="BX35" s="93">
        <v>99.04</v>
      </c>
      <c r="BY35" s="93">
        <v>103.45</v>
      </c>
      <c r="BZ35" s="93">
        <v>15.14</v>
      </c>
      <c r="CA35" s="93">
        <v>16.79</v>
      </c>
      <c r="CB35" s="93">
        <v>18.84</v>
      </c>
      <c r="CC35" s="112">
        <v>176.4</v>
      </c>
      <c r="CD35" s="93">
        <v>125.07</v>
      </c>
      <c r="CE35" s="93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56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</row>
    <row r="36" spans="1:165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9"/>
      <c r="BE36" s="49"/>
      <c r="BF36" s="53"/>
      <c r="BG36" s="53"/>
      <c r="BH36" s="49"/>
      <c r="BI36" s="53"/>
      <c r="BJ36" s="53"/>
      <c r="BK36" s="53"/>
      <c r="BL36" s="53"/>
      <c r="BM36" s="54"/>
      <c r="BN36" s="54"/>
      <c r="BO36" s="54"/>
      <c r="BP36" s="93">
        <v>6</v>
      </c>
      <c r="BQ36" s="97" t="s">
        <v>122</v>
      </c>
      <c r="BR36" s="93">
        <v>105.03</v>
      </c>
      <c r="BS36" s="93">
        <v>194.27</v>
      </c>
      <c r="BT36" s="93">
        <v>135.28</v>
      </c>
      <c r="BU36" s="93">
        <v>140.61000000000001</v>
      </c>
      <c r="BV36" s="93">
        <v>149276.01</v>
      </c>
      <c r="BW36" s="93">
        <v>2066.79</v>
      </c>
      <c r="BX36" s="93">
        <v>99.36</v>
      </c>
      <c r="BY36" s="93">
        <v>103.79</v>
      </c>
      <c r="BZ36" s="93">
        <v>15.19</v>
      </c>
      <c r="CA36" s="93">
        <v>16.66</v>
      </c>
      <c r="CB36" s="93">
        <v>18.84</v>
      </c>
      <c r="CC36" s="112">
        <v>177.12</v>
      </c>
      <c r="CD36" s="93">
        <v>125.95</v>
      </c>
      <c r="CE36" s="93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56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</row>
    <row r="37" spans="1:165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3"/>
      <c r="BD37" s="49"/>
      <c r="BE37" s="49"/>
      <c r="BF37" s="53"/>
      <c r="BG37" s="53"/>
      <c r="BH37" s="49"/>
      <c r="BI37" s="53"/>
      <c r="BJ37" s="53"/>
      <c r="BK37" s="53"/>
      <c r="BL37" s="53"/>
      <c r="BM37" s="54"/>
      <c r="BN37" s="54"/>
      <c r="BO37" s="54"/>
      <c r="BP37" s="93">
        <v>7</v>
      </c>
      <c r="BQ37" s="97" t="s">
        <v>123</v>
      </c>
      <c r="BR37" s="93">
        <v>104.15</v>
      </c>
      <c r="BS37" s="93">
        <v>195.89</v>
      </c>
      <c r="BT37" s="93">
        <v>135.65</v>
      </c>
      <c r="BU37" s="93">
        <v>140.75</v>
      </c>
      <c r="BV37" s="93">
        <v>148002.62</v>
      </c>
      <c r="BW37" s="93">
        <v>2034.35</v>
      </c>
      <c r="BX37" s="93">
        <v>99.48</v>
      </c>
      <c r="BY37" s="93">
        <v>103.7</v>
      </c>
      <c r="BZ37" s="93">
        <v>15.1</v>
      </c>
      <c r="CA37" s="93">
        <v>16.7</v>
      </c>
      <c r="CB37" s="93">
        <v>18.88</v>
      </c>
      <c r="CC37" s="112">
        <v>175.52</v>
      </c>
      <c r="CD37" s="93">
        <v>124.96</v>
      </c>
      <c r="CE37" s="93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56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</row>
    <row r="38" spans="1:165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8"/>
      <c r="BD38" s="57"/>
      <c r="BE38" s="57"/>
      <c r="BF38" s="58"/>
      <c r="BG38" s="58"/>
      <c r="BH38" s="57"/>
      <c r="BI38" s="58"/>
      <c r="BJ38" s="58"/>
      <c r="BK38" s="53"/>
      <c r="BL38" s="53"/>
      <c r="BM38" s="54"/>
      <c r="BN38" s="54"/>
      <c r="BO38" s="54"/>
      <c r="BP38" s="93">
        <v>8</v>
      </c>
      <c r="BQ38" s="97" t="s">
        <v>124</v>
      </c>
      <c r="BR38" s="93">
        <v>104.67</v>
      </c>
      <c r="BS38" s="93">
        <v>196.87</v>
      </c>
      <c r="BT38" s="93">
        <v>135.24</v>
      </c>
      <c r="BU38" s="93">
        <v>140.75</v>
      </c>
      <c r="BV38" s="93">
        <v>149542.25</v>
      </c>
      <c r="BW38" s="93">
        <v>2092.17</v>
      </c>
      <c r="BX38" s="93">
        <v>100.62</v>
      </c>
      <c r="BY38" s="93">
        <v>104.74</v>
      </c>
      <c r="BZ38" s="93">
        <v>15.11</v>
      </c>
      <c r="CA38" s="93">
        <v>16.829999999999998</v>
      </c>
      <c r="CB38" s="93">
        <v>18.86</v>
      </c>
      <c r="CC38" s="112">
        <v>176.86</v>
      </c>
      <c r="CD38" s="93">
        <v>125.36</v>
      </c>
      <c r="CE38" s="93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56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</row>
    <row r="39" spans="1:165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59"/>
      <c r="BD39" s="46"/>
      <c r="BE39" s="46"/>
      <c r="BF39" s="59"/>
      <c r="BG39" s="59"/>
      <c r="BH39" s="46"/>
      <c r="BI39" s="59"/>
      <c r="BJ39" s="59"/>
      <c r="BK39" s="59"/>
      <c r="BL39" s="59"/>
      <c r="BM39" s="46"/>
      <c r="BN39" s="46"/>
      <c r="BO39" s="50"/>
      <c r="BP39" s="93">
        <v>9</v>
      </c>
      <c r="BQ39" s="97" t="s">
        <v>125</v>
      </c>
      <c r="BR39" s="94">
        <v>103.62</v>
      </c>
      <c r="BS39" s="93">
        <v>195.07</v>
      </c>
      <c r="BT39" s="93">
        <v>135.65</v>
      </c>
      <c r="BU39" s="93">
        <v>140.99</v>
      </c>
      <c r="BV39" s="93">
        <v>150172.14000000001</v>
      </c>
      <c r="BW39" s="93">
        <v>2119.36</v>
      </c>
      <c r="BX39" s="93">
        <v>99.86</v>
      </c>
      <c r="BY39" s="93">
        <v>103.49</v>
      </c>
      <c r="BZ39" s="93">
        <v>15.05</v>
      </c>
      <c r="CA39" s="93">
        <v>16.8</v>
      </c>
      <c r="CB39" s="93">
        <v>18.89</v>
      </c>
      <c r="CC39" s="112">
        <v>174.23</v>
      </c>
      <c r="CD39" s="93">
        <v>123.58</v>
      </c>
      <c r="CE39" s="93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56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</row>
    <row r="40" spans="1:165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59"/>
      <c r="BD40" s="46"/>
      <c r="BE40" s="46"/>
      <c r="BF40" s="59"/>
      <c r="BG40" s="59"/>
      <c r="BH40" s="46"/>
      <c r="BI40" s="59"/>
      <c r="BJ40" s="59"/>
      <c r="BK40" s="59"/>
      <c r="BL40" s="59"/>
      <c r="BM40" s="46"/>
      <c r="BN40" s="46"/>
      <c r="BO40" s="50"/>
      <c r="BP40" s="93">
        <v>10</v>
      </c>
      <c r="BQ40" s="97" t="s">
        <v>126</v>
      </c>
      <c r="BR40" s="94">
        <v>103.75</v>
      </c>
      <c r="BS40" s="93">
        <v>195.34</v>
      </c>
      <c r="BT40" s="93">
        <v>135.29</v>
      </c>
      <c r="BU40" s="93">
        <v>141.03</v>
      </c>
      <c r="BV40" s="93">
        <v>151097.64000000001</v>
      </c>
      <c r="BW40" s="93">
        <v>2141.5100000000002</v>
      </c>
      <c r="BX40" s="93">
        <v>99.49</v>
      </c>
      <c r="BY40" s="93">
        <v>103.38</v>
      </c>
      <c r="BZ40" s="93">
        <v>15.02</v>
      </c>
      <c r="CA40" s="93">
        <v>16.88</v>
      </c>
      <c r="CB40" s="93">
        <v>18.89</v>
      </c>
      <c r="CC40" s="112">
        <v>176.35</v>
      </c>
      <c r="CD40" s="93">
        <v>124.15</v>
      </c>
      <c r="CE40" s="93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56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</row>
    <row r="41" spans="1:165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9"/>
      <c r="BD41" s="46"/>
      <c r="BE41" s="46"/>
      <c r="BF41" s="59"/>
      <c r="BG41" s="59"/>
      <c r="BH41" s="46"/>
      <c r="BI41" s="59"/>
      <c r="BJ41" s="59"/>
      <c r="BK41" s="59"/>
      <c r="BL41" s="59"/>
      <c r="BM41" s="46"/>
      <c r="BN41" s="46"/>
      <c r="BO41" s="50"/>
      <c r="BP41" s="93">
        <v>11</v>
      </c>
      <c r="BQ41" s="97" t="s">
        <v>127</v>
      </c>
      <c r="BR41" s="94">
        <v>103.46</v>
      </c>
      <c r="BS41" s="93">
        <v>194.07</v>
      </c>
      <c r="BT41" s="93">
        <v>134.58000000000001</v>
      </c>
      <c r="BU41" s="93">
        <v>140.99</v>
      </c>
      <c r="BV41" s="93">
        <v>152213.37</v>
      </c>
      <c r="BW41" s="93">
        <v>2189.34</v>
      </c>
      <c r="BX41" s="93">
        <v>99.1</v>
      </c>
      <c r="BY41" s="93">
        <v>102.82</v>
      </c>
      <c r="BZ41" s="93">
        <v>15.04</v>
      </c>
      <c r="CA41" s="93">
        <v>16.86</v>
      </c>
      <c r="CB41" s="93">
        <v>18.899999999999999</v>
      </c>
      <c r="CC41" s="112">
        <v>175.34</v>
      </c>
      <c r="CD41" s="93">
        <v>123.83</v>
      </c>
      <c r="CE41" s="93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56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</row>
    <row r="42" spans="1:165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59"/>
      <c r="BD42" s="46"/>
      <c r="BE42" s="46"/>
      <c r="BF42" s="59"/>
      <c r="BG42" s="59"/>
      <c r="BH42" s="46"/>
      <c r="BI42" s="59"/>
      <c r="BJ42" s="59"/>
      <c r="BK42" s="59"/>
      <c r="BL42" s="59"/>
      <c r="BM42" s="46"/>
      <c r="BN42" s="46"/>
      <c r="BO42" s="50"/>
      <c r="BP42" s="93">
        <v>12</v>
      </c>
      <c r="BQ42" s="97" t="s">
        <v>128</v>
      </c>
      <c r="BR42" s="94">
        <v>104.88</v>
      </c>
      <c r="BS42" s="93">
        <v>195.48</v>
      </c>
      <c r="BT42" s="93">
        <v>135.29</v>
      </c>
      <c r="BU42" s="93">
        <v>140.99</v>
      </c>
      <c r="BV42" s="93">
        <v>153620.88</v>
      </c>
      <c r="BW42" s="93">
        <v>2189.41</v>
      </c>
      <c r="BX42" s="93">
        <v>100.33</v>
      </c>
      <c r="BY42" s="93">
        <v>103.28</v>
      </c>
      <c r="BZ42" s="93">
        <v>15.15</v>
      </c>
      <c r="CA42" s="93">
        <v>16.87</v>
      </c>
      <c r="CB42" s="93">
        <v>18.899999999999999</v>
      </c>
      <c r="CC42" s="112">
        <v>178.57</v>
      </c>
      <c r="CD42" s="93">
        <v>125.92</v>
      </c>
      <c r="CE42" s="93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56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</row>
    <row r="43" spans="1:165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9"/>
      <c r="BD43" s="46"/>
      <c r="BE43" s="46"/>
      <c r="BF43" s="59"/>
      <c r="BG43" s="59"/>
      <c r="BH43" s="46"/>
      <c r="BI43" s="59"/>
      <c r="BJ43" s="59"/>
      <c r="BK43" s="59"/>
      <c r="BL43" s="59"/>
      <c r="BM43" s="46"/>
      <c r="BN43" s="46"/>
      <c r="BO43" s="50"/>
      <c r="BP43" s="93">
        <v>13</v>
      </c>
      <c r="BQ43" s="97" t="s">
        <v>129</v>
      </c>
      <c r="BR43" s="94">
        <v>104.83</v>
      </c>
      <c r="BS43" s="93">
        <v>196.68</v>
      </c>
      <c r="BT43" s="93">
        <v>135.16</v>
      </c>
      <c r="BU43" s="93">
        <v>140.96</v>
      </c>
      <c r="BV43" s="93">
        <v>153054.41</v>
      </c>
      <c r="BW43" s="93">
        <v>2168.2399999999998</v>
      </c>
      <c r="BX43" s="93">
        <v>100.07</v>
      </c>
      <c r="BY43" s="93">
        <v>103.62</v>
      </c>
      <c r="BZ43" s="93">
        <v>15.14</v>
      </c>
      <c r="CA43" s="93">
        <v>16.78</v>
      </c>
      <c r="CB43" s="93">
        <v>18.89</v>
      </c>
      <c r="CC43" s="112">
        <v>178.36</v>
      </c>
      <c r="CD43" s="93">
        <v>126.72</v>
      </c>
      <c r="CE43" s="93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56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</row>
    <row r="44" spans="1:165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9"/>
      <c r="BD44" s="46"/>
      <c r="BE44" s="46"/>
      <c r="BF44" s="59"/>
      <c r="BG44" s="59"/>
      <c r="BH44" s="46"/>
      <c r="BI44" s="59"/>
      <c r="BJ44" s="59"/>
      <c r="BK44" s="59"/>
      <c r="BL44" s="59"/>
      <c r="BM44" s="46"/>
      <c r="BN44" s="46"/>
      <c r="BO44" s="50"/>
      <c r="BP44" s="93">
        <v>14</v>
      </c>
      <c r="BQ44" s="97" t="s">
        <v>130</v>
      </c>
      <c r="BR44" s="94">
        <v>104.52</v>
      </c>
      <c r="BS44" s="93">
        <v>197.96</v>
      </c>
      <c r="BT44" s="93">
        <v>135.56</v>
      </c>
      <c r="BU44" s="93">
        <v>140.97999999999999</v>
      </c>
      <c r="BV44" s="93">
        <v>152927.4</v>
      </c>
      <c r="BW44" s="93">
        <v>2173.02</v>
      </c>
      <c r="BX44" s="93">
        <v>99.83</v>
      </c>
      <c r="BY44" s="93">
        <v>103.71</v>
      </c>
      <c r="BZ44" s="93">
        <v>15.24</v>
      </c>
      <c r="CA44" s="93">
        <v>16.79</v>
      </c>
      <c r="CB44" s="93">
        <v>18.91</v>
      </c>
      <c r="CC44" s="112">
        <v>177.17</v>
      </c>
      <c r="CD44" s="93">
        <v>126.41</v>
      </c>
      <c r="CE44" s="93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56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</row>
    <row r="45" spans="1:165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9"/>
      <c r="BD45" s="46"/>
      <c r="BE45" s="46"/>
      <c r="BF45" s="59"/>
      <c r="BG45" s="59"/>
      <c r="BH45" s="46"/>
      <c r="BI45" s="59"/>
      <c r="BJ45" s="59"/>
      <c r="BK45" s="59"/>
      <c r="BL45" s="59"/>
      <c r="BM45" s="46"/>
      <c r="BN45" s="46"/>
      <c r="BO45" s="50"/>
      <c r="BP45" s="93">
        <v>15</v>
      </c>
      <c r="BQ45" s="97" t="s">
        <v>131</v>
      </c>
      <c r="BR45" s="94">
        <v>104.55</v>
      </c>
      <c r="BS45" s="93">
        <v>197.92</v>
      </c>
      <c r="BT45" s="93">
        <v>135.58000000000001</v>
      </c>
      <c r="BU45" s="93">
        <v>140.97999999999999</v>
      </c>
      <c r="BV45" s="93">
        <v>153070.29</v>
      </c>
      <c r="BW45" s="93">
        <v>2177.44</v>
      </c>
      <c r="BX45" s="93">
        <v>99.72</v>
      </c>
      <c r="BY45" s="93">
        <v>103.55</v>
      </c>
      <c r="BZ45" s="93">
        <v>15.26</v>
      </c>
      <c r="CA45" s="93">
        <v>16.79</v>
      </c>
      <c r="CB45" s="93">
        <v>18.920000000000002</v>
      </c>
      <c r="CC45" s="112">
        <v>177.63</v>
      </c>
      <c r="CD45" s="93">
        <v>126.3</v>
      </c>
      <c r="CE45" s="93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56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</row>
    <row r="46" spans="1:165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53"/>
      <c r="BD46" s="49"/>
      <c r="BE46" s="49"/>
      <c r="BF46" s="53"/>
      <c r="BG46" s="53"/>
      <c r="BH46" s="49"/>
      <c r="BI46" s="53"/>
      <c r="BJ46" s="53"/>
      <c r="BK46" s="53"/>
      <c r="BL46" s="53"/>
      <c r="BM46" s="54"/>
      <c r="BN46" s="54"/>
      <c r="BO46" s="54"/>
      <c r="BP46" s="93">
        <v>16</v>
      </c>
      <c r="BQ46" s="97" t="s">
        <v>132</v>
      </c>
      <c r="BR46" s="93">
        <v>105.6</v>
      </c>
      <c r="BS46" s="93">
        <v>198.81</v>
      </c>
      <c r="BT46" s="93">
        <v>136.28</v>
      </c>
      <c r="BU46" s="93">
        <v>140.94999999999999</v>
      </c>
      <c r="BV46" s="93">
        <v>154482.14000000001</v>
      </c>
      <c r="BW46" s="93">
        <v>2182.21</v>
      </c>
      <c r="BX46" s="93">
        <v>100.54</v>
      </c>
      <c r="BY46" s="93">
        <v>104.49</v>
      </c>
      <c r="BZ46" s="93">
        <v>15.29</v>
      </c>
      <c r="CA46" s="93">
        <v>16.809999999999999</v>
      </c>
      <c r="CB46" s="93">
        <v>18.899999999999999</v>
      </c>
      <c r="CC46" s="112">
        <v>180.6</v>
      </c>
      <c r="CD46" s="93">
        <v>128.37</v>
      </c>
      <c r="CE46" s="93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56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</row>
    <row r="47" spans="1:165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53"/>
      <c r="BD47" s="49"/>
      <c r="BE47" s="49"/>
      <c r="BF47" s="53"/>
      <c r="BG47" s="53"/>
      <c r="BH47" s="49"/>
      <c r="BI47" s="53"/>
      <c r="BJ47" s="53"/>
      <c r="BK47" s="53"/>
      <c r="BL47" s="53"/>
      <c r="BM47" s="54"/>
      <c r="BN47" s="54"/>
      <c r="BO47" s="54"/>
      <c r="BP47" s="93">
        <v>17</v>
      </c>
      <c r="BQ47" s="97" t="s">
        <v>133</v>
      </c>
      <c r="BR47" s="93">
        <v>105.34</v>
      </c>
      <c r="BS47" s="93">
        <v>198.82</v>
      </c>
      <c r="BT47" s="93">
        <v>136.36000000000001</v>
      </c>
      <c r="BU47" s="93">
        <v>140.96</v>
      </c>
      <c r="BV47" s="93">
        <v>154317.04</v>
      </c>
      <c r="BW47" s="93">
        <v>2164.83</v>
      </c>
      <c r="BX47" s="93">
        <v>100.76</v>
      </c>
      <c r="BY47" s="93">
        <v>104.57</v>
      </c>
      <c r="BZ47" s="93">
        <v>15.31</v>
      </c>
      <c r="CA47" s="93">
        <v>16.809999999999999</v>
      </c>
      <c r="CB47" s="93">
        <v>18.899999999999999</v>
      </c>
      <c r="CC47" s="112">
        <v>181.84</v>
      </c>
      <c r="CD47" s="93">
        <v>129.24</v>
      </c>
      <c r="CE47" s="93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56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</row>
    <row r="48" spans="1:165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53"/>
      <c r="BD48" s="49"/>
      <c r="BE48" s="49"/>
      <c r="BF48" s="53"/>
      <c r="BG48" s="53"/>
      <c r="BH48" s="49"/>
      <c r="BI48" s="53"/>
      <c r="BJ48" s="53"/>
      <c r="BK48" s="53"/>
      <c r="BL48" s="53"/>
      <c r="BM48" s="54"/>
      <c r="BN48" s="54"/>
      <c r="BO48" s="54"/>
      <c r="BP48" s="93">
        <v>18</v>
      </c>
      <c r="BQ48" s="97" t="s">
        <v>134</v>
      </c>
      <c r="BR48" s="93">
        <v>104.78</v>
      </c>
      <c r="BS48" s="93">
        <v>198.97</v>
      </c>
      <c r="BT48" s="93">
        <v>136.36000000000001</v>
      </c>
      <c r="BU48" s="93">
        <v>140.96</v>
      </c>
      <c r="BV48" s="93">
        <v>153344.87</v>
      </c>
      <c r="BW48" s="93">
        <v>2157.88</v>
      </c>
      <c r="BX48" s="93">
        <v>99.89</v>
      </c>
      <c r="BY48" s="93">
        <v>103.93</v>
      </c>
      <c r="BZ48" s="93">
        <v>15.22</v>
      </c>
      <c r="CA48" s="93">
        <v>16.73</v>
      </c>
      <c r="CB48" s="93">
        <v>18.899999999999999</v>
      </c>
      <c r="CC48" s="112">
        <v>179.65</v>
      </c>
      <c r="CD48" s="93">
        <v>129.13999999999999</v>
      </c>
      <c r="CE48" s="93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56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</row>
    <row r="49" spans="1:165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53"/>
      <c r="BD49" s="49"/>
      <c r="BE49" s="49"/>
      <c r="BF49" s="53"/>
      <c r="BG49" s="53"/>
      <c r="BH49" s="49"/>
      <c r="BI49" s="53"/>
      <c r="BJ49" s="53"/>
      <c r="BK49" s="53"/>
      <c r="BL49" s="53"/>
      <c r="BM49" s="54"/>
      <c r="BN49" s="54"/>
      <c r="BO49" s="54"/>
      <c r="BP49" s="93">
        <v>19</v>
      </c>
      <c r="BQ49" s="97" t="s">
        <v>135</v>
      </c>
      <c r="BR49" s="93">
        <v>104.09</v>
      </c>
      <c r="BS49" s="93">
        <v>197.72</v>
      </c>
      <c r="BT49" s="93">
        <v>136.29</v>
      </c>
      <c r="BU49" s="93">
        <v>140.97999999999999</v>
      </c>
      <c r="BV49" s="93">
        <v>153468.37</v>
      </c>
      <c r="BW49" s="93">
        <v>2150.46</v>
      </c>
      <c r="BX49" s="93">
        <v>98.87</v>
      </c>
      <c r="BY49" s="93">
        <v>103.36</v>
      </c>
      <c r="BZ49" s="93">
        <v>15.26</v>
      </c>
      <c r="CA49" s="93">
        <v>16.62</v>
      </c>
      <c r="CB49" s="93">
        <v>18.91</v>
      </c>
      <c r="CC49" s="112">
        <v>179.18</v>
      </c>
      <c r="CD49" s="93">
        <v>129</v>
      </c>
      <c r="CE49" s="93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56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</row>
    <row r="50" spans="1:165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53"/>
      <c r="BD50" s="49"/>
      <c r="BE50" s="49"/>
      <c r="BF50" s="53"/>
      <c r="BG50" s="53"/>
      <c r="BH50" s="49"/>
      <c r="BI50" s="53"/>
      <c r="BJ50" s="53"/>
      <c r="BK50" s="53"/>
      <c r="BL50" s="53"/>
      <c r="BM50" s="54"/>
      <c r="BN50" s="54"/>
      <c r="BO50" s="54"/>
      <c r="BP50" s="93">
        <v>20</v>
      </c>
      <c r="BQ50" s="97" t="s">
        <v>136</v>
      </c>
      <c r="BR50" s="93">
        <v>103.81</v>
      </c>
      <c r="BS50" s="93">
        <v>196.49</v>
      </c>
      <c r="BT50" s="93">
        <v>136.51</v>
      </c>
      <c r="BU50" s="93">
        <v>140.97999999999999</v>
      </c>
      <c r="BV50" s="93">
        <v>152829.19</v>
      </c>
      <c r="BW50" s="93">
        <v>2152.0700000000002</v>
      </c>
      <c r="BX50" s="93">
        <v>98.37</v>
      </c>
      <c r="BY50" s="93">
        <v>103.36</v>
      </c>
      <c r="BZ50" s="93">
        <v>15.17</v>
      </c>
      <c r="CA50" s="93">
        <v>16.61</v>
      </c>
      <c r="CB50" s="93">
        <v>18.91</v>
      </c>
      <c r="CC50" s="93">
        <v>178.54</v>
      </c>
      <c r="CD50" s="93">
        <v>128.47999999999999</v>
      </c>
      <c r="CE50" s="93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56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</row>
    <row r="51" spans="1:165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8"/>
      <c r="BD51" s="57"/>
      <c r="BE51" s="57"/>
      <c r="BF51" s="58"/>
      <c r="BG51" s="58"/>
      <c r="BH51" s="57"/>
      <c r="BI51" s="58"/>
      <c r="BJ51" s="58"/>
      <c r="BK51" s="53"/>
      <c r="BL51" s="53"/>
      <c r="BM51" s="54"/>
      <c r="BN51" s="54"/>
      <c r="BO51" s="54"/>
      <c r="BP51" s="93"/>
      <c r="BQ51" s="93"/>
      <c r="BR51" s="93">
        <f>AVERAGE(BR31:BR50)</f>
        <v>104.47899999999997</v>
      </c>
      <c r="BS51" s="93">
        <f t="shared" ref="BS51:CD51" si="1">AVERAGE(BS31:BS50)</f>
        <v>195.19699999999997</v>
      </c>
      <c r="BT51" s="93">
        <f t="shared" si="1"/>
        <v>135.608</v>
      </c>
      <c r="BU51" s="93">
        <f t="shared" si="1"/>
        <v>140.81649999999999</v>
      </c>
      <c r="BV51" s="93">
        <f t="shared" si="1"/>
        <v>151229.27650000004</v>
      </c>
      <c r="BW51" s="93">
        <f t="shared" si="1"/>
        <v>2120.2079999999996</v>
      </c>
      <c r="BX51" s="93">
        <f t="shared" si="1"/>
        <v>99.584999999999994</v>
      </c>
      <c r="BY51" s="93">
        <f t="shared" si="1"/>
        <v>103.705</v>
      </c>
      <c r="BZ51" s="93">
        <f t="shared" si="1"/>
        <v>15.148</v>
      </c>
      <c r="CA51" s="93">
        <f t="shared" si="1"/>
        <v>16.749500000000001</v>
      </c>
      <c r="CB51" s="93">
        <f t="shared" si="1"/>
        <v>18.875999999999998</v>
      </c>
      <c r="CC51" s="93">
        <f t="shared" si="1"/>
        <v>177.3355</v>
      </c>
      <c r="CD51" s="93">
        <f t="shared" si="1"/>
        <v>126.1935</v>
      </c>
      <c r="CE51" s="93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56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</row>
    <row r="52" spans="1:165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59"/>
      <c r="BD52" s="46"/>
      <c r="BE52" s="46"/>
      <c r="BF52" s="59"/>
      <c r="BG52" s="59"/>
      <c r="BH52" s="46"/>
      <c r="BI52" s="59"/>
      <c r="BJ52" s="59"/>
      <c r="BK52" s="59"/>
      <c r="BL52" s="59"/>
      <c r="BM52" s="46"/>
      <c r="BN52" s="46"/>
      <c r="BO52" s="50"/>
      <c r="BP52" s="93"/>
      <c r="BQ52" s="93"/>
      <c r="BR52" s="94">
        <v>104.47899999999997</v>
      </c>
      <c r="BS52" s="94">
        <v>195.19699999999997</v>
      </c>
      <c r="BT52" s="94">
        <v>135.608</v>
      </c>
      <c r="BU52" s="94">
        <v>140.81649999999999</v>
      </c>
      <c r="BV52" s="94">
        <v>151229.27650000004</v>
      </c>
      <c r="BW52" s="94">
        <v>2120.2079999999996</v>
      </c>
      <c r="BX52" s="94">
        <v>99.584999999999994</v>
      </c>
      <c r="BY52" s="94">
        <v>103.705</v>
      </c>
      <c r="BZ52" s="94">
        <v>15.148</v>
      </c>
      <c r="CA52" s="94">
        <v>16.749500000000001</v>
      </c>
      <c r="CB52" s="94">
        <v>18.875999999999998</v>
      </c>
      <c r="CC52" s="154">
        <v>177.3355</v>
      </c>
      <c r="CD52" s="94">
        <v>126.1935</v>
      </c>
      <c r="CE52" s="93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56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</row>
    <row r="53" spans="1:165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59"/>
      <c r="BD53" s="46"/>
      <c r="BE53" s="46"/>
      <c r="BF53" s="59"/>
      <c r="BG53" s="59"/>
      <c r="BH53" s="46"/>
      <c r="BI53" s="59"/>
      <c r="BJ53" s="59"/>
      <c r="BK53" s="59"/>
      <c r="BL53" s="59"/>
      <c r="BM53" s="46"/>
      <c r="BN53" s="46"/>
      <c r="BO53" s="50"/>
      <c r="BP53" s="93"/>
      <c r="BQ53" s="93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112"/>
      <c r="CD53" s="93"/>
      <c r="CE53" s="93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56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</row>
    <row r="54" spans="1:165" s="122" customFormat="1" ht="15.95" customHeight="1" x14ac:dyDescent="0.25">
      <c r="A54" s="115"/>
      <c r="B54" s="116"/>
      <c r="C54" s="116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7"/>
      <c r="BD54" s="115"/>
      <c r="BE54" s="115"/>
      <c r="BF54" s="117"/>
      <c r="BG54" s="117"/>
      <c r="BH54" s="115"/>
      <c r="BI54" s="117"/>
      <c r="BJ54" s="117"/>
      <c r="BK54" s="117"/>
      <c r="BL54" s="117"/>
      <c r="BM54" s="115"/>
      <c r="BN54" s="115"/>
      <c r="BO54" s="116"/>
      <c r="BP54" s="123"/>
      <c r="BQ54" s="124"/>
      <c r="BR54" s="124">
        <f>BR52-BR51</f>
        <v>0</v>
      </c>
      <c r="BS54" s="124">
        <f t="shared" ref="BS54:CD54" si="2">BS52-BS51</f>
        <v>0</v>
      </c>
      <c r="BT54" s="124">
        <f t="shared" si="2"/>
        <v>0</v>
      </c>
      <c r="BU54" s="124">
        <f t="shared" si="2"/>
        <v>0</v>
      </c>
      <c r="BV54" s="124">
        <f t="shared" si="2"/>
        <v>0</v>
      </c>
      <c r="BW54" s="124">
        <f t="shared" si="2"/>
        <v>0</v>
      </c>
      <c r="BX54" s="124">
        <f t="shared" si="2"/>
        <v>0</v>
      </c>
      <c r="BY54" s="124">
        <f t="shared" si="2"/>
        <v>0</v>
      </c>
      <c r="BZ54" s="124">
        <f t="shared" si="2"/>
        <v>0</v>
      </c>
      <c r="CA54" s="124">
        <f t="shared" si="2"/>
        <v>0</v>
      </c>
      <c r="CB54" s="124">
        <f t="shared" si="2"/>
        <v>0</v>
      </c>
      <c r="CC54" s="154">
        <f t="shared" si="2"/>
        <v>0</v>
      </c>
      <c r="CD54" s="94">
        <f t="shared" si="2"/>
        <v>0</v>
      </c>
      <c r="CE54" s="123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20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</row>
    <row r="55" spans="1:165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59"/>
      <c r="BD55" s="46"/>
      <c r="BE55" s="46"/>
      <c r="BF55" s="59"/>
      <c r="BG55" s="59"/>
      <c r="BH55" s="46"/>
      <c r="BI55" s="59"/>
      <c r="BJ55" s="59"/>
      <c r="BK55" s="59"/>
      <c r="BL55" s="59"/>
      <c r="BM55" s="46"/>
      <c r="BN55" s="46"/>
      <c r="BO55" s="50"/>
      <c r="BP55" s="93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154"/>
      <c r="CD55" s="94"/>
      <c r="CE55" s="93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56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</row>
    <row r="56" spans="1:165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59"/>
      <c r="BD56" s="46"/>
      <c r="BE56" s="46"/>
      <c r="BF56" s="59"/>
      <c r="BG56" s="59"/>
      <c r="BH56" s="46"/>
      <c r="BI56" s="59"/>
      <c r="BJ56" s="59"/>
      <c r="BK56" s="59"/>
      <c r="BL56" s="59"/>
      <c r="BM56" s="46"/>
      <c r="BN56" s="46"/>
      <c r="BO56" s="50"/>
      <c r="BP56" s="93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154"/>
      <c r="CD56" s="94"/>
      <c r="CE56" s="93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56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</row>
    <row r="57" spans="1:165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6"/>
      <c r="BD57" s="25"/>
      <c r="BE57" s="25"/>
      <c r="BF57" s="26"/>
      <c r="BG57" s="26"/>
      <c r="BH57" s="25"/>
      <c r="BI57" s="26"/>
      <c r="BJ57" s="26"/>
      <c r="BK57" s="26"/>
      <c r="BL57" s="26"/>
      <c r="BM57" s="25"/>
      <c r="BN57" s="25"/>
      <c r="BO57" s="18"/>
      <c r="BP57" s="96"/>
      <c r="BQ57" s="82"/>
      <c r="BR57" s="82"/>
      <c r="BS57" s="82"/>
      <c r="BT57" s="82"/>
      <c r="BU57" s="82"/>
      <c r="BV57" s="83"/>
      <c r="CE57" s="86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6"/>
      <c r="BG58" s="26"/>
      <c r="BH58" s="25"/>
      <c r="BI58" s="26"/>
      <c r="BJ58" s="26"/>
      <c r="BK58" s="26"/>
      <c r="BL58" s="26"/>
      <c r="BM58" s="25"/>
      <c r="BN58" s="25"/>
      <c r="BO58" s="18"/>
      <c r="BP58" s="96"/>
      <c r="BQ58" s="82"/>
      <c r="BR58" s="82"/>
      <c r="BS58" s="82"/>
      <c r="BT58" s="82"/>
      <c r="BU58" s="82"/>
      <c r="BV58" s="83"/>
      <c r="CE58" s="86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4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155"/>
      <c r="CD59" s="156"/>
      <c r="CE59" s="86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4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155"/>
      <c r="CD60" s="156"/>
      <c r="CE60" s="86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4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155"/>
      <c r="CD61" s="156"/>
      <c r="CE61" s="86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N62" s="20"/>
      <c r="BO62" s="114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155"/>
      <c r="CD62" s="156"/>
      <c r="CE62" s="86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N63" s="20"/>
      <c r="BO63" s="114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155"/>
      <c r="CD63" s="156"/>
      <c r="CE63" s="86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12"/>
    </row>
    <row r="64" spans="1:165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04"/>
      <c r="BL64" s="104"/>
      <c r="BM64" s="105"/>
      <c r="BN64" s="114"/>
      <c r="BO64" s="114"/>
      <c r="BP64" s="98"/>
      <c r="BQ64" s="98"/>
      <c r="BR64" s="86" t="s">
        <v>5</v>
      </c>
      <c r="BS64" s="86" t="s">
        <v>6</v>
      </c>
      <c r="BT64" s="86" t="s">
        <v>7</v>
      </c>
      <c r="BU64" s="86" t="s">
        <v>8</v>
      </c>
      <c r="BV64" s="83" t="s">
        <v>9</v>
      </c>
      <c r="BW64" s="84" t="s">
        <v>10</v>
      </c>
      <c r="BX64" s="84" t="s">
        <v>11</v>
      </c>
      <c r="BY64" s="84" t="s">
        <v>12</v>
      </c>
      <c r="BZ64" s="84" t="s">
        <v>13</v>
      </c>
      <c r="CA64" s="84" t="s">
        <v>14</v>
      </c>
      <c r="CB64" s="84" t="s">
        <v>15</v>
      </c>
      <c r="CC64" s="152" t="s">
        <v>16</v>
      </c>
      <c r="CD64" s="83" t="s">
        <v>17</v>
      </c>
      <c r="CE64" s="86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12"/>
    </row>
    <row r="65" spans="1:165" s="67" customFormat="1" ht="15.95" customHeight="1" x14ac:dyDescent="0.25">
      <c r="A65" s="62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5"/>
      <c r="BD65" s="64"/>
      <c r="BE65" s="64"/>
      <c r="BF65" s="65"/>
      <c r="BG65" s="65"/>
      <c r="BH65" s="64"/>
      <c r="BI65" s="65"/>
      <c r="BJ65" s="65"/>
      <c r="BK65" s="65"/>
      <c r="BL65" s="65"/>
      <c r="BM65" s="106"/>
      <c r="BN65" s="106"/>
      <c r="BO65" s="106"/>
      <c r="BP65" s="99">
        <v>1</v>
      </c>
      <c r="BQ65" s="97" t="s">
        <v>117</v>
      </c>
      <c r="BR65" s="135">
        <v>120.17</v>
      </c>
      <c r="BS65" s="135">
        <v>0.66120000000000001</v>
      </c>
      <c r="BT65" s="135">
        <v>0.93679999999999997</v>
      </c>
      <c r="BU65" s="135">
        <v>0.89849999999999997</v>
      </c>
      <c r="BV65" s="135">
        <v>1183.4100000000001</v>
      </c>
      <c r="BW65" s="135">
        <v>16.32</v>
      </c>
      <c r="BX65" s="135">
        <v>1.2775000000000001</v>
      </c>
      <c r="BY65" s="135">
        <v>1.2132000000000001</v>
      </c>
      <c r="BZ65" s="135">
        <v>8.3826000000000001</v>
      </c>
      <c r="CA65" s="135">
        <v>7.5987</v>
      </c>
      <c r="CB65" s="135">
        <v>6.7054999999999998</v>
      </c>
      <c r="CC65" s="112">
        <v>0.71060000000000001</v>
      </c>
      <c r="CD65" s="93">
        <v>1</v>
      </c>
      <c r="CE65" s="13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</row>
    <row r="66" spans="1:165" s="67" customFormat="1" ht="15.9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70"/>
      <c r="BD66" s="69"/>
      <c r="BE66" s="69"/>
      <c r="BF66" s="70"/>
      <c r="BG66" s="70"/>
      <c r="BH66" s="69"/>
      <c r="BI66" s="70"/>
      <c r="BJ66" s="70"/>
      <c r="BK66" s="65"/>
      <c r="BL66" s="65"/>
      <c r="BM66" s="106"/>
      <c r="BN66" s="106"/>
      <c r="BO66" s="106"/>
      <c r="BP66" s="99">
        <v>2</v>
      </c>
      <c r="BQ66" s="97" t="s">
        <v>118</v>
      </c>
      <c r="BR66" s="135">
        <v>120.28</v>
      </c>
      <c r="BS66" s="135">
        <v>0.66069999999999995</v>
      </c>
      <c r="BT66" s="135">
        <v>0.9355</v>
      </c>
      <c r="BU66" s="135">
        <v>0.9002</v>
      </c>
      <c r="BV66" s="135">
        <v>1187.0999999999999</v>
      </c>
      <c r="BW66" s="135">
        <v>16.36</v>
      </c>
      <c r="BX66" s="135">
        <v>1.2698</v>
      </c>
      <c r="BY66" s="135">
        <v>1.2098</v>
      </c>
      <c r="BZ66" s="135">
        <v>8.4021000000000008</v>
      </c>
      <c r="CA66" s="135">
        <v>7.6356000000000002</v>
      </c>
      <c r="CB66" s="135">
        <v>6.7187999999999999</v>
      </c>
      <c r="CC66" s="112">
        <v>0.71435999999999999</v>
      </c>
      <c r="CD66" s="93">
        <v>1</v>
      </c>
      <c r="CE66" s="13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</row>
    <row r="67" spans="1:165" s="67" customFormat="1" ht="15.95" customHeight="1" x14ac:dyDescent="0.2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4"/>
      <c r="BD67" s="73"/>
      <c r="BE67" s="73"/>
      <c r="BF67" s="74"/>
      <c r="BG67" s="74"/>
      <c r="BH67" s="73"/>
      <c r="BI67" s="74"/>
      <c r="BJ67" s="74"/>
      <c r="BK67" s="74"/>
      <c r="BL67" s="74"/>
      <c r="BM67" s="73"/>
      <c r="BN67" s="72"/>
      <c r="BO67" s="106"/>
      <c r="BP67" s="99">
        <v>3</v>
      </c>
      <c r="BQ67" s="97" t="s">
        <v>119</v>
      </c>
      <c r="BR67" s="135">
        <v>119.82</v>
      </c>
      <c r="BS67" s="135">
        <v>0.65900000000000003</v>
      </c>
      <c r="BT67" s="135">
        <v>0.92449999999999999</v>
      </c>
      <c r="BU67" s="135">
        <v>0.8921</v>
      </c>
      <c r="BV67" s="135">
        <v>1190.73</v>
      </c>
      <c r="BW67" s="135">
        <v>16.43</v>
      </c>
      <c r="BX67" s="135">
        <v>1.2541</v>
      </c>
      <c r="BY67" s="135">
        <v>1.2036</v>
      </c>
      <c r="BZ67" s="135">
        <v>8.3079999999999998</v>
      </c>
      <c r="CA67" s="135">
        <v>7.5312000000000001</v>
      </c>
      <c r="CB67" s="135">
        <v>6.6576000000000004</v>
      </c>
      <c r="CC67" s="112">
        <v>0.71475999999999995</v>
      </c>
      <c r="CD67" s="93">
        <v>1</v>
      </c>
      <c r="CE67" s="13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</row>
    <row r="68" spans="1:165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4"/>
      <c r="BD68" s="73"/>
      <c r="BE68" s="73"/>
      <c r="BF68" s="74"/>
      <c r="BG68" s="74"/>
      <c r="BH68" s="73"/>
      <c r="BI68" s="74"/>
      <c r="BJ68" s="74"/>
      <c r="BK68" s="74"/>
      <c r="BL68" s="74"/>
      <c r="BM68" s="73"/>
      <c r="BN68" s="72"/>
      <c r="BO68" s="106"/>
      <c r="BP68" s="99">
        <v>4</v>
      </c>
      <c r="BQ68" s="97" t="s">
        <v>120</v>
      </c>
      <c r="BR68" s="135">
        <v>119.22</v>
      </c>
      <c r="BS68" s="135">
        <v>0.65629999999999999</v>
      </c>
      <c r="BT68" s="135">
        <v>0.9083</v>
      </c>
      <c r="BU68" s="135">
        <v>0.879</v>
      </c>
      <c r="BV68" s="135">
        <v>1183.7</v>
      </c>
      <c r="BW68" s="135">
        <v>16.29</v>
      </c>
      <c r="BX68" s="135">
        <v>1.2583</v>
      </c>
      <c r="BY68" s="135">
        <v>1.2076</v>
      </c>
      <c r="BZ68" s="135">
        <v>8.1890999999999998</v>
      </c>
      <c r="CA68" s="135">
        <v>7.3216000000000001</v>
      </c>
      <c r="CB68" s="135">
        <v>6.5591999999999997</v>
      </c>
      <c r="CC68" s="112">
        <v>0.71172000000000002</v>
      </c>
      <c r="CD68" s="93">
        <v>1</v>
      </c>
      <c r="CE68" s="13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</row>
    <row r="69" spans="1:165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4"/>
      <c r="BD69" s="73"/>
      <c r="BE69" s="73"/>
      <c r="BF69" s="74"/>
      <c r="BG69" s="74"/>
      <c r="BH69" s="73"/>
      <c r="BI69" s="74"/>
      <c r="BJ69" s="74"/>
      <c r="BK69" s="74"/>
      <c r="BL69" s="74"/>
      <c r="BM69" s="73"/>
      <c r="BN69" s="72"/>
      <c r="BO69" s="106"/>
      <c r="BP69" s="99">
        <v>5</v>
      </c>
      <c r="BQ69" s="97" t="s">
        <v>121</v>
      </c>
      <c r="BR69" s="135">
        <v>119.98</v>
      </c>
      <c r="BS69" s="135">
        <v>0.64759999999999995</v>
      </c>
      <c r="BT69" s="135">
        <v>0.92120000000000002</v>
      </c>
      <c r="BU69" s="135">
        <v>0.88980000000000004</v>
      </c>
      <c r="BV69" s="135">
        <v>1186.5999999999999</v>
      </c>
      <c r="BW69" s="135">
        <v>16.37</v>
      </c>
      <c r="BX69" s="135">
        <v>1.2627999999999999</v>
      </c>
      <c r="BY69" s="135">
        <v>1.2090000000000001</v>
      </c>
      <c r="BZ69" s="135">
        <v>8.2596000000000007</v>
      </c>
      <c r="CA69" s="135">
        <v>7.4493999999999998</v>
      </c>
      <c r="CB69" s="135">
        <v>6.6398000000000001</v>
      </c>
      <c r="CC69" s="112">
        <v>0.70899999999999996</v>
      </c>
      <c r="CD69" s="93">
        <v>1</v>
      </c>
      <c r="CE69" s="13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</row>
    <row r="70" spans="1:165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4"/>
      <c r="BD70" s="73"/>
      <c r="BE70" s="73"/>
      <c r="BF70" s="74"/>
      <c r="BG70" s="74"/>
      <c r="BH70" s="73"/>
      <c r="BI70" s="74"/>
      <c r="BJ70" s="74"/>
      <c r="BK70" s="74"/>
      <c r="BL70" s="74"/>
      <c r="BM70" s="73"/>
      <c r="BN70" s="72"/>
      <c r="BO70" s="106"/>
      <c r="BP70" s="99">
        <v>6</v>
      </c>
      <c r="BQ70" s="97" t="s">
        <v>122</v>
      </c>
      <c r="BR70" s="135">
        <v>119.91</v>
      </c>
      <c r="BS70" s="135">
        <v>0.64829999999999999</v>
      </c>
      <c r="BT70" s="135">
        <v>0.93100000000000005</v>
      </c>
      <c r="BU70" s="135">
        <v>0.89600000000000002</v>
      </c>
      <c r="BV70" s="135">
        <v>1185.23</v>
      </c>
      <c r="BW70" s="135">
        <v>16.41</v>
      </c>
      <c r="BX70" s="135">
        <v>1.2676000000000001</v>
      </c>
      <c r="BY70" s="135">
        <v>1.2135</v>
      </c>
      <c r="BZ70" s="135">
        <v>8.2899999999999991</v>
      </c>
      <c r="CA70" s="135">
        <v>7.5598999999999998</v>
      </c>
      <c r="CB70" s="135">
        <v>6.6852</v>
      </c>
      <c r="CC70" s="112">
        <v>0.71106999999999998</v>
      </c>
      <c r="CD70" s="93">
        <v>1</v>
      </c>
      <c r="CE70" s="13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</row>
    <row r="71" spans="1:165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4"/>
      <c r="BD71" s="73"/>
      <c r="BE71" s="73"/>
      <c r="BF71" s="74"/>
      <c r="BG71" s="74"/>
      <c r="BH71" s="73"/>
      <c r="BI71" s="74"/>
      <c r="BJ71" s="74"/>
      <c r="BK71" s="74"/>
      <c r="BL71" s="74"/>
      <c r="BM71" s="73"/>
      <c r="BN71" s="72"/>
      <c r="BO71" s="106"/>
      <c r="BP71" s="99">
        <v>7</v>
      </c>
      <c r="BQ71" s="97" t="s">
        <v>123</v>
      </c>
      <c r="BR71" s="135">
        <v>119.98</v>
      </c>
      <c r="BS71" s="135">
        <v>0.63790000000000002</v>
      </c>
      <c r="BT71" s="135">
        <v>0.92120000000000002</v>
      </c>
      <c r="BU71" s="135">
        <v>0.88729999999999998</v>
      </c>
      <c r="BV71" s="135">
        <v>1184.4000000000001</v>
      </c>
      <c r="BW71" s="135">
        <v>16.28</v>
      </c>
      <c r="BX71" s="135">
        <v>1.2561</v>
      </c>
      <c r="BY71" s="135">
        <v>1.2050000000000001</v>
      </c>
      <c r="BZ71" s="135">
        <v>8.2739999999999991</v>
      </c>
      <c r="CA71" s="135">
        <v>7.4820000000000002</v>
      </c>
      <c r="CB71" s="135">
        <v>6.6196999999999999</v>
      </c>
      <c r="CC71" s="112">
        <v>0.71194999999999997</v>
      </c>
      <c r="CD71" s="93">
        <v>1</v>
      </c>
      <c r="CE71" s="13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</row>
    <row r="72" spans="1:165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4"/>
      <c r="BD72" s="73"/>
      <c r="BE72" s="73"/>
      <c r="BF72" s="74"/>
      <c r="BG72" s="74"/>
      <c r="BH72" s="73"/>
      <c r="BI72" s="74"/>
      <c r="BJ72" s="74"/>
      <c r="BK72" s="74"/>
      <c r="BL72" s="74"/>
      <c r="BM72" s="73"/>
      <c r="BN72" s="72"/>
      <c r="BO72" s="106"/>
      <c r="BP72" s="99">
        <v>8</v>
      </c>
      <c r="BQ72" s="97" t="s">
        <v>124</v>
      </c>
      <c r="BR72" s="135">
        <v>119.76</v>
      </c>
      <c r="BS72" s="135">
        <v>0.63670000000000004</v>
      </c>
      <c r="BT72" s="135">
        <v>0.92689999999999995</v>
      </c>
      <c r="BU72" s="135">
        <v>0.89080000000000004</v>
      </c>
      <c r="BV72" s="135">
        <v>1192.95</v>
      </c>
      <c r="BW72" s="135">
        <v>16.690000000000001</v>
      </c>
      <c r="BX72" s="135">
        <v>1.2458</v>
      </c>
      <c r="BY72" s="135">
        <v>1.1968000000000001</v>
      </c>
      <c r="BZ72" s="135">
        <v>8.2955000000000005</v>
      </c>
      <c r="CA72" s="135">
        <v>7.4500999999999999</v>
      </c>
      <c r="CB72" s="135">
        <v>6.6456999999999997</v>
      </c>
      <c r="CC72" s="112">
        <v>0.70877999999999997</v>
      </c>
      <c r="CD72" s="93">
        <v>1</v>
      </c>
      <c r="CE72" s="13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</row>
    <row r="73" spans="1:165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4"/>
      <c r="BD73" s="73"/>
      <c r="BE73" s="73"/>
      <c r="BF73" s="74"/>
      <c r="BG73" s="74"/>
      <c r="BH73" s="73"/>
      <c r="BI73" s="74"/>
      <c r="BJ73" s="74"/>
      <c r="BK73" s="74"/>
      <c r="BL73" s="74"/>
      <c r="BM73" s="73"/>
      <c r="BN73" s="72"/>
      <c r="BO73" s="106"/>
      <c r="BP73" s="99">
        <v>9</v>
      </c>
      <c r="BQ73" s="97" t="s">
        <v>125</v>
      </c>
      <c r="BR73" s="137">
        <v>119.26</v>
      </c>
      <c r="BS73" s="135">
        <v>0.63349999999999995</v>
      </c>
      <c r="BT73" s="135">
        <v>0.91100000000000003</v>
      </c>
      <c r="BU73" s="135">
        <v>0.87639999999999996</v>
      </c>
      <c r="BV73" s="135">
        <v>1215.2</v>
      </c>
      <c r="BW73" s="135">
        <v>17.149999999999999</v>
      </c>
      <c r="BX73" s="135">
        <v>1.2375</v>
      </c>
      <c r="BY73" s="135">
        <v>1.1940999999999999</v>
      </c>
      <c r="BZ73" s="135">
        <v>8.2088000000000001</v>
      </c>
      <c r="CA73" s="135">
        <v>7.3555000000000001</v>
      </c>
      <c r="CB73" s="135">
        <v>6.5404999999999998</v>
      </c>
      <c r="CC73" s="112">
        <v>0.70926999999999996</v>
      </c>
      <c r="CD73" s="93">
        <v>1</v>
      </c>
      <c r="CE73" s="13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</row>
    <row r="74" spans="1:165" s="67" customFormat="1" ht="15.95" customHeight="1" x14ac:dyDescent="0.25">
      <c r="A74" s="71"/>
      <c r="B74" s="75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4"/>
      <c r="BD74" s="73"/>
      <c r="BE74" s="73"/>
      <c r="BF74" s="74"/>
      <c r="BG74" s="74"/>
      <c r="BH74" s="73"/>
      <c r="BI74" s="74"/>
      <c r="BJ74" s="74"/>
      <c r="BK74" s="74"/>
      <c r="BL74" s="74"/>
      <c r="BM74" s="73"/>
      <c r="BN74" s="72"/>
      <c r="BO74" s="106"/>
      <c r="BP74" s="99">
        <v>10</v>
      </c>
      <c r="BQ74" s="97" t="s">
        <v>126</v>
      </c>
      <c r="BR74" s="137">
        <v>119.66</v>
      </c>
      <c r="BS74" s="135">
        <v>0.63549999999999995</v>
      </c>
      <c r="BT74" s="135">
        <v>0.91759999999999997</v>
      </c>
      <c r="BU74" s="135">
        <v>0.88049999999999995</v>
      </c>
      <c r="BV74" s="135">
        <v>1217.0999999999999</v>
      </c>
      <c r="BW74" s="135">
        <v>17.25</v>
      </c>
      <c r="BX74" s="135">
        <v>1.2478</v>
      </c>
      <c r="BY74" s="135">
        <v>1.2009000000000001</v>
      </c>
      <c r="BZ74" s="135">
        <v>8.2670999999999992</v>
      </c>
      <c r="CA74" s="135">
        <v>7.3543000000000003</v>
      </c>
      <c r="CB74" s="135">
        <v>6.5719000000000003</v>
      </c>
      <c r="CC74" s="112">
        <v>0.70398000000000005</v>
      </c>
      <c r="CD74" s="93">
        <v>1</v>
      </c>
      <c r="CE74" s="13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</row>
    <row r="75" spans="1:165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6"/>
      <c r="BL75" s="76"/>
      <c r="BM75" s="73"/>
      <c r="BN75" s="72"/>
      <c r="BO75" s="106"/>
      <c r="BP75" s="99">
        <v>11</v>
      </c>
      <c r="BQ75" s="97" t="s">
        <v>127</v>
      </c>
      <c r="BR75" s="137">
        <v>119.69</v>
      </c>
      <c r="BS75" s="135">
        <v>0.6381</v>
      </c>
      <c r="BT75" s="135">
        <v>0.92010000000000003</v>
      </c>
      <c r="BU75" s="135">
        <v>0.878</v>
      </c>
      <c r="BV75" s="135">
        <v>1229.2</v>
      </c>
      <c r="BW75" s="135">
        <v>17.68</v>
      </c>
      <c r="BX75" s="135">
        <v>1.2495000000000001</v>
      </c>
      <c r="BY75" s="135">
        <v>1.2042999999999999</v>
      </c>
      <c r="BZ75" s="135">
        <v>8.2332999999999998</v>
      </c>
      <c r="CA75" s="135">
        <v>7.3441999999999998</v>
      </c>
      <c r="CB75" s="135">
        <v>6.5528000000000004</v>
      </c>
      <c r="CC75" s="112">
        <v>0.70621999999999996</v>
      </c>
      <c r="CD75" s="93">
        <v>1</v>
      </c>
      <c r="CE75" s="13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</row>
    <row r="76" spans="1:165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6"/>
      <c r="BL76" s="76"/>
      <c r="BM76" s="73"/>
      <c r="BN76" s="72"/>
      <c r="BO76" s="106"/>
      <c r="BP76" s="99">
        <v>12</v>
      </c>
      <c r="BQ76" s="97" t="s">
        <v>128</v>
      </c>
      <c r="BR76" s="137">
        <v>120.06</v>
      </c>
      <c r="BS76" s="135">
        <v>0.64419999999999999</v>
      </c>
      <c r="BT76" s="135">
        <v>0.93069999999999997</v>
      </c>
      <c r="BU76" s="135">
        <v>0.89329999999999998</v>
      </c>
      <c r="BV76" s="135">
        <v>1220</v>
      </c>
      <c r="BW76" s="135">
        <v>17.388000000000002</v>
      </c>
      <c r="BX76" s="135">
        <v>1.2549999999999999</v>
      </c>
      <c r="BY76" s="135">
        <v>1.2192000000000001</v>
      </c>
      <c r="BZ76" s="135">
        <v>8.3140999999999998</v>
      </c>
      <c r="CA76" s="135">
        <v>7.4638</v>
      </c>
      <c r="CB76" s="135">
        <v>6.6623000000000001</v>
      </c>
      <c r="CC76" s="112">
        <v>0.70515000000000005</v>
      </c>
      <c r="CD76" s="93">
        <v>1</v>
      </c>
      <c r="CE76" s="13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</row>
    <row r="77" spans="1:165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6"/>
      <c r="BL77" s="76"/>
      <c r="BM77" s="73"/>
      <c r="BN77" s="72"/>
      <c r="BO77" s="106"/>
      <c r="BP77" s="99">
        <v>13</v>
      </c>
      <c r="BQ77" s="97" t="s">
        <v>129</v>
      </c>
      <c r="BR77" s="137">
        <v>120.89</v>
      </c>
      <c r="BS77" s="135">
        <v>0.64429999999999998</v>
      </c>
      <c r="BT77" s="135">
        <v>0.93759999999999999</v>
      </c>
      <c r="BU77" s="135">
        <v>0.89939999999999998</v>
      </c>
      <c r="BV77" s="135">
        <v>1207.78</v>
      </c>
      <c r="BW77" s="135">
        <v>17.11</v>
      </c>
      <c r="BX77" s="135">
        <v>1.2663</v>
      </c>
      <c r="BY77" s="135">
        <v>1.2230000000000001</v>
      </c>
      <c r="BZ77" s="135">
        <v>8.3704000000000001</v>
      </c>
      <c r="CA77" s="135">
        <v>7.5511999999999997</v>
      </c>
      <c r="CB77" s="135">
        <v>6.7081</v>
      </c>
      <c r="CC77" s="112">
        <v>0.71050000000000002</v>
      </c>
      <c r="CD77" s="93">
        <v>1</v>
      </c>
      <c r="CE77" s="13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</row>
    <row r="78" spans="1:165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6"/>
      <c r="BL78" s="76"/>
      <c r="BM78" s="73"/>
      <c r="BN78" s="72"/>
      <c r="BO78" s="106"/>
      <c r="BP78" s="99">
        <v>14</v>
      </c>
      <c r="BQ78" s="97" t="s">
        <v>130</v>
      </c>
      <c r="BR78" s="137">
        <v>120.94</v>
      </c>
      <c r="BS78" s="135">
        <v>0.63859999999999995</v>
      </c>
      <c r="BT78" s="135">
        <v>0.9325</v>
      </c>
      <c r="BU78" s="135">
        <v>0.89629999999999999</v>
      </c>
      <c r="BV78" s="135">
        <v>1209.76</v>
      </c>
      <c r="BW78" s="135">
        <v>17.190000000000001</v>
      </c>
      <c r="BX78" s="135">
        <v>1.2663</v>
      </c>
      <c r="BY78" s="135">
        <v>1.2189000000000001</v>
      </c>
      <c r="BZ78" s="135">
        <v>8.2958999999999996</v>
      </c>
      <c r="CA78" s="135">
        <v>7.5284000000000004</v>
      </c>
      <c r="CB78" s="135">
        <v>6.6833</v>
      </c>
      <c r="CC78" s="112">
        <v>0.71350999999999998</v>
      </c>
      <c r="CD78" s="93">
        <v>1</v>
      </c>
      <c r="CE78" s="13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</row>
    <row r="79" spans="1:165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6"/>
      <c r="BL79" s="76"/>
      <c r="BM79" s="73"/>
      <c r="BN79" s="72"/>
      <c r="BO79" s="106"/>
      <c r="BP79" s="99">
        <v>15</v>
      </c>
      <c r="BQ79" s="97" t="s">
        <v>131</v>
      </c>
      <c r="BR79" s="137">
        <v>120.8</v>
      </c>
      <c r="BS79" s="135">
        <v>0.63819999999999999</v>
      </c>
      <c r="BT79" s="135">
        <v>0.93159999999999998</v>
      </c>
      <c r="BU79" s="135">
        <v>0.89549999999999996</v>
      </c>
      <c r="BV79" s="135">
        <v>1211.94</v>
      </c>
      <c r="BW79" s="135">
        <v>17.239999999999998</v>
      </c>
      <c r="BX79" s="135">
        <v>1.2665999999999999</v>
      </c>
      <c r="BY79" s="135">
        <v>1.2197</v>
      </c>
      <c r="BZ79" s="135">
        <v>8.2739999999999991</v>
      </c>
      <c r="CA79" s="135">
        <v>7.5229999999999997</v>
      </c>
      <c r="CB79" s="135">
        <v>6.6753999999999998</v>
      </c>
      <c r="CC79" s="112">
        <v>0.71103000000000005</v>
      </c>
      <c r="CD79" s="93">
        <v>1</v>
      </c>
      <c r="CE79" s="13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</row>
    <row r="80" spans="1:165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6"/>
      <c r="BL80" s="76"/>
      <c r="BM80" s="73"/>
      <c r="BN80" s="72"/>
      <c r="BO80" s="72"/>
      <c r="BP80" s="99">
        <v>16</v>
      </c>
      <c r="BQ80" s="97" t="s">
        <v>132</v>
      </c>
      <c r="BR80" s="135">
        <v>121.56</v>
      </c>
      <c r="BS80" s="135">
        <v>0.64570000000000005</v>
      </c>
      <c r="BT80" s="135">
        <v>0.94189999999999996</v>
      </c>
      <c r="BU80" s="135">
        <v>0.91100000000000003</v>
      </c>
      <c r="BV80" s="135">
        <v>1203.46</v>
      </c>
      <c r="BW80" s="135">
        <v>17</v>
      </c>
      <c r="BX80" s="135">
        <v>1.2767999999999999</v>
      </c>
      <c r="BY80" s="135">
        <v>1.2284999999999999</v>
      </c>
      <c r="BZ80" s="135">
        <v>8.3963000000000001</v>
      </c>
      <c r="CA80" s="135">
        <v>7.6356999999999999</v>
      </c>
      <c r="CB80" s="135">
        <v>6.7907000000000002</v>
      </c>
      <c r="CC80" s="112">
        <v>0.71077000000000001</v>
      </c>
      <c r="CD80" s="93">
        <v>1</v>
      </c>
      <c r="CE80" s="13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</row>
    <row r="81" spans="1:165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6"/>
      <c r="BL81" s="76"/>
      <c r="BM81" s="73"/>
      <c r="BN81" s="72"/>
      <c r="BO81" s="72"/>
      <c r="BP81" s="99">
        <v>17</v>
      </c>
      <c r="BQ81" s="97" t="s">
        <v>133</v>
      </c>
      <c r="BR81" s="135">
        <v>122.69</v>
      </c>
      <c r="BS81" s="135">
        <v>0.65010000000000001</v>
      </c>
      <c r="BT81" s="135">
        <v>0.94779999999999998</v>
      </c>
      <c r="BU81" s="135">
        <v>0.9173</v>
      </c>
      <c r="BV81" s="135">
        <v>1194</v>
      </c>
      <c r="BW81" s="135">
        <v>16.75</v>
      </c>
      <c r="BX81" s="135">
        <v>1.2827</v>
      </c>
      <c r="BY81" s="135">
        <v>1.2359</v>
      </c>
      <c r="BZ81" s="135">
        <v>8.4405999999999999</v>
      </c>
      <c r="CA81" s="135">
        <v>7.6867000000000001</v>
      </c>
      <c r="CB81" s="135">
        <v>6.8384</v>
      </c>
      <c r="CC81" s="112">
        <v>0.71077000000000001</v>
      </c>
      <c r="CD81" s="93">
        <v>1</v>
      </c>
      <c r="CE81" s="13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</row>
    <row r="82" spans="1:165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6"/>
      <c r="BL82" s="76"/>
      <c r="BM82" s="73"/>
      <c r="BN82" s="72"/>
      <c r="BO82" s="72"/>
      <c r="BP82" s="99">
        <v>18</v>
      </c>
      <c r="BQ82" s="97" t="s">
        <v>134</v>
      </c>
      <c r="BR82" s="135">
        <v>123.24</v>
      </c>
      <c r="BS82" s="135">
        <v>0.64900000000000002</v>
      </c>
      <c r="BT82" s="135">
        <v>0.94699999999999995</v>
      </c>
      <c r="BU82" s="135">
        <v>0.91659999999999997</v>
      </c>
      <c r="BV82" s="135">
        <v>1187.46</v>
      </c>
      <c r="BW82" s="135">
        <v>16.71</v>
      </c>
      <c r="BX82" s="135">
        <v>1.2927999999999999</v>
      </c>
      <c r="BY82" s="135">
        <v>1.2424999999999999</v>
      </c>
      <c r="BZ82" s="135">
        <v>8.4841999999999995</v>
      </c>
      <c r="CA82" s="135">
        <v>7.7191999999999998</v>
      </c>
      <c r="CB82" s="135">
        <v>6.8316999999999997</v>
      </c>
      <c r="CC82" s="112">
        <v>0.71882999999999997</v>
      </c>
      <c r="CD82" s="93">
        <v>1</v>
      </c>
      <c r="CE82" s="13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</row>
    <row r="83" spans="1:165" s="67" customFormat="1" ht="15.95" customHeight="1" x14ac:dyDescent="0.25">
      <c r="A83" s="77"/>
      <c r="B83" s="78"/>
      <c r="BK83" s="79"/>
      <c r="BL83" s="79"/>
      <c r="BN83" s="66"/>
      <c r="BO83" s="66"/>
      <c r="BP83" s="99">
        <v>19</v>
      </c>
      <c r="BQ83" s="97" t="s">
        <v>135</v>
      </c>
      <c r="BR83" s="135">
        <v>123.93</v>
      </c>
      <c r="BS83" s="135">
        <v>0.65239999999999998</v>
      </c>
      <c r="BT83" s="135">
        <v>0.94650000000000001</v>
      </c>
      <c r="BU83" s="135">
        <v>0.91479999999999995</v>
      </c>
      <c r="BV83" s="135">
        <v>1189.6600000000001</v>
      </c>
      <c r="BW83" s="135">
        <v>16.670000000000002</v>
      </c>
      <c r="BX83" s="135">
        <v>1.3048</v>
      </c>
      <c r="BY83" s="135">
        <v>1.2481</v>
      </c>
      <c r="BZ83" s="135">
        <v>8.4555000000000007</v>
      </c>
      <c r="CA83" s="135">
        <v>7.7630999999999997</v>
      </c>
      <c r="CB83" s="135">
        <v>6.8219000000000003</v>
      </c>
      <c r="CC83" s="112">
        <v>0.71994999999999998</v>
      </c>
      <c r="CD83" s="93">
        <v>1</v>
      </c>
      <c r="CE83" s="13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</row>
    <row r="84" spans="1:165" s="67" customFormat="1" ht="15.95" customHeight="1" x14ac:dyDescent="0.25">
      <c r="A84" s="77"/>
      <c r="B84" s="78"/>
      <c r="BK84" s="79"/>
      <c r="BL84" s="79"/>
      <c r="BN84" s="66"/>
      <c r="BO84" s="66"/>
      <c r="BP84" s="99">
        <v>20</v>
      </c>
      <c r="BQ84" s="97" t="s">
        <v>136</v>
      </c>
      <c r="BR84" s="112">
        <v>123.77</v>
      </c>
      <c r="BS84" s="112">
        <v>0.65390000000000004</v>
      </c>
      <c r="BT84" s="112">
        <v>0.94120000000000004</v>
      </c>
      <c r="BU84" s="112">
        <v>0.91069999999999995</v>
      </c>
      <c r="BV84" s="112">
        <v>1189.5</v>
      </c>
      <c r="BW84" s="112">
        <v>16.75</v>
      </c>
      <c r="BX84" s="112">
        <v>1.3062</v>
      </c>
      <c r="BY84" s="112">
        <v>1.2431000000000001</v>
      </c>
      <c r="BZ84" s="112">
        <v>8.4701000000000004</v>
      </c>
      <c r="CA84" s="112">
        <v>7.7358000000000002</v>
      </c>
      <c r="CB84" s="112">
        <v>6.7927999999999997</v>
      </c>
      <c r="CC84" s="112">
        <v>0.71962999999999999</v>
      </c>
      <c r="CD84" s="112">
        <v>1</v>
      </c>
      <c r="CE84" s="13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</row>
    <row r="85" spans="1:165" s="48" customFormat="1" ht="15.9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8"/>
      <c r="BD85" s="57"/>
      <c r="BE85" s="57"/>
      <c r="BF85" s="58"/>
      <c r="BG85" s="58"/>
      <c r="BH85" s="57"/>
      <c r="BI85" s="58"/>
      <c r="BJ85" s="58"/>
      <c r="BK85" s="53"/>
      <c r="BL85" s="53"/>
      <c r="BM85" s="54"/>
      <c r="BN85" s="54"/>
      <c r="BO85" s="54"/>
      <c r="BP85" s="93"/>
      <c r="BQ85" s="93"/>
      <c r="BR85" s="93">
        <f>AVERAGE(BR65:BR84)</f>
        <v>120.7805</v>
      </c>
      <c r="BS85" s="93">
        <f t="shared" ref="BS85:CD85" si="3">AVERAGE(BS65:BS84)</f>
        <v>0.6465599999999998</v>
      </c>
      <c r="BT85" s="93">
        <f t="shared" si="3"/>
        <v>0.93054499999999984</v>
      </c>
      <c r="BU85" s="93">
        <f t="shared" si="3"/>
        <v>0.89617499999999983</v>
      </c>
      <c r="BV85" s="93">
        <f t="shared" si="3"/>
        <v>1198.4590000000001</v>
      </c>
      <c r="BW85" s="93">
        <f t="shared" si="3"/>
        <v>16.8019</v>
      </c>
      <c r="BX85" s="93">
        <f t="shared" si="3"/>
        <v>1.267215</v>
      </c>
      <c r="BY85" s="93">
        <f t="shared" si="3"/>
        <v>1.2168350000000003</v>
      </c>
      <c r="BZ85" s="93">
        <f t="shared" si="3"/>
        <v>8.3305600000000002</v>
      </c>
      <c r="CA85" s="93">
        <f t="shared" si="3"/>
        <v>7.5344700000000007</v>
      </c>
      <c r="CB85" s="93">
        <f t="shared" si="3"/>
        <v>6.6850649999999998</v>
      </c>
      <c r="CC85" s="112">
        <f t="shared" si="3"/>
        <v>0.71159249999999996</v>
      </c>
      <c r="CD85" s="93">
        <f t="shared" si="3"/>
        <v>1</v>
      </c>
      <c r="CE85" s="93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56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</row>
    <row r="86" spans="1:165" s="48" customFormat="1" ht="15.95" customHeight="1" x14ac:dyDescent="0.25">
      <c r="A86" s="46"/>
      <c r="B86" s="50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59"/>
      <c r="BD86" s="46"/>
      <c r="BE86" s="46"/>
      <c r="BF86" s="59"/>
      <c r="BG86" s="59"/>
      <c r="BH86" s="46"/>
      <c r="BI86" s="59"/>
      <c r="BJ86" s="59"/>
      <c r="BK86" s="59"/>
      <c r="BL86" s="59"/>
      <c r="BM86" s="46"/>
      <c r="BN86" s="46"/>
      <c r="BO86" s="50"/>
      <c r="BP86" s="93"/>
      <c r="BQ86" s="93"/>
      <c r="BR86" s="94">
        <v>120.7805</v>
      </c>
      <c r="BS86" s="94">
        <v>0.6465599999999998</v>
      </c>
      <c r="BT86" s="94">
        <v>0.93054499999999984</v>
      </c>
      <c r="BU86" s="94">
        <v>0.89617499999999983</v>
      </c>
      <c r="BV86" s="94">
        <v>1198.4590000000001</v>
      </c>
      <c r="BW86" s="94">
        <v>16.8019</v>
      </c>
      <c r="BX86" s="94">
        <v>1.267215</v>
      </c>
      <c r="BY86" s="94">
        <v>1.2168350000000003</v>
      </c>
      <c r="BZ86" s="94">
        <v>8.3305600000000002</v>
      </c>
      <c r="CA86" s="94">
        <v>7.5344700000000007</v>
      </c>
      <c r="CB86" s="94">
        <v>6.6850649999999998</v>
      </c>
      <c r="CC86" s="154">
        <v>0.71159249999999996</v>
      </c>
      <c r="CD86" s="94">
        <v>1</v>
      </c>
      <c r="CE86" s="93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56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</row>
    <row r="87" spans="1:165" s="48" customFormat="1" ht="15.95" customHeight="1" x14ac:dyDescent="0.25">
      <c r="A87" s="46"/>
      <c r="B87" s="50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59"/>
      <c r="BD87" s="46"/>
      <c r="BE87" s="46"/>
      <c r="BF87" s="59"/>
      <c r="BG87" s="59"/>
      <c r="BH87" s="46"/>
      <c r="BI87" s="59"/>
      <c r="BJ87" s="59"/>
      <c r="BK87" s="59"/>
      <c r="BL87" s="59"/>
      <c r="BM87" s="46"/>
      <c r="BN87" s="46"/>
      <c r="BO87" s="50"/>
      <c r="BP87" s="93"/>
      <c r="BQ87" s="93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112"/>
      <c r="CD87" s="93"/>
      <c r="CE87" s="93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56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</row>
    <row r="88" spans="1:165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59"/>
      <c r="BD88" s="46"/>
      <c r="BE88" s="46"/>
      <c r="BF88" s="59"/>
      <c r="BG88" s="59"/>
      <c r="BH88" s="46"/>
      <c r="BI88" s="59"/>
      <c r="BJ88" s="59"/>
      <c r="BK88" s="59"/>
      <c r="BL88" s="59"/>
      <c r="BM88" s="46"/>
      <c r="BN88" s="46"/>
      <c r="BO88" s="50"/>
      <c r="BP88" s="93"/>
      <c r="BQ88" s="94"/>
      <c r="BR88" s="94">
        <f>BR86-BR85</f>
        <v>0</v>
      </c>
      <c r="BS88" s="94">
        <f t="shared" ref="BS88:CD88" si="4">BS86-BS85</f>
        <v>0</v>
      </c>
      <c r="BT88" s="94">
        <f t="shared" si="4"/>
        <v>0</v>
      </c>
      <c r="BU88" s="94">
        <f t="shared" si="4"/>
        <v>0</v>
      </c>
      <c r="BV88" s="94">
        <f t="shared" si="4"/>
        <v>0</v>
      </c>
      <c r="BW88" s="94">
        <f t="shared" si="4"/>
        <v>0</v>
      </c>
      <c r="BX88" s="94">
        <f t="shared" si="4"/>
        <v>0</v>
      </c>
      <c r="BY88" s="94">
        <f t="shared" si="4"/>
        <v>0</v>
      </c>
      <c r="BZ88" s="94">
        <f t="shared" si="4"/>
        <v>0</v>
      </c>
      <c r="CA88" s="94">
        <f t="shared" si="4"/>
        <v>0</v>
      </c>
      <c r="CB88" s="94">
        <f t="shared" si="4"/>
        <v>0</v>
      </c>
      <c r="CC88" s="154">
        <f t="shared" si="4"/>
        <v>0</v>
      </c>
      <c r="CD88" s="94">
        <f t="shared" si="4"/>
        <v>0</v>
      </c>
      <c r="CE88" s="93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56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</row>
    <row r="89" spans="1:165" s="73" customFormat="1" ht="15.95" customHeight="1" x14ac:dyDescent="0.25">
      <c r="A89" s="71"/>
      <c r="B89" s="75"/>
      <c r="BK89" s="76"/>
      <c r="BL89" s="76"/>
      <c r="BN89" s="72"/>
      <c r="BO89" s="72"/>
      <c r="BP89" s="100"/>
      <c r="BQ89" s="100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154"/>
      <c r="CD89" s="94"/>
      <c r="CE89" s="100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</row>
    <row r="90" spans="1:165" s="25" customFormat="1" ht="15.75" x14ac:dyDescent="0.25">
      <c r="A90" s="36"/>
      <c r="B90" s="107"/>
      <c r="BK90" s="108"/>
      <c r="BL90" s="108"/>
      <c r="BN90" s="18"/>
      <c r="BO90" s="18"/>
      <c r="BP90" s="82"/>
      <c r="BQ90" s="82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154"/>
      <c r="CD90" s="94"/>
      <c r="CE90" s="82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</row>
    <row r="96" spans="1:165" ht="15.75" x14ac:dyDescent="0.25">
      <c r="BP96" s="86"/>
      <c r="BQ96" s="86"/>
      <c r="BR96" s="86"/>
      <c r="BS96" s="91"/>
      <c r="BT96" s="91"/>
      <c r="BU96" s="86"/>
      <c r="BV96" s="83"/>
    </row>
    <row r="97" spans="1:165" ht="15.75" x14ac:dyDescent="0.25">
      <c r="BP97" s="93"/>
      <c r="BQ97" s="93"/>
      <c r="BR97" s="93"/>
      <c r="BS97" s="93"/>
      <c r="BT97" s="93"/>
      <c r="BU97" s="93"/>
      <c r="BV97" s="94"/>
      <c r="BW97" s="94"/>
      <c r="BX97" s="94"/>
      <c r="BY97" s="94"/>
      <c r="BZ97" s="94"/>
      <c r="CA97" s="94"/>
      <c r="CB97" s="94"/>
      <c r="CC97" s="154"/>
      <c r="CD97" s="94"/>
      <c r="CE97" s="94"/>
      <c r="CF97" s="50"/>
      <c r="CG97" s="50"/>
    </row>
    <row r="98" spans="1:165" ht="15.75" x14ac:dyDescent="0.25">
      <c r="BP98" s="93"/>
      <c r="BQ98" s="93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12"/>
      <c r="CD98" s="93"/>
      <c r="CE98" s="93"/>
      <c r="CF98" s="47"/>
      <c r="CG98" s="47"/>
    </row>
    <row r="99" spans="1:165" ht="15.75" x14ac:dyDescent="0.25">
      <c r="BQ99" s="93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12"/>
      <c r="CD99" s="93"/>
      <c r="CE99" s="93"/>
      <c r="CF99" s="47"/>
      <c r="CG99" s="47"/>
    </row>
    <row r="100" spans="1:165" ht="15.75" x14ac:dyDescent="0.25">
      <c r="BP100" s="142"/>
      <c r="BQ100" s="93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12"/>
      <c r="CD100" s="93"/>
      <c r="CE100" s="93"/>
      <c r="CF100" s="47"/>
      <c r="CG100" s="47"/>
    </row>
    <row r="101" spans="1:165" ht="15.75" x14ac:dyDescent="0.25">
      <c r="BP101" s="142"/>
      <c r="BQ101" s="93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12"/>
      <c r="CD101" s="93"/>
      <c r="CE101" s="93"/>
      <c r="CF101" s="54"/>
      <c r="CG101" s="54"/>
    </row>
    <row r="102" spans="1:165" ht="15.75" x14ac:dyDescent="0.25">
      <c r="BP102" s="142"/>
      <c r="BQ102" s="93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12"/>
      <c r="CD102" s="93"/>
      <c r="CE102" s="93"/>
      <c r="CF102" s="54"/>
      <c r="CG102" s="54"/>
    </row>
    <row r="103" spans="1:165" ht="15.75" x14ac:dyDescent="0.25">
      <c r="BP103" s="142"/>
      <c r="BQ103" s="94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12"/>
      <c r="CD103" s="93"/>
      <c r="CE103" s="93"/>
      <c r="CF103" s="54"/>
      <c r="CG103" s="54"/>
    </row>
    <row r="104" spans="1:165" ht="15.75" x14ac:dyDescent="0.25">
      <c r="BP104" s="142"/>
      <c r="BQ104" s="94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12"/>
      <c r="CD104" s="93"/>
      <c r="CE104" s="93"/>
      <c r="CF104" s="54"/>
      <c r="CG104" s="54"/>
    </row>
    <row r="105" spans="1:165" ht="15.75" x14ac:dyDescent="0.25">
      <c r="BP105" s="142"/>
      <c r="BQ105" s="94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12"/>
      <c r="CD105" s="93"/>
      <c r="CE105" s="93"/>
      <c r="CF105" s="54"/>
      <c r="CG105" s="54"/>
    </row>
    <row r="106" spans="1:165" ht="15.75" x14ac:dyDescent="0.25">
      <c r="BP106" s="142"/>
      <c r="BQ106" s="93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12"/>
      <c r="CD106" s="93"/>
      <c r="CE106" s="93"/>
      <c r="CF106" s="54"/>
      <c r="CG106" s="54"/>
    </row>
    <row r="107" spans="1:165" ht="15.75" x14ac:dyDescent="0.25">
      <c r="BP107" s="142"/>
      <c r="BQ107" s="93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12"/>
      <c r="CD107" s="93"/>
      <c r="CE107" s="93"/>
      <c r="CF107" s="54"/>
      <c r="CG107" s="54"/>
    </row>
    <row r="108" spans="1:165" ht="15.75" x14ac:dyDescent="0.25">
      <c r="BP108" s="142"/>
      <c r="BQ108" s="93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12"/>
      <c r="CD108" s="93"/>
      <c r="CE108" s="93"/>
      <c r="CF108" s="54"/>
      <c r="CG108" s="54"/>
    </row>
    <row r="109" spans="1:165" ht="15.75" x14ac:dyDescent="0.25">
      <c r="A109" s="20"/>
      <c r="B109" s="20"/>
      <c r="BH109" s="131"/>
      <c r="BI109" s="131"/>
      <c r="BJ109" s="131"/>
      <c r="BK109" s="132"/>
      <c r="BL109" s="132"/>
      <c r="BN109" s="20"/>
      <c r="BO109" s="20"/>
      <c r="BP109" s="142"/>
      <c r="BQ109" s="139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54"/>
      <c r="CD109" s="94"/>
      <c r="CE109" s="139"/>
      <c r="CF109" s="134"/>
      <c r="CG109" s="134"/>
      <c r="CH109" s="133"/>
      <c r="CI109" s="133"/>
      <c r="CJ109" s="133"/>
      <c r="CK109" s="133"/>
      <c r="CL109" s="133"/>
      <c r="CM109" s="133"/>
      <c r="CN109" s="133"/>
      <c r="CO109" s="133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</row>
    <row r="110" spans="1:165" ht="15.75" x14ac:dyDescent="0.25">
      <c r="A110" s="20"/>
      <c r="B110" s="20"/>
      <c r="BH110" s="131"/>
      <c r="BI110" s="131"/>
      <c r="BJ110" s="131"/>
      <c r="BK110" s="132"/>
      <c r="BL110" s="132"/>
      <c r="BN110" s="20"/>
      <c r="BO110" s="20"/>
      <c r="BP110" s="142"/>
      <c r="BQ110" s="140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54"/>
      <c r="CD110" s="94"/>
      <c r="CE110" s="139"/>
      <c r="CF110" s="134"/>
      <c r="CG110" s="134"/>
      <c r="CH110" s="133"/>
      <c r="CI110" s="133"/>
      <c r="CJ110" s="133"/>
      <c r="CK110" s="133"/>
      <c r="CL110" s="133"/>
      <c r="CM110" s="133"/>
      <c r="CN110" s="133"/>
      <c r="CO110" s="133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</row>
    <row r="111" spans="1:165" ht="15.75" x14ac:dyDescent="0.25">
      <c r="BP111" s="142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154"/>
      <c r="CD111" s="94"/>
      <c r="CE111" s="93"/>
      <c r="CF111" s="54"/>
      <c r="CG111" s="54"/>
    </row>
    <row r="112" spans="1:165" ht="15.75" x14ac:dyDescent="0.25">
      <c r="BP112" s="142"/>
      <c r="BQ112" s="82"/>
      <c r="BR112" s="82"/>
      <c r="BS112" s="82"/>
      <c r="BT112" s="82"/>
      <c r="BU112" s="82"/>
      <c r="BV112" s="83"/>
      <c r="CE112" s="86"/>
      <c r="CF112" s="44"/>
      <c r="CG112" s="44"/>
    </row>
    <row r="113" spans="68:85" s="20" customFormat="1" ht="15.75" x14ac:dyDescent="0.25">
      <c r="BP113" s="142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155"/>
      <c r="CD113" s="156"/>
      <c r="CE113" s="86"/>
      <c r="CF113" s="44"/>
      <c r="CG113" s="44"/>
    </row>
    <row r="114" spans="68:85" s="20" customFormat="1" ht="15.75" x14ac:dyDescent="0.25">
      <c r="BP114" s="142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155"/>
      <c r="CD114" s="156"/>
      <c r="CE114" s="86"/>
      <c r="CF114" s="44"/>
      <c r="CG114" s="44"/>
    </row>
    <row r="115" spans="68:85" s="20" customFormat="1" ht="15.75" x14ac:dyDescent="0.25">
      <c r="BP115" s="142"/>
      <c r="BQ115" s="98"/>
      <c r="BR115" s="86"/>
      <c r="BS115" s="86"/>
      <c r="BT115" s="86"/>
      <c r="BU115" s="86"/>
      <c r="BV115" s="83"/>
      <c r="BW115" s="84"/>
      <c r="BX115" s="84"/>
      <c r="BY115" s="84"/>
      <c r="BZ115" s="84"/>
      <c r="CA115" s="84"/>
      <c r="CB115" s="84"/>
      <c r="CC115" s="152"/>
      <c r="CD115" s="83"/>
      <c r="CE115" s="86"/>
      <c r="CF115" s="44"/>
      <c r="CG115" s="44"/>
    </row>
    <row r="116" spans="68:85" s="20" customFormat="1" ht="15.75" x14ac:dyDescent="0.25">
      <c r="BP116" s="142"/>
      <c r="BQ116" s="97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112"/>
      <c r="CD116" s="93"/>
      <c r="CE116" s="136"/>
      <c r="CF116" s="66"/>
      <c r="CG116" s="66"/>
    </row>
    <row r="117" spans="68:85" s="20" customFormat="1" ht="15.75" x14ac:dyDescent="0.25">
      <c r="BP117" s="142"/>
      <c r="BQ117" s="97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112"/>
      <c r="CD117" s="93"/>
      <c r="CE117" s="136"/>
      <c r="CF117" s="66"/>
      <c r="CG117" s="66"/>
    </row>
    <row r="118" spans="68:85" s="20" customFormat="1" ht="15.75" x14ac:dyDescent="0.25">
      <c r="BP118" s="142"/>
      <c r="BQ118" s="97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112"/>
      <c r="CD118" s="93"/>
      <c r="CE118" s="136"/>
      <c r="CF118" s="66"/>
      <c r="CG118" s="66"/>
    </row>
    <row r="119" spans="68:85" s="20" customFormat="1" ht="15.75" x14ac:dyDescent="0.25">
      <c r="BP119" s="99"/>
      <c r="BQ119" s="97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112"/>
      <c r="CD119" s="93"/>
      <c r="CE119" s="136"/>
      <c r="CF119" s="66"/>
      <c r="CG119" s="66"/>
    </row>
    <row r="120" spans="68:85" s="20" customFormat="1" ht="15.75" x14ac:dyDescent="0.25">
      <c r="BP120" s="99"/>
      <c r="BQ120" s="97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112"/>
      <c r="CD120" s="93"/>
      <c r="CE120" s="136"/>
      <c r="CF120" s="66"/>
      <c r="CG120" s="66"/>
    </row>
    <row r="121" spans="68:85" s="20" customFormat="1" ht="15.75" x14ac:dyDescent="0.25">
      <c r="BP121" s="99"/>
      <c r="BQ121" s="97"/>
      <c r="BR121" s="94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112"/>
      <c r="CD121" s="93"/>
      <c r="CE121" s="136"/>
      <c r="CF121" s="66"/>
      <c r="CG121" s="66"/>
    </row>
    <row r="122" spans="68:85" s="20" customFormat="1" ht="15.75" x14ac:dyDescent="0.25">
      <c r="BP122" s="99"/>
      <c r="BQ122" s="97"/>
      <c r="BR122" s="94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112"/>
      <c r="CD122" s="93"/>
      <c r="CE122" s="136"/>
      <c r="CF122" s="66"/>
      <c r="CG122" s="66"/>
    </row>
    <row r="123" spans="68:85" s="20" customFormat="1" ht="15.75" x14ac:dyDescent="0.25">
      <c r="BP123" s="99"/>
      <c r="BQ123" s="97"/>
      <c r="BR123" s="94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112"/>
      <c r="CD123" s="93"/>
      <c r="CE123" s="136"/>
      <c r="CF123" s="66"/>
      <c r="CG123" s="66"/>
    </row>
    <row r="124" spans="68:85" s="20" customFormat="1" ht="15.75" x14ac:dyDescent="0.25">
      <c r="BP124" s="99"/>
      <c r="BQ124" s="97"/>
      <c r="BR124" s="94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112"/>
      <c r="CD124" s="93"/>
      <c r="CE124" s="136"/>
      <c r="CF124" s="66"/>
      <c r="CG124" s="66"/>
    </row>
    <row r="125" spans="68:85" s="20" customFormat="1" ht="15.75" x14ac:dyDescent="0.25">
      <c r="BP125" s="99"/>
      <c r="BQ125" s="97"/>
      <c r="BR125" s="94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112"/>
      <c r="CD125" s="93"/>
      <c r="CE125" s="136"/>
      <c r="CF125" s="66"/>
      <c r="CG125" s="66"/>
    </row>
    <row r="126" spans="68:85" s="20" customFormat="1" ht="15.75" x14ac:dyDescent="0.25">
      <c r="BP126" s="99"/>
      <c r="BQ126" s="97"/>
      <c r="BR126" s="94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112"/>
      <c r="CD126" s="93"/>
      <c r="CE126" s="136"/>
      <c r="CF126" s="66"/>
      <c r="CG126" s="66"/>
    </row>
    <row r="127" spans="68:85" s="20" customFormat="1" ht="15.75" x14ac:dyDescent="0.25">
      <c r="BP127" s="99"/>
      <c r="BQ127" s="97"/>
      <c r="BR127" s="94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112"/>
      <c r="CD127" s="93"/>
      <c r="CE127" s="136"/>
      <c r="CF127" s="66"/>
      <c r="CG127" s="66"/>
    </row>
    <row r="128" spans="68:85" s="20" customFormat="1" ht="15.75" x14ac:dyDescent="0.25">
      <c r="BP128" s="99"/>
      <c r="BQ128" s="97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112"/>
      <c r="CD128" s="93"/>
      <c r="CE128" s="136"/>
      <c r="CF128" s="66"/>
      <c r="CG128" s="66"/>
    </row>
    <row r="129" spans="68:85" s="20" customFormat="1" ht="15.75" x14ac:dyDescent="0.25">
      <c r="BP129" s="99"/>
      <c r="BQ129" s="97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112"/>
      <c r="CD129" s="93"/>
      <c r="CE129" s="136"/>
      <c r="CF129" s="66"/>
      <c r="CG129" s="66"/>
    </row>
    <row r="130" spans="68:85" s="20" customFormat="1" ht="15.75" x14ac:dyDescent="0.25">
      <c r="BP130" s="99"/>
      <c r="BQ130" s="97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112"/>
      <c r="CD130" s="93"/>
      <c r="CE130" s="136"/>
      <c r="CF130" s="66"/>
      <c r="CG130" s="66"/>
    </row>
    <row r="131" spans="68:85" s="20" customFormat="1" ht="15.75" x14ac:dyDescent="0.25">
      <c r="BP131" s="99"/>
      <c r="BQ131" s="97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112"/>
      <c r="CD131" s="93"/>
      <c r="CE131" s="136"/>
      <c r="CF131" s="66"/>
      <c r="CG131" s="66"/>
    </row>
    <row r="132" spans="68:85" s="20" customFormat="1" ht="15.75" x14ac:dyDescent="0.25">
      <c r="BP132" s="99"/>
      <c r="BQ132" s="97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93"/>
      <c r="CE132" s="136"/>
      <c r="CF132" s="66"/>
      <c r="CG132" s="66"/>
    </row>
    <row r="133" spans="68:85" s="20" customFormat="1" ht="15.75" x14ac:dyDescent="0.25"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112"/>
      <c r="CD133" s="93"/>
      <c r="CE133" s="93"/>
      <c r="CF133" s="54"/>
      <c r="CG133" s="54"/>
    </row>
    <row r="134" spans="68:85" s="20" customFormat="1" ht="15.75" x14ac:dyDescent="0.25">
      <c r="BP134" s="93"/>
      <c r="BQ134" s="93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154"/>
      <c r="CD134" s="94"/>
      <c r="CE134" s="93"/>
      <c r="CF134" s="54"/>
      <c r="CG134" s="54"/>
    </row>
    <row r="135" spans="68:85" s="20" customFormat="1" ht="15.75" x14ac:dyDescent="0.25">
      <c r="BP135" s="93"/>
      <c r="BQ135" s="93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112"/>
      <c r="CD135" s="93"/>
      <c r="CE135" s="93"/>
      <c r="CF135" s="54"/>
      <c r="CG135" s="54"/>
    </row>
    <row r="136" spans="68:85" s="20" customFormat="1" ht="15.75" x14ac:dyDescent="0.25">
      <c r="BP136" s="93"/>
      <c r="BQ136" s="94"/>
      <c r="BR136" s="94">
        <f>BR134-BR133</f>
        <v>0</v>
      </c>
      <c r="BS136" s="94">
        <f t="shared" ref="BS136:CD136" si="5">BS134-BS133</f>
        <v>0</v>
      </c>
      <c r="BT136" s="94">
        <f t="shared" si="5"/>
        <v>0</v>
      </c>
      <c r="BU136" s="94">
        <f t="shared" si="5"/>
        <v>0</v>
      </c>
      <c r="BV136" s="94">
        <f t="shared" si="5"/>
        <v>0</v>
      </c>
      <c r="BW136" s="94">
        <f t="shared" si="5"/>
        <v>0</v>
      </c>
      <c r="BX136" s="94">
        <f t="shared" si="5"/>
        <v>0</v>
      </c>
      <c r="BY136" s="94">
        <f t="shared" si="5"/>
        <v>0</v>
      </c>
      <c r="BZ136" s="94">
        <f t="shared" si="5"/>
        <v>0</v>
      </c>
      <c r="CA136" s="94">
        <f t="shared" si="5"/>
        <v>0</v>
      </c>
      <c r="CB136" s="94">
        <f t="shared" si="5"/>
        <v>0</v>
      </c>
      <c r="CC136" s="154">
        <f t="shared" si="5"/>
        <v>0</v>
      </c>
      <c r="CD136" s="94">
        <f t="shared" si="5"/>
        <v>0</v>
      </c>
      <c r="CE136" s="93"/>
      <c r="CF136" s="54"/>
      <c r="CG136" s="54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H6:BI6"/>
    <mergeCell ref="BK6:BL6"/>
    <mergeCell ref="BE6:BF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0"/>
  <sheetViews>
    <sheetView zoomScale="85" zoomScaleNormal="85" workbookViewId="0">
      <pane xSplit="2" ySplit="13" topLeftCell="BM14" activePane="bottomRight" state="frozen"/>
      <selection pane="topRight" activeCell="C1" sqref="C1"/>
      <selection pane="bottomLeft" activeCell="A14" sqref="A14"/>
      <selection pane="bottomRight" activeCell="BO39" sqref="BO39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7.85546875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22.7109375" style="20" customWidth="1"/>
    <col min="52" max="52" width="20.7109375" style="20" customWidth="1"/>
    <col min="53" max="53" width="8.7109375" style="20" customWidth="1"/>
    <col min="54" max="54" width="21.57031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11" style="20" customWidth="1"/>
    <col min="63" max="63" width="19.5703125" style="20" customWidth="1"/>
    <col min="64" max="64" width="17.28515625" style="20" customWidth="1"/>
    <col min="65" max="65" width="9.28515625" style="20" customWidth="1"/>
    <col min="66" max="66" width="20.5703125" style="20" customWidth="1"/>
    <col min="67" max="67" width="21.7109375" style="20" customWidth="1"/>
    <col min="68" max="68" width="10.7109375" style="20" customWidth="1"/>
    <col min="69" max="69" width="21.140625" style="28" customWidth="1"/>
    <col min="70" max="70" width="20.28515625" style="28" customWidth="1"/>
    <col min="71" max="71" width="22.42578125" style="20" customWidth="1"/>
    <col min="72" max="72" width="14.7109375" style="19" customWidth="1"/>
    <col min="73" max="73" width="22.5703125" style="19" customWidth="1"/>
    <col min="74" max="74" width="14.140625" style="84" customWidth="1"/>
    <col min="75" max="75" width="19.28515625" style="84" customWidth="1"/>
    <col min="76" max="78" width="11.7109375" style="84" customWidth="1"/>
    <col min="79" max="79" width="11.7109375" style="83" customWidth="1"/>
    <col min="80" max="80" width="14.140625" style="84" customWidth="1"/>
    <col min="81" max="86" width="11.7109375" style="84" customWidth="1"/>
    <col min="87" max="87" width="17.5703125" style="152" customWidth="1"/>
    <col min="88" max="88" width="11.7109375" style="83" customWidth="1"/>
    <col min="89" max="95" width="13.28515625" style="84" customWidth="1"/>
    <col min="96" max="171" width="13.28515625" style="19" customWidth="1"/>
    <col min="172" max="16384" width="9.140625" style="20"/>
  </cols>
  <sheetData>
    <row r="1" spans="1:171" x14ac:dyDescent="0.2">
      <c r="B1" s="19"/>
    </row>
    <row r="2" spans="1:171" x14ac:dyDescent="0.2">
      <c r="B2" s="19"/>
    </row>
    <row r="3" spans="1:171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7"/>
      <c r="BR3" s="17"/>
      <c r="BS3" s="18"/>
      <c r="BT3" s="18"/>
      <c r="BU3" s="18"/>
      <c r="BV3" s="82"/>
      <c r="BW3" s="82"/>
      <c r="BX3" s="82"/>
      <c r="BY3" s="82"/>
      <c r="BZ3" s="82"/>
      <c r="CA3" s="82"/>
      <c r="CB3" s="83"/>
    </row>
    <row r="4" spans="1:171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17"/>
      <c r="BR4" s="17"/>
      <c r="BS4" s="18"/>
      <c r="BT4" s="18"/>
      <c r="BU4" s="18"/>
      <c r="BV4" s="82"/>
      <c r="BW4" s="82"/>
      <c r="BX4" s="82"/>
      <c r="BY4" s="82"/>
      <c r="BZ4" s="82"/>
      <c r="CA4" s="82"/>
      <c r="CB4" s="83"/>
    </row>
    <row r="5" spans="1:171" ht="15.95" customHeight="1" x14ac:dyDescent="0.25">
      <c r="A5" s="30"/>
      <c r="B5" s="2" t="s">
        <v>138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5"/>
      <c r="BR5" s="5"/>
      <c r="BS5" s="101"/>
      <c r="BT5" s="101"/>
      <c r="BU5" s="44"/>
      <c r="BV5" s="86"/>
      <c r="BW5" s="86"/>
      <c r="BX5" s="86"/>
      <c r="BY5" s="86"/>
      <c r="BZ5" s="82"/>
      <c r="CA5" s="82"/>
      <c r="CB5" s="83"/>
    </row>
    <row r="6" spans="1:171" s="21" customFormat="1" ht="15.95" customHeight="1" thickBot="1" x14ac:dyDescent="0.3">
      <c r="A6" s="31" t="s">
        <v>1</v>
      </c>
      <c r="B6" s="8"/>
      <c r="C6" s="191" t="s">
        <v>139</v>
      </c>
      <c r="D6" s="191"/>
      <c r="E6" s="158"/>
      <c r="F6" s="191" t="s">
        <v>140</v>
      </c>
      <c r="G6" s="191"/>
      <c r="H6" s="10"/>
      <c r="I6" s="191" t="s">
        <v>141</v>
      </c>
      <c r="J6" s="191"/>
      <c r="K6" s="10"/>
      <c r="L6" s="191" t="s">
        <v>142</v>
      </c>
      <c r="M6" s="191"/>
      <c r="N6" s="9"/>
      <c r="O6" s="191" t="s">
        <v>143</v>
      </c>
      <c r="P6" s="191"/>
      <c r="Q6" s="10"/>
      <c r="R6" s="191" t="s">
        <v>144</v>
      </c>
      <c r="S6" s="191"/>
      <c r="T6" s="10"/>
      <c r="U6" s="191" t="s">
        <v>145</v>
      </c>
      <c r="V6" s="191"/>
      <c r="W6" s="9"/>
      <c r="X6" s="191" t="s">
        <v>146</v>
      </c>
      <c r="Y6" s="191"/>
      <c r="Z6" s="9"/>
      <c r="AA6" s="191" t="s">
        <v>147</v>
      </c>
      <c r="AB6" s="191"/>
      <c r="AC6" s="10"/>
      <c r="AD6" s="191" t="s">
        <v>148</v>
      </c>
      <c r="AE6" s="191"/>
      <c r="AF6" s="10"/>
      <c r="AG6" s="191" t="s">
        <v>149</v>
      </c>
      <c r="AH6" s="191"/>
      <c r="AI6" s="10"/>
      <c r="AJ6" s="191" t="s">
        <v>150</v>
      </c>
      <c r="AK6" s="191"/>
      <c r="AL6" s="10"/>
      <c r="AM6" s="191" t="s">
        <v>151</v>
      </c>
      <c r="AN6" s="191"/>
      <c r="AO6" s="158"/>
      <c r="AP6" s="191" t="s">
        <v>152</v>
      </c>
      <c r="AQ6" s="191"/>
      <c r="AR6" s="10"/>
      <c r="AS6" s="191" t="s">
        <v>153</v>
      </c>
      <c r="AT6" s="191"/>
      <c r="AU6" s="10"/>
      <c r="AV6" s="191" t="s">
        <v>154</v>
      </c>
      <c r="AW6" s="191"/>
      <c r="AX6" s="10"/>
      <c r="AY6" s="191" t="s">
        <v>155</v>
      </c>
      <c r="AZ6" s="191"/>
      <c r="BA6" s="10"/>
      <c r="BB6" s="191" t="s">
        <v>156</v>
      </c>
      <c r="BC6" s="191"/>
      <c r="BD6" s="158"/>
      <c r="BE6" s="191" t="s">
        <v>157</v>
      </c>
      <c r="BF6" s="191"/>
      <c r="BG6" s="10"/>
      <c r="BH6" s="191" t="s">
        <v>158</v>
      </c>
      <c r="BI6" s="191"/>
      <c r="BJ6" s="9"/>
      <c r="BK6" s="191" t="s">
        <v>159</v>
      </c>
      <c r="BL6" s="191"/>
      <c r="BM6" s="158"/>
      <c r="BN6" s="191" t="s">
        <v>160</v>
      </c>
      <c r="BO6" s="191"/>
      <c r="BP6" s="9"/>
      <c r="BQ6" s="191" t="s">
        <v>2</v>
      </c>
      <c r="BR6" s="191"/>
      <c r="BS6" s="102"/>
      <c r="BT6" s="113"/>
      <c r="BU6" s="101"/>
      <c r="BV6" s="85"/>
      <c r="BW6" s="85"/>
      <c r="BX6" s="85"/>
      <c r="BY6" s="85"/>
      <c r="BZ6" s="85"/>
      <c r="CA6" s="86"/>
      <c r="CB6" s="83"/>
      <c r="CC6" s="84"/>
      <c r="CD6" s="84"/>
      <c r="CE6" s="84"/>
      <c r="CF6" s="84"/>
      <c r="CG6" s="84"/>
      <c r="CH6" s="84"/>
      <c r="CI6" s="152"/>
      <c r="CJ6" s="83"/>
      <c r="CK6" s="84"/>
      <c r="CL6" s="84"/>
      <c r="CM6" s="84"/>
      <c r="CN6" s="84"/>
      <c r="CO6" s="84"/>
      <c r="CP6" s="84"/>
      <c r="CQ6" s="84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</row>
    <row r="7" spans="1:171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12"/>
      <c r="BR7" s="12"/>
      <c r="BS7" s="103"/>
      <c r="BT7" s="103"/>
      <c r="BU7" s="44"/>
      <c r="BV7" s="86"/>
      <c r="BW7" s="86"/>
      <c r="BX7" s="86"/>
      <c r="BY7" s="86"/>
      <c r="BZ7" s="86"/>
      <c r="CA7" s="86"/>
      <c r="CB7" s="83"/>
    </row>
    <row r="8" spans="1:171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6"/>
      <c r="BK8" s="12"/>
      <c r="BL8" s="12" t="s">
        <v>3</v>
      </c>
      <c r="BM8" s="12"/>
      <c r="BN8" s="12"/>
      <c r="BO8" s="12" t="s">
        <v>3</v>
      </c>
      <c r="BP8" s="12"/>
      <c r="BQ8" s="12"/>
      <c r="BR8" s="12" t="s">
        <v>3</v>
      </c>
      <c r="BS8" s="103"/>
      <c r="BT8" s="103"/>
      <c r="BU8" s="44"/>
      <c r="BV8" s="86"/>
      <c r="BW8" s="86"/>
      <c r="BX8" s="86"/>
      <c r="BY8" s="86"/>
      <c r="BZ8" s="86"/>
      <c r="CA8" s="86"/>
      <c r="CB8" s="83"/>
    </row>
    <row r="9" spans="1:171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"/>
      <c r="BQ9" s="12" t="s">
        <v>3</v>
      </c>
      <c r="BR9" s="12" t="s">
        <v>20</v>
      </c>
      <c r="BS9" s="103"/>
      <c r="BT9" s="103"/>
      <c r="BU9" s="103"/>
      <c r="BV9" s="87"/>
      <c r="BW9" s="87"/>
      <c r="BX9" s="87"/>
      <c r="BY9" s="87"/>
      <c r="BZ9" s="87"/>
      <c r="CA9" s="87"/>
      <c r="CB9" s="83"/>
    </row>
    <row r="10" spans="1:171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25</v>
      </c>
      <c r="BL10" s="12" t="s">
        <v>22</v>
      </c>
      <c r="BM10" s="12"/>
      <c r="BN10" s="12" t="s">
        <v>26</v>
      </c>
      <c r="BO10" s="12" t="s">
        <v>22</v>
      </c>
      <c r="BP10" s="12"/>
      <c r="BQ10" s="12" t="s">
        <v>26</v>
      </c>
      <c r="BR10" s="12" t="s">
        <v>22</v>
      </c>
      <c r="BS10" s="103"/>
      <c r="BT10" s="103"/>
      <c r="BU10" s="103"/>
      <c r="BV10" s="87"/>
      <c r="BW10" s="87"/>
      <c r="BX10" s="87"/>
      <c r="BY10" s="87"/>
      <c r="BZ10" s="87"/>
      <c r="CA10" s="87"/>
      <c r="CB10" s="83"/>
    </row>
    <row r="11" spans="1:171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2"/>
      <c r="BQ11" s="87"/>
      <c r="BR11" s="12" t="s">
        <v>23</v>
      </c>
      <c r="BS11" s="103"/>
      <c r="BT11" s="103"/>
      <c r="BU11" s="103"/>
      <c r="BV11" s="87"/>
      <c r="BW11" s="87"/>
      <c r="BX11" s="87"/>
      <c r="BY11" s="87"/>
      <c r="BZ11" s="87"/>
      <c r="CA11" s="87"/>
      <c r="CB11" s="88"/>
      <c r="CC11" s="89"/>
      <c r="CD11" s="89"/>
      <c r="CE11" s="89"/>
      <c r="CF11" s="89"/>
      <c r="CG11" s="89"/>
      <c r="CH11" s="89"/>
      <c r="CI11" s="153"/>
      <c r="CJ11" s="88"/>
      <c r="CK11" s="89"/>
      <c r="CL11" s="89"/>
      <c r="CM11" s="89"/>
      <c r="CN11" s="89"/>
      <c r="CO11" s="89"/>
      <c r="CP11" s="89"/>
      <c r="CQ11" s="89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</row>
    <row r="12" spans="1:171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2"/>
      <c r="BQ12" s="87"/>
      <c r="BR12" s="12" t="s">
        <v>4</v>
      </c>
      <c r="BS12" s="103"/>
      <c r="BT12" s="103"/>
      <c r="BU12" s="103"/>
      <c r="BV12" s="86"/>
      <c r="BW12" s="87"/>
      <c r="BX12" s="87"/>
      <c r="BY12" s="87"/>
      <c r="BZ12" s="87"/>
      <c r="CA12" s="87"/>
      <c r="CB12" s="90"/>
    </row>
    <row r="13" spans="1:171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26"/>
      <c r="BR13" s="40"/>
      <c r="BS13" s="103"/>
      <c r="BT13" s="103"/>
      <c r="BU13" s="44"/>
      <c r="BV13" s="86"/>
      <c r="BW13" s="86"/>
      <c r="BX13" s="86"/>
      <c r="BY13" s="86"/>
      <c r="BZ13" s="86"/>
      <c r="CA13" s="86"/>
      <c r="CB13" s="83"/>
      <c r="CC13" s="84"/>
      <c r="CD13" s="84"/>
      <c r="CE13" s="84"/>
      <c r="CF13" s="84"/>
      <c r="CG13" s="84"/>
      <c r="CH13" s="84"/>
      <c r="CI13" s="152"/>
      <c r="CJ13" s="83"/>
      <c r="CK13" s="84"/>
      <c r="CL13" s="84"/>
      <c r="CM13" s="84"/>
      <c r="CN13" s="84"/>
      <c r="CO13" s="84"/>
      <c r="CP13" s="84"/>
      <c r="CQ13" s="84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</row>
    <row r="14" spans="1:171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87"/>
      <c r="BR14" s="12"/>
      <c r="BS14" s="103"/>
      <c r="BT14" s="103"/>
      <c r="BU14" s="44"/>
      <c r="BV14" s="86"/>
      <c r="BW14" s="86"/>
      <c r="BX14" s="86"/>
      <c r="BY14" s="86"/>
      <c r="BZ14" s="86"/>
      <c r="CA14" s="86"/>
      <c r="CB14" s="83"/>
    </row>
    <row r="15" spans="1:171" ht="15.95" customHeight="1" x14ac:dyDescent="0.25">
      <c r="A15" s="32">
        <v>1</v>
      </c>
      <c r="B15" s="3" t="s">
        <v>5</v>
      </c>
      <c r="C15" s="38">
        <v>124.04</v>
      </c>
      <c r="D15" s="49">
        <v>104.1</v>
      </c>
      <c r="E15" s="49"/>
      <c r="F15" s="38">
        <v>124.7</v>
      </c>
      <c r="G15" s="49">
        <v>103.02</v>
      </c>
      <c r="H15" s="6"/>
      <c r="I15" s="38">
        <v>124.37</v>
      </c>
      <c r="J15" s="49">
        <v>101.94</v>
      </c>
      <c r="K15" s="6"/>
      <c r="L15" s="38">
        <v>124.05</v>
      </c>
      <c r="M15" s="49">
        <v>100.17</v>
      </c>
      <c r="N15" s="6"/>
      <c r="O15" s="38">
        <v>124.73</v>
      </c>
      <c r="P15" s="49">
        <v>100.37</v>
      </c>
      <c r="Q15" s="6"/>
      <c r="R15" s="38">
        <v>125.29</v>
      </c>
      <c r="S15" s="49">
        <v>101.05</v>
      </c>
      <c r="T15" s="6"/>
      <c r="U15" s="38">
        <v>124.1</v>
      </c>
      <c r="V15" s="49">
        <v>100.71</v>
      </c>
      <c r="W15" s="6"/>
      <c r="X15" s="38">
        <v>122.81</v>
      </c>
      <c r="Y15" s="49">
        <v>101.6</v>
      </c>
      <c r="Z15" s="6"/>
      <c r="AA15" s="38">
        <v>123.75</v>
      </c>
      <c r="AB15" s="49">
        <v>101.24</v>
      </c>
      <c r="AC15" s="6"/>
      <c r="AD15" s="38">
        <v>123.69</v>
      </c>
      <c r="AE15" s="49">
        <v>102.07</v>
      </c>
      <c r="AF15" s="6"/>
      <c r="AG15" s="38">
        <v>123.54</v>
      </c>
      <c r="AH15" s="49">
        <v>101.65</v>
      </c>
      <c r="AI15" s="6"/>
      <c r="AJ15" s="38">
        <v>123.55</v>
      </c>
      <c r="AK15" s="49">
        <v>101.38</v>
      </c>
      <c r="AL15" s="6"/>
      <c r="AM15" s="38">
        <v>123.86</v>
      </c>
      <c r="AN15" s="49">
        <v>100.93</v>
      </c>
      <c r="AO15" s="49"/>
      <c r="AP15" s="38">
        <v>122.55</v>
      </c>
      <c r="AQ15" s="49">
        <v>100.87</v>
      </c>
      <c r="AR15" s="6"/>
      <c r="AS15" s="38">
        <v>123.11</v>
      </c>
      <c r="AT15" s="49">
        <v>101.16</v>
      </c>
      <c r="AU15" s="6"/>
      <c r="AV15" s="38">
        <v>123.06</v>
      </c>
      <c r="AW15" s="49">
        <v>100.82</v>
      </c>
      <c r="AX15" s="6"/>
      <c r="AY15" s="38">
        <v>123.61</v>
      </c>
      <c r="AZ15" s="49">
        <v>101.11</v>
      </c>
      <c r="BA15" s="6"/>
      <c r="BB15" s="38">
        <v>123.84</v>
      </c>
      <c r="BC15" s="49">
        <v>101.23</v>
      </c>
      <c r="BD15" s="49"/>
      <c r="BE15" s="38">
        <v>123.42</v>
      </c>
      <c r="BF15" s="49">
        <v>101.92</v>
      </c>
      <c r="BG15" s="6"/>
      <c r="BH15" s="38">
        <v>123.42</v>
      </c>
      <c r="BI15" s="49">
        <v>101.61</v>
      </c>
      <c r="BJ15" s="6"/>
      <c r="BK15" s="38">
        <v>122.83</v>
      </c>
      <c r="BL15" s="49">
        <v>102.95</v>
      </c>
      <c r="BM15" s="60"/>
      <c r="BN15" s="38">
        <v>122.39</v>
      </c>
      <c r="BO15" s="60">
        <v>102.6</v>
      </c>
      <c r="BP15" s="60"/>
      <c r="BQ15" s="38">
        <f>(C15+F15+I15+L15+O15+R15+U15+X15+AA15+AD15+AG15+AJ15+AM15+AS15+AV15+AY15+BB15+BH15+BK15+BN15+BE15+AP15)/22</f>
        <v>123.66863636363634</v>
      </c>
      <c r="BR15" s="60">
        <f>(D15+G15+J15+M15+P15+S15+V15+Y15+AB15+AE15+AH15+AK15+AN15+AT15+AW15+AZ15+BC15+BI15+BL15+BO15+BF15+AQ15)/22</f>
        <v>101.56818181818181</v>
      </c>
      <c r="BS15" s="54"/>
      <c r="BT15" s="54"/>
      <c r="BU15" s="54"/>
      <c r="BV15" s="86"/>
      <c r="BW15" s="86"/>
      <c r="BX15" s="86"/>
      <c r="BY15" s="91"/>
      <c r="BZ15" s="91"/>
      <c r="CA15" s="86"/>
      <c r="CB15" s="83"/>
    </row>
    <row r="16" spans="1:171" s="23" customFormat="1" ht="15.95" customHeight="1" x14ac:dyDescent="0.25">
      <c r="A16" s="32">
        <v>2</v>
      </c>
      <c r="B16" s="3" t="s">
        <v>6</v>
      </c>
      <c r="C16" s="38">
        <v>0.65739999999999998</v>
      </c>
      <c r="D16" s="49">
        <v>196.41</v>
      </c>
      <c r="E16" s="49"/>
      <c r="F16" s="38">
        <v>0.65620000000000001</v>
      </c>
      <c r="G16" s="49">
        <v>195.78</v>
      </c>
      <c r="H16" s="6"/>
      <c r="I16" s="38">
        <v>0.65549999999999997</v>
      </c>
      <c r="J16" s="49">
        <v>193.41</v>
      </c>
      <c r="K16" s="6"/>
      <c r="L16" s="38">
        <v>0.64829999999999999</v>
      </c>
      <c r="M16" s="49">
        <v>191.69</v>
      </c>
      <c r="N16" s="6"/>
      <c r="O16" s="38">
        <v>0.65290000000000004</v>
      </c>
      <c r="P16" s="49">
        <v>191.75</v>
      </c>
      <c r="Q16" s="6"/>
      <c r="R16" s="38">
        <v>0.65659999999999996</v>
      </c>
      <c r="S16" s="49">
        <v>192.84</v>
      </c>
      <c r="T16" s="6"/>
      <c r="U16" s="38">
        <v>0.65339999999999998</v>
      </c>
      <c r="V16" s="49">
        <v>191.28</v>
      </c>
      <c r="W16" s="6"/>
      <c r="X16" s="38">
        <v>0.64700000000000002</v>
      </c>
      <c r="Y16" s="49">
        <v>192.86</v>
      </c>
      <c r="Z16" s="6"/>
      <c r="AA16" s="38">
        <v>0.64700000000000002</v>
      </c>
      <c r="AB16" s="49">
        <v>193.63</v>
      </c>
      <c r="AC16" s="6"/>
      <c r="AD16" s="38">
        <v>0.6452</v>
      </c>
      <c r="AE16" s="49">
        <v>195.67</v>
      </c>
      <c r="AF16" s="6"/>
      <c r="AG16" s="38">
        <v>0.64500000000000002</v>
      </c>
      <c r="AH16" s="49">
        <v>194.71</v>
      </c>
      <c r="AI16" s="6"/>
      <c r="AJ16" s="38">
        <v>0.64249999999999996</v>
      </c>
      <c r="AK16" s="49">
        <v>194.93</v>
      </c>
      <c r="AL16" s="6"/>
      <c r="AM16" s="38">
        <v>0.63519999999999999</v>
      </c>
      <c r="AN16" s="49">
        <v>196.8</v>
      </c>
      <c r="AO16" s="49"/>
      <c r="AP16" s="38">
        <v>0.62849999999999995</v>
      </c>
      <c r="AQ16" s="49">
        <v>196.68</v>
      </c>
      <c r="AR16" s="6"/>
      <c r="AS16" s="38">
        <v>0.63080000000000003</v>
      </c>
      <c r="AT16" s="49">
        <v>197.43</v>
      </c>
      <c r="AU16" s="6"/>
      <c r="AV16" s="38">
        <v>0.63060000000000005</v>
      </c>
      <c r="AW16" s="49">
        <v>196.74</v>
      </c>
      <c r="AX16" s="6"/>
      <c r="AY16" s="38">
        <v>0.63290000000000002</v>
      </c>
      <c r="AZ16" s="49">
        <v>197.48</v>
      </c>
      <c r="BA16" s="6"/>
      <c r="BB16" s="38">
        <v>0.63400000000000001</v>
      </c>
      <c r="BC16" s="49">
        <v>197.74</v>
      </c>
      <c r="BD16" s="49"/>
      <c r="BE16" s="38">
        <v>0.63739999999999997</v>
      </c>
      <c r="BF16" s="49">
        <v>197.35</v>
      </c>
      <c r="BG16" s="6"/>
      <c r="BH16" s="38">
        <v>0.63539999999999996</v>
      </c>
      <c r="BI16" s="49">
        <v>197.39</v>
      </c>
      <c r="BJ16" s="6"/>
      <c r="BK16" s="38">
        <v>0.63670000000000004</v>
      </c>
      <c r="BL16" s="49">
        <v>198.59</v>
      </c>
      <c r="BM16" s="60"/>
      <c r="BN16" s="38">
        <v>0.63580000000000003</v>
      </c>
      <c r="BO16" s="60">
        <v>197.5</v>
      </c>
      <c r="BP16" s="60"/>
      <c r="BQ16" s="38">
        <f>(C16+F16+I16+L16+O16+R16+U16+X16+AA16+AD16+AG16+AJ16+AM16+AS16+AV16+AY16+BB16+BH16+BK16+BN16+BE16+AP16)/22</f>
        <v>0.64292272727272726</v>
      </c>
      <c r="BR16" s="60">
        <f t="shared" ref="BR16:BR27" si="0">(D16+G16+J16+M16+P16+S16+V16+Y16+AB16+AE16+AH16+AK16+AN16+AT16+AW16+AZ16+BC16+BI16+BL16+BO16+BF16+AQ16)/22</f>
        <v>195.3936363636364</v>
      </c>
      <c r="BS16" s="54"/>
      <c r="BT16" s="54"/>
      <c r="BU16" s="54"/>
      <c r="BV16" s="86"/>
      <c r="BW16" s="86"/>
      <c r="BX16" s="86"/>
      <c r="BY16" s="91"/>
      <c r="BZ16" s="91"/>
      <c r="CA16" s="86"/>
      <c r="CB16" s="83"/>
      <c r="CC16" s="84"/>
      <c r="CD16" s="84"/>
      <c r="CE16" s="84"/>
      <c r="CF16" s="84"/>
      <c r="CG16" s="84"/>
      <c r="CH16" s="84"/>
      <c r="CI16" s="152"/>
      <c r="CJ16" s="83"/>
      <c r="CK16" s="84"/>
      <c r="CL16" s="84"/>
      <c r="CM16" s="84"/>
      <c r="CN16" s="84"/>
      <c r="CO16" s="84"/>
      <c r="CP16" s="84"/>
      <c r="CQ16" s="84"/>
      <c r="CR16" s="19"/>
      <c r="CS16" s="19"/>
      <c r="CT16" s="19"/>
      <c r="CU16" s="19"/>
    </row>
    <row r="17" spans="1:171" ht="15.95" customHeight="1" x14ac:dyDescent="0.25">
      <c r="A17" s="32">
        <v>3</v>
      </c>
      <c r="B17" s="3" t="s">
        <v>7</v>
      </c>
      <c r="C17" s="38">
        <v>0.94610000000000005</v>
      </c>
      <c r="D17" s="49">
        <v>136.47999999999999</v>
      </c>
      <c r="E17" s="49"/>
      <c r="F17" s="38">
        <v>0.94069999999999998</v>
      </c>
      <c r="G17" s="49">
        <v>136.56</v>
      </c>
      <c r="H17" s="6"/>
      <c r="I17" s="38">
        <v>0.93620000000000003</v>
      </c>
      <c r="J17" s="49">
        <v>135.41999999999999</v>
      </c>
      <c r="K17" s="6"/>
      <c r="L17" s="38">
        <v>0.92920000000000003</v>
      </c>
      <c r="M17" s="49">
        <v>133.72999999999999</v>
      </c>
      <c r="N17" s="6"/>
      <c r="O17" s="38">
        <v>0.93220000000000003</v>
      </c>
      <c r="P17" s="49">
        <v>134.30000000000001</v>
      </c>
      <c r="Q17" s="6"/>
      <c r="R17" s="38">
        <v>0.94</v>
      </c>
      <c r="S17" s="49">
        <v>134.69</v>
      </c>
      <c r="T17" s="6"/>
      <c r="U17" s="38">
        <v>0.92589999999999995</v>
      </c>
      <c r="V17" s="49">
        <v>134.99</v>
      </c>
      <c r="W17" s="6"/>
      <c r="X17" s="38">
        <v>0.92800000000000005</v>
      </c>
      <c r="Y17" s="49">
        <v>134.44999999999999</v>
      </c>
      <c r="Z17" s="6"/>
      <c r="AA17" s="38">
        <v>0.93559999999999999</v>
      </c>
      <c r="AB17" s="49">
        <v>133.91</v>
      </c>
      <c r="AC17" s="6"/>
      <c r="AD17" s="38">
        <v>0.93500000000000005</v>
      </c>
      <c r="AE17" s="49">
        <v>135.03</v>
      </c>
      <c r="AF17" s="6"/>
      <c r="AG17" s="38">
        <v>0.93089999999999995</v>
      </c>
      <c r="AH17" s="49">
        <v>134.9</v>
      </c>
      <c r="AI17" s="6"/>
      <c r="AJ17" s="38">
        <v>0.93159999999999998</v>
      </c>
      <c r="AK17" s="49">
        <v>134.44999999999999</v>
      </c>
      <c r="AL17" s="6"/>
      <c r="AM17" s="38">
        <v>0.92700000000000005</v>
      </c>
      <c r="AN17" s="49">
        <v>134.85</v>
      </c>
      <c r="AO17" s="49"/>
      <c r="AP17" s="38">
        <v>0.9173</v>
      </c>
      <c r="AQ17" s="49">
        <v>134.76</v>
      </c>
      <c r="AR17" s="6"/>
      <c r="AS17" s="38">
        <v>0.92300000000000004</v>
      </c>
      <c r="AT17" s="49">
        <v>134.91999999999999</v>
      </c>
      <c r="AU17" s="6"/>
      <c r="AV17" s="38">
        <v>0.91949999999999998</v>
      </c>
      <c r="AW17" s="49">
        <v>134.93</v>
      </c>
      <c r="AX17" s="6"/>
      <c r="AY17" s="38">
        <v>0.92900000000000005</v>
      </c>
      <c r="AZ17" s="49">
        <v>134.53</v>
      </c>
      <c r="BA17" s="6"/>
      <c r="BB17" s="38">
        <v>0.93100000000000005</v>
      </c>
      <c r="BC17" s="49">
        <v>134.66</v>
      </c>
      <c r="BD17" s="49"/>
      <c r="BE17" s="38">
        <v>0.93879999999999997</v>
      </c>
      <c r="BF17" s="49">
        <v>133.99</v>
      </c>
      <c r="BG17" s="6"/>
      <c r="BH17" s="38">
        <v>0.93240000000000001</v>
      </c>
      <c r="BI17" s="49">
        <v>134.51</v>
      </c>
      <c r="BJ17" s="6"/>
      <c r="BK17" s="38">
        <v>0.93669999999999998</v>
      </c>
      <c r="BL17" s="49">
        <v>134.99</v>
      </c>
      <c r="BM17" s="60"/>
      <c r="BN17" s="38">
        <v>0.92869999999999997</v>
      </c>
      <c r="BO17" s="60">
        <v>135.21</v>
      </c>
      <c r="BP17" s="60"/>
      <c r="BQ17" s="38">
        <f t="shared" ref="BQ17:BQ27" si="1">(C17+F17+I17+L17+O17+R17+U17+X17+AA17+AD17+AG17+AJ17+AM17+AS17+AV17+AY17+BB17+BH17+BK17+BN17+BE17+AP17)/22</f>
        <v>0.93158181818181807</v>
      </c>
      <c r="BR17" s="60">
        <f t="shared" si="0"/>
        <v>134.83000000000001</v>
      </c>
      <c r="BS17" s="54"/>
      <c r="BT17" s="54"/>
      <c r="BU17" s="54"/>
      <c r="BV17" s="86"/>
      <c r="BW17" s="86"/>
      <c r="BX17" s="86"/>
      <c r="BY17" s="91"/>
      <c r="BZ17" s="91"/>
      <c r="CA17" s="86"/>
      <c r="CB17" s="83"/>
    </row>
    <row r="18" spans="1:171" ht="15.95" customHeight="1" x14ac:dyDescent="0.25">
      <c r="A18" s="32">
        <v>4</v>
      </c>
      <c r="B18" s="3" t="s">
        <v>8</v>
      </c>
      <c r="C18" s="38">
        <v>0.9163</v>
      </c>
      <c r="D18" s="49">
        <v>140.99</v>
      </c>
      <c r="E18" s="49"/>
      <c r="F18" s="38">
        <v>0.91080000000000005</v>
      </c>
      <c r="G18" s="49">
        <v>140.96</v>
      </c>
      <c r="H18" s="6"/>
      <c r="I18" s="38">
        <v>0.9002</v>
      </c>
      <c r="J18" s="49">
        <v>140.93</v>
      </c>
      <c r="K18" s="6"/>
      <c r="L18" s="38">
        <v>0.88160000000000005</v>
      </c>
      <c r="M18" s="49">
        <v>140.91</v>
      </c>
      <c r="N18" s="6"/>
      <c r="O18" s="38">
        <v>0.88849999999999996</v>
      </c>
      <c r="P18" s="49">
        <v>140.94</v>
      </c>
      <c r="Q18" s="6"/>
      <c r="R18" s="38">
        <v>0.89849999999999997</v>
      </c>
      <c r="S18" s="49">
        <v>140.93</v>
      </c>
      <c r="T18" s="6"/>
      <c r="U18" s="38">
        <v>0.8861</v>
      </c>
      <c r="V18" s="49">
        <v>141.03</v>
      </c>
      <c r="W18" s="6"/>
      <c r="X18" s="38">
        <v>0.88460000000000005</v>
      </c>
      <c r="Y18" s="49">
        <v>141.06</v>
      </c>
      <c r="Z18" s="6"/>
      <c r="AA18" s="38">
        <v>0.88790000000000002</v>
      </c>
      <c r="AB18" s="49">
        <v>141.1</v>
      </c>
      <c r="AC18" s="6"/>
      <c r="AD18" s="38">
        <v>0.89500000000000002</v>
      </c>
      <c r="AE18" s="49">
        <v>141.13</v>
      </c>
      <c r="AF18" s="6"/>
      <c r="AG18" s="38">
        <v>0.89059999999999995</v>
      </c>
      <c r="AH18" s="49">
        <v>141.04</v>
      </c>
      <c r="AI18" s="6"/>
      <c r="AJ18" s="38">
        <v>0.88900000000000001</v>
      </c>
      <c r="AK18" s="49">
        <v>140.94</v>
      </c>
      <c r="AL18" s="6"/>
      <c r="AM18" s="38">
        <v>0.8871</v>
      </c>
      <c r="AN18" s="49">
        <v>140.91999999999999</v>
      </c>
      <c r="AO18" s="49"/>
      <c r="AP18" s="38">
        <v>0.877</v>
      </c>
      <c r="AQ18" s="49">
        <v>140.88</v>
      </c>
      <c r="AR18" s="6"/>
      <c r="AS18" s="38">
        <v>0.8841</v>
      </c>
      <c r="AT18" s="49">
        <v>140.84</v>
      </c>
      <c r="AU18" s="6"/>
      <c r="AV18" s="38">
        <v>0.88160000000000005</v>
      </c>
      <c r="AW18" s="49">
        <v>140.68</v>
      </c>
      <c r="AX18" s="6"/>
      <c r="AY18" s="38">
        <v>0.88929999999999998</v>
      </c>
      <c r="AZ18" s="49">
        <v>140.63</v>
      </c>
      <c r="BA18" s="6"/>
      <c r="BB18" s="38">
        <v>0.89180000000000004</v>
      </c>
      <c r="BC18" s="49">
        <v>140.55000000000001</v>
      </c>
      <c r="BD18" s="49"/>
      <c r="BE18" s="38">
        <v>0.89529999999999998</v>
      </c>
      <c r="BF18" s="49">
        <v>140.53</v>
      </c>
      <c r="BG18" s="6"/>
      <c r="BH18" s="38">
        <v>0.89259999999999995</v>
      </c>
      <c r="BI18" s="49">
        <v>140.47999999999999</v>
      </c>
      <c r="BJ18" s="6"/>
      <c r="BK18" s="38">
        <v>0.90210000000000001</v>
      </c>
      <c r="BL18" s="49">
        <v>140.31</v>
      </c>
      <c r="BM18" s="60"/>
      <c r="BN18" s="38">
        <v>0.89500000000000002</v>
      </c>
      <c r="BO18" s="60">
        <v>140.29</v>
      </c>
      <c r="BP18" s="60"/>
      <c r="BQ18" s="38">
        <f t="shared" si="1"/>
        <v>0.89204545454545436</v>
      </c>
      <c r="BR18" s="60">
        <f t="shared" si="0"/>
        <v>140.82136363636366</v>
      </c>
      <c r="BS18" s="54"/>
      <c r="BT18" s="54"/>
      <c r="BU18" s="54"/>
      <c r="BV18" s="86"/>
      <c r="BW18" s="86"/>
      <c r="BX18" s="86"/>
      <c r="BY18" s="91"/>
      <c r="BZ18" s="91"/>
      <c r="CA18" s="86"/>
      <c r="CB18" s="83"/>
    </row>
    <row r="19" spans="1:171" ht="15.95" customHeight="1" x14ac:dyDescent="0.25">
      <c r="A19" s="32">
        <v>5</v>
      </c>
      <c r="B19" s="3" t="s">
        <v>9</v>
      </c>
      <c r="C19" s="38">
        <v>1186.93</v>
      </c>
      <c r="D19" s="80">
        <v>153261.59</v>
      </c>
      <c r="E19" s="80"/>
      <c r="F19" s="128">
        <v>1186.6099999999999</v>
      </c>
      <c r="G19" s="80">
        <v>152434.89000000001</v>
      </c>
      <c r="H19" s="6"/>
      <c r="I19" s="38">
        <v>1187.1600000000001</v>
      </c>
      <c r="J19" s="80">
        <v>150505.18</v>
      </c>
      <c r="K19" s="6"/>
      <c r="L19" s="38">
        <v>1182.46</v>
      </c>
      <c r="M19" s="80">
        <v>146938.39000000001</v>
      </c>
      <c r="N19" s="6"/>
      <c r="O19" s="38">
        <v>1175.25</v>
      </c>
      <c r="P19" s="80">
        <v>147136.16</v>
      </c>
      <c r="Q19" s="6"/>
      <c r="R19" s="38">
        <v>1174.7</v>
      </c>
      <c r="S19" s="80">
        <v>148728.03</v>
      </c>
      <c r="T19" s="6"/>
      <c r="U19" s="38">
        <v>1180.8800000000001</v>
      </c>
      <c r="V19" s="80">
        <v>147592.29</v>
      </c>
      <c r="W19" s="6"/>
      <c r="X19" s="38">
        <v>1184.53</v>
      </c>
      <c r="Y19" s="80">
        <v>147797.51</v>
      </c>
      <c r="Z19" s="6"/>
      <c r="AA19" s="38">
        <v>1179.8</v>
      </c>
      <c r="AB19" s="80">
        <v>147812.72</v>
      </c>
      <c r="AC19" s="6"/>
      <c r="AD19" s="38">
        <v>1179.1099999999999</v>
      </c>
      <c r="AE19" s="80">
        <v>148867.16</v>
      </c>
      <c r="AF19" s="6"/>
      <c r="AG19" s="38">
        <v>1177.01</v>
      </c>
      <c r="AH19" s="80">
        <v>147806.07999999999</v>
      </c>
      <c r="AI19" s="6"/>
      <c r="AJ19" s="38">
        <v>1181.81</v>
      </c>
      <c r="AK19" s="80">
        <v>148027.60999999999</v>
      </c>
      <c r="AL19" s="6"/>
      <c r="AM19" s="38">
        <v>1178.74</v>
      </c>
      <c r="AN19" s="80">
        <v>147354.29</v>
      </c>
      <c r="AO19" s="80"/>
      <c r="AP19" s="128">
        <v>1197.76</v>
      </c>
      <c r="AQ19" s="80">
        <v>148056.74</v>
      </c>
      <c r="AR19" s="6"/>
      <c r="AS19" s="38">
        <v>1200.24</v>
      </c>
      <c r="AT19" s="80">
        <v>149472.64000000001</v>
      </c>
      <c r="AU19" s="6"/>
      <c r="AV19" s="38">
        <v>1194.46</v>
      </c>
      <c r="AW19" s="80">
        <v>148189.19</v>
      </c>
      <c r="AX19" s="6"/>
      <c r="AY19" s="38">
        <v>1184.02</v>
      </c>
      <c r="AZ19" s="80">
        <v>147981.15</v>
      </c>
      <c r="BA19" s="6"/>
      <c r="BB19" s="38">
        <v>1177.04</v>
      </c>
      <c r="BC19" s="80">
        <v>147561.09</v>
      </c>
      <c r="BD19" s="80"/>
      <c r="BE19" s="128">
        <v>1174.55</v>
      </c>
      <c r="BF19" s="80">
        <v>147744.44</v>
      </c>
      <c r="BG19" s="6"/>
      <c r="BH19" s="38">
        <v>1174.06</v>
      </c>
      <c r="BI19" s="80">
        <v>147242.53</v>
      </c>
      <c r="BJ19" s="24"/>
      <c r="BK19" s="38">
        <v>1177.96</v>
      </c>
      <c r="BL19" s="80">
        <v>148951.57</v>
      </c>
      <c r="BM19" s="60"/>
      <c r="BN19" s="38">
        <v>1174.8</v>
      </c>
      <c r="BO19" s="60">
        <v>147521.84</v>
      </c>
      <c r="BP19" s="60"/>
      <c r="BQ19" s="38">
        <f t="shared" si="1"/>
        <v>1182.2672727272727</v>
      </c>
      <c r="BR19" s="60">
        <f t="shared" si="0"/>
        <v>148499.23136363633</v>
      </c>
      <c r="BS19" s="54"/>
      <c r="BT19" s="54"/>
      <c r="BU19" s="54"/>
      <c r="BV19" s="86"/>
      <c r="BW19" s="86"/>
      <c r="BX19" s="92"/>
      <c r="BY19" s="91"/>
      <c r="BZ19" s="91"/>
      <c r="CA19" s="86"/>
      <c r="CB19" s="83"/>
    </row>
    <row r="20" spans="1:171" ht="15.95" customHeight="1" x14ac:dyDescent="0.25">
      <c r="A20" s="32">
        <v>6</v>
      </c>
      <c r="B20" s="3" t="s">
        <v>10</v>
      </c>
      <c r="C20" s="38">
        <v>16.66</v>
      </c>
      <c r="D20" s="49">
        <v>2151.21</v>
      </c>
      <c r="E20" s="49"/>
      <c r="F20" s="38">
        <v>16.646999999999998</v>
      </c>
      <c r="G20" s="49">
        <v>2138.4499999999998</v>
      </c>
      <c r="H20" s="6"/>
      <c r="I20" s="38">
        <v>16.57</v>
      </c>
      <c r="J20" s="49">
        <v>2100.6999999999998</v>
      </c>
      <c r="K20" s="6"/>
      <c r="L20" s="38">
        <v>16.39</v>
      </c>
      <c r="M20" s="49">
        <v>2036.7</v>
      </c>
      <c r="N20" s="6"/>
      <c r="O20" s="38">
        <v>16.12</v>
      </c>
      <c r="P20" s="49">
        <v>2018.15</v>
      </c>
      <c r="Q20" s="6"/>
      <c r="R20" s="38">
        <v>16.09</v>
      </c>
      <c r="S20" s="49">
        <v>2037.14</v>
      </c>
      <c r="T20" s="6"/>
      <c r="U20" s="38">
        <v>16.123000000000001</v>
      </c>
      <c r="V20" s="49">
        <v>2015.17</v>
      </c>
      <c r="W20" s="6"/>
      <c r="X20" s="38">
        <v>16.09</v>
      </c>
      <c r="Y20" s="49">
        <v>2007.6</v>
      </c>
      <c r="Z20" s="6"/>
      <c r="AA20" s="38">
        <v>15.83</v>
      </c>
      <c r="AB20" s="49">
        <v>1983.28</v>
      </c>
      <c r="AC20" s="6"/>
      <c r="AD20" s="38">
        <v>15.897</v>
      </c>
      <c r="AE20" s="49">
        <v>2007.03</v>
      </c>
      <c r="AF20" s="6"/>
      <c r="AG20" s="38">
        <v>15.9</v>
      </c>
      <c r="AH20" s="49">
        <v>1996.69</v>
      </c>
      <c r="AI20" s="6"/>
      <c r="AJ20" s="38">
        <v>15.97</v>
      </c>
      <c r="AK20" s="49">
        <v>2000.32</v>
      </c>
      <c r="AL20" s="6"/>
      <c r="AM20" s="38">
        <v>15.93</v>
      </c>
      <c r="AN20" s="49">
        <v>1991.41</v>
      </c>
      <c r="AO20" s="49"/>
      <c r="AP20" s="38">
        <v>16.263000000000002</v>
      </c>
      <c r="AQ20" s="49">
        <v>2010.24</v>
      </c>
      <c r="AR20" s="6"/>
      <c r="AS20" s="38">
        <v>16.12</v>
      </c>
      <c r="AT20" s="49">
        <v>2007.51</v>
      </c>
      <c r="AU20" s="6"/>
      <c r="AV20" s="38">
        <v>16.149999999999999</v>
      </c>
      <c r="AW20" s="49">
        <v>2003.63</v>
      </c>
      <c r="AX20" s="6"/>
      <c r="AY20" s="38">
        <v>15.988</v>
      </c>
      <c r="AZ20" s="49">
        <v>1998.16</v>
      </c>
      <c r="BA20" s="6"/>
      <c r="BB20" s="38">
        <v>15.85</v>
      </c>
      <c r="BC20" s="49">
        <v>1987.06</v>
      </c>
      <c r="BD20" s="49"/>
      <c r="BE20" s="38">
        <v>15.81</v>
      </c>
      <c r="BF20" s="49">
        <v>1988.71</v>
      </c>
      <c r="BG20" s="6"/>
      <c r="BH20" s="38">
        <v>15.81</v>
      </c>
      <c r="BI20" s="49">
        <v>1982.78</v>
      </c>
      <c r="BJ20" s="6"/>
      <c r="BK20" s="38">
        <v>15.818</v>
      </c>
      <c r="BL20" s="49">
        <v>2000.1</v>
      </c>
      <c r="BM20" s="60"/>
      <c r="BN20" s="38">
        <v>15.7</v>
      </c>
      <c r="BO20" s="60">
        <v>1971.48</v>
      </c>
      <c r="BP20" s="60"/>
      <c r="BQ20" s="38">
        <f t="shared" si="1"/>
        <v>16.078454545454544</v>
      </c>
      <c r="BR20" s="60">
        <f t="shared" si="0"/>
        <v>2019.7054545454541</v>
      </c>
      <c r="BS20" s="54"/>
      <c r="BT20" s="54"/>
      <c r="BU20" s="54"/>
      <c r="BV20" s="86"/>
      <c r="BW20" s="86"/>
      <c r="BX20" s="86"/>
      <c r="BY20" s="91"/>
      <c r="BZ20" s="91"/>
      <c r="CA20" s="86"/>
      <c r="CB20" s="83"/>
    </row>
    <row r="21" spans="1:171" ht="15.95" customHeight="1" x14ac:dyDescent="0.25">
      <c r="A21" s="32">
        <v>7</v>
      </c>
      <c r="B21" s="3" t="s">
        <v>27</v>
      </c>
      <c r="C21" s="38">
        <v>1.3093999999999999</v>
      </c>
      <c r="D21" s="49">
        <v>98.61</v>
      </c>
      <c r="E21" s="49"/>
      <c r="F21" s="38">
        <v>1.3030999999999999</v>
      </c>
      <c r="G21" s="49">
        <v>98.58</v>
      </c>
      <c r="H21" s="6"/>
      <c r="I21" s="38">
        <v>1.2863</v>
      </c>
      <c r="J21" s="49">
        <v>98.56</v>
      </c>
      <c r="K21" s="6"/>
      <c r="L21" s="38">
        <v>1.2915000000000001</v>
      </c>
      <c r="M21" s="49">
        <v>96.22</v>
      </c>
      <c r="N21" s="6"/>
      <c r="O21" s="38">
        <v>1.2985</v>
      </c>
      <c r="P21" s="49">
        <v>96.41</v>
      </c>
      <c r="Q21" s="6"/>
      <c r="R21" s="38">
        <v>1.3086</v>
      </c>
      <c r="S21" s="49">
        <v>96.75</v>
      </c>
      <c r="T21" s="6"/>
      <c r="U21" s="38">
        <v>1.3017000000000001</v>
      </c>
      <c r="V21" s="49">
        <v>96.01</v>
      </c>
      <c r="W21" s="6"/>
      <c r="X21" s="38">
        <v>1.2885</v>
      </c>
      <c r="Y21" s="49">
        <v>96.84</v>
      </c>
      <c r="Z21" s="6"/>
      <c r="AA21" s="38">
        <v>1.294</v>
      </c>
      <c r="AB21" s="49">
        <v>96.82</v>
      </c>
      <c r="AC21" s="6"/>
      <c r="AD21" s="38">
        <v>1.2984</v>
      </c>
      <c r="AE21" s="49">
        <v>97.24</v>
      </c>
      <c r="AF21" s="6"/>
      <c r="AG21" s="38">
        <v>1.2945</v>
      </c>
      <c r="AH21" s="49">
        <v>97.01</v>
      </c>
      <c r="AI21" s="6"/>
      <c r="AJ21" s="38">
        <v>1.2937000000000001</v>
      </c>
      <c r="AK21" s="49">
        <v>96.82</v>
      </c>
      <c r="AL21" s="6"/>
      <c r="AM21" s="38">
        <v>1.3008999999999999</v>
      </c>
      <c r="AN21" s="49">
        <v>96.1</v>
      </c>
      <c r="AO21" s="49"/>
      <c r="AP21" s="38">
        <v>1.2783</v>
      </c>
      <c r="AQ21" s="49">
        <v>96.7</v>
      </c>
      <c r="AR21" s="6"/>
      <c r="AS21" s="38">
        <v>1.2905</v>
      </c>
      <c r="AT21" s="49">
        <v>96.5</v>
      </c>
      <c r="AU21" s="6"/>
      <c r="AV21" s="38">
        <v>1.2865</v>
      </c>
      <c r="AW21" s="49">
        <v>96.43</v>
      </c>
      <c r="AX21" s="6"/>
      <c r="AY21" s="38">
        <v>1.2947</v>
      </c>
      <c r="AZ21" s="49">
        <v>96.54</v>
      </c>
      <c r="BA21" s="6"/>
      <c r="BB21" s="38">
        <v>1.2922</v>
      </c>
      <c r="BC21" s="49">
        <v>97.02</v>
      </c>
      <c r="BD21" s="49"/>
      <c r="BE21" s="38">
        <v>1.292</v>
      </c>
      <c r="BF21" s="49">
        <v>97.36</v>
      </c>
      <c r="BG21" s="6"/>
      <c r="BH21" s="38">
        <v>1.2997000000000001</v>
      </c>
      <c r="BI21" s="49">
        <v>96.49</v>
      </c>
      <c r="BJ21" s="6"/>
      <c r="BK21" s="38">
        <v>1.3068</v>
      </c>
      <c r="BL21" s="49">
        <v>96.76</v>
      </c>
      <c r="BM21" s="60"/>
      <c r="BN21" s="38">
        <v>1.3028999999999999</v>
      </c>
      <c r="BO21" s="60">
        <v>96.38</v>
      </c>
      <c r="BP21" s="60"/>
      <c r="BQ21" s="38">
        <f t="shared" si="1"/>
        <v>1.2960318181818185</v>
      </c>
      <c r="BR21" s="60">
        <f t="shared" si="0"/>
        <v>96.915909090909068</v>
      </c>
      <c r="BS21" s="54"/>
      <c r="BT21" s="54"/>
      <c r="BU21" s="54"/>
      <c r="BV21" s="86"/>
      <c r="BW21" s="86"/>
      <c r="BX21" s="86"/>
      <c r="BY21" s="91"/>
      <c r="BZ21" s="91"/>
      <c r="CA21" s="86"/>
      <c r="CB21" s="83"/>
    </row>
    <row r="22" spans="1:171" ht="15.95" customHeight="1" x14ac:dyDescent="0.25">
      <c r="A22" s="32">
        <v>8</v>
      </c>
      <c r="B22" s="3" t="s">
        <v>28</v>
      </c>
      <c r="C22" s="38">
        <v>1.2486999999999999</v>
      </c>
      <c r="D22" s="49">
        <v>103.41</v>
      </c>
      <c r="E22" s="49"/>
      <c r="F22" s="38">
        <v>1.2522</v>
      </c>
      <c r="G22" s="49">
        <v>102.59</v>
      </c>
      <c r="H22" s="6"/>
      <c r="I22" s="38">
        <v>1.2442</v>
      </c>
      <c r="J22" s="49">
        <v>101.89</v>
      </c>
      <c r="K22" s="6"/>
      <c r="L22" s="38">
        <v>1.2446999999999999</v>
      </c>
      <c r="M22" s="49">
        <v>99.84</v>
      </c>
      <c r="N22" s="6"/>
      <c r="O22" s="38">
        <v>1.2513000000000001</v>
      </c>
      <c r="P22" s="49">
        <v>100.05</v>
      </c>
      <c r="Q22" s="6"/>
      <c r="R22" s="38">
        <v>1.2434000000000001</v>
      </c>
      <c r="S22" s="49">
        <v>101.83</v>
      </c>
      <c r="T22" s="6"/>
      <c r="U22" s="38">
        <v>1.2388999999999999</v>
      </c>
      <c r="V22" s="49">
        <v>100.88</v>
      </c>
      <c r="W22" s="6"/>
      <c r="X22" s="38">
        <v>1.2234</v>
      </c>
      <c r="Y22" s="49">
        <v>101.99</v>
      </c>
      <c r="Z22" s="6"/>
      <c r="AA22" s="38">
        <v>1.2313000000000001</v>
      </c>
      <c r="AB22" s="49">
        <v>101.75</v>
      </c>
      <c r="AC22" s="6"/>
      <c r="AD22" s="38">
        <v>1.2314000000000001</v>
      </c>
      <c r="AE22" s="49">
        <v>102.53</v>
      </c>
      <c r="AF22" s="6"/>
      <c r="AG22" s="38">
        <v>1.2345999999999999</v>
      </c>
      <c r="AH22" s="49">
        <v>101.72</v>
      </c>
      <c r="AI22" s="6"/>
      <c r="AJ22" s="38">
        <v>1.2342</v>
      </c>
      <c r="AK22" s="49">
        <v>101.49</v>
      </c>
      <c r="AL22" s="6"/>
      <c r="AM22" s="38">
        <v>1.2313000000000001</v>
      </c>
      <c r="AN22" s="49">
        <v>101.53</v>
      </c>
      <c r="AO22" s="49"/>
      <c r="AP22" s="38">
        <v>1.2158</v>
      </c>
      <c r="AQ22" s="49">
        <v>101.67</v>
      </c>
      <c r="AR22" s="6"/>
      <c r="AS22" s="38">
        <v>1.2231000000000001</v>
      </c>
      <c r="AT22" s="49">
        <v>101.82</v>
      </c>
      <c r="AU22" s="6"/>
      <c r="AV22" s="38">
        <v>1.2256</v>
      </c>
      <c r="AW22" s="49">
        <v>101.23</v>
      </c>
      <c r="AX22" s="6"/>
      <c r="AY22" s="38">
        <v>1.2333000000000001</v>
      </c>
      <c r="AZ22" s="49">
        <v>101.34</v>
      </c>
      <c r="BA22" s="6"/>
      <c r="BB22" s="38">
        <v>1.2297</v>
      </c>
      <c r="BC22" s="49">
        <v>101.95</v>
      </c>
      <c r="BD22" s="49"/>
      <c r="BE22" s="38">
        <v>1.2374000000000001</v>
      </c>
      <c r="BF22" s="49">
        <v>101.66</v>
      </c>
      <c r="BG22" s="6"/>
      <c r="BH22" s="38">
        <v>1.2359</v>
      </c>
      <c r="BI22" s="49">
        <v>101.48</v>
      </c>
      <c r="BJ22" s="6"/>
      <c r="BK22" s="38">
        <v>1.2330000000000001</v>
      </c>
      <c r="BL22" s="49">
        <v>102.55</v>
      </c>
      <c r="BM22" s="60"/>
      <c r="BN22" s="38">
        <v>1.2396</v>
      </c>
      <c r="BO22" s="60">
        <v>101.3</v>
      </c>
      <c r="BP22" s="60"/>
      <c r="BQ22" s="38">
        <f t="shared" si="1"/>
        <v>1.2355909090909092</v>
      </c>
      <c r="BR22" s="60">
        <f t="shared" si="0"/>
        <v>101.65909090909091</v>
      </c>
      <c r="BS22" s="54"/>
      <c r="BT22" s="54"/>
      <c r="BU22" s="54"/>
      <c r="BV22" s="86"/>
      <c r="BW22" s="86"/>
      <c r="BX22" s="86"/>
      <c r="BY22" s="91"/>
      <c r="BZ22" s="91"/>
      <c r="CA22" s="86"/>
      <c r="CB22" s="83"/>
    </row>
    <row r="23" spans="1:171" ht="15.95" customHeight="1" x14ac:dyDescent="0.25">
      <c r="A23" s="32">
        <v>9</v>
      </c>
      <c r="B23" s="3" t="s">
        <v>13</v>
      </c>
      <c r="C23" s="38">
        <v>8.5698000000000008</v>
      </c>
      <c r="D23" s="49">
        <v>15.07</v>
      </c>
      <c r="E23" s="49"/>
      <c r="F23" s="38">
        <v>8.5411999999999999</v>
      </c>
      <c r="G23" s="49">
        <v>15.04</v>
      </c>
      <c r="H23" s="6"/>
      <c r="I23" s="38">
        <v>8.4507999999999992</v>
      </c>
      <c r="J23" s="49">
        <v>15</v>
      </c>
      <c r="K23" s="6"/>
      <c r="L23" s="38">
        <v>8.26</v>
      </c>
      <c r="M23" s="49">
        <v>15.04</v>
      </c>
      <c r="N23" s="6"/>
      <c r="O23" s="38">
        <v>8.3069000000000006</v>
      </c>
      <c r="P23" s="49">
        <v>15.07</v>
      </c>
      <c r="Q23" s="6"/>
      <c r="R23" s="38">
        <v>8.4102999999999994</v>
      </c>
      <c r="S23" s="49">
        <v>15.05</v>
      </c>
      <c r="T23" s="6"/>
      <c r="U23" s="38">
        <v>8.2974999999999994</v>
      </c>
      <c r="V23" s="49">
        <v>15.06</v>
      </c>
      <c r="W23" s="6"/>
      <c r="X23" s="38">
        <v>8.2942</v>
      </c>
      <c r="Y23" s="49">
        <v>15.04</v>
      </c>
      <c r="Z23" s="6"/>
      <c r="AA23" s="38">
        <v>8.2163000000000004</v>
      </c>
      <c r="AB23" s="49">
        <v>15.25</v>
      </c>
      <c r="AC23" s="6"/>
      <c r="AD23" s="38">
        <v>8.2413000000000007</v>
      </c>
      <c r="AE23" s="49">
        <v>15.32</v>
      </c>
      <c r="AF23" s="6"/>
      <c r="AG23" s="38">
        <v>8.1900999999999993</v>
      </c>
      <c r="AH23" s="49">
        <v>15.33</v>
      </c>
      <c r="AI23" s="6"/>
      <c r="AJ23" s="38">
        <v>8.1944999999999997</v>
      </c>
      <c r="AK23" s="49">
        <v>15.29</v>
      </c>
      <c r="AL23" s="6"/>
      <c r="AM23" s="38">
        <v>8.1768000000000001</v>
      </c>
      <c r="AN23" s="49">
        <v>15.29</v>
      </c>
      <c r="AO23" s="49"/>
      <c r="AP23" s="38">
        <v>8.0561000000000007</v>
      </c>
      <c r="AQ23" s="49">
        <v>15.34</v>
      </c>
      <c r="AR23" s="6"/>
      <c r="AS23" s="38">
        <v>8.1603999999999992</v>
      </c>
      <c r="AT23" s="49">
        <v>15.26</v>
      </c>
      <c r="AU23" s="6"/>
      <c r="AV23" s="38">
        <v>8.1212</v>
      </c>
      <c r="AW23" s="49">
        <v>15.28</v>
      </c>
      <c r="AX23" s="6"/>
      <c r="AY23" s="38">
        <v>8.1952999999999996</v>
      </c>
      <c r="AZ23" s="49">
        <v>15.25</v>
      </c>
      <c r="BA23" s="6"/>
      <c r="BB23" s="38">
        <v>8.2172999999999998</v>
      </c>
      <c r="BC23" s="49">
        <v>15.26</v>
      </c>
      <c r="BD23" s="49"/>
      <c r="BE23" s="38">
        <v>8.2401999999999997</v>
      </c>
      <c r="BF23" s="49">
        <v>15.27</v>
      </c>
      <c r="BG23" s="6"/>
      <c r="BH23" s="38">
        <v>8.2544000000000004</v>
      </c>
      <c r="BI23" s="49">
        <v>15.19</v>
      </c>
      <c r="BJ23" s="6"/>
      <c r="BK23" s="38">
        <v>8.3213000000000008</v>
      </c>
      <c r="BL23" s="49">
        <v>15.2</v>
      </c>
      <c r="BM23" s="60"/>
      <c r="BN23" s="38">
        <v>8.2382000000000009</v>
      </c>
      <c r="BO23" s="60">
        <v>15.24</v>
      </c>
      <c r="BP23" s="60"/>
      <c r="BQ23" s="38">
        <f t="shared" si="1"/>
        <v>8.2706409090909077</v>
      </c>
      <c r="BR23" s="60">
        <f t="shared" si="0"/>
        <v>15.188181818181816</v>
      </c>
      <c r="BS23" s="54"/>
      <c r="BT23" s="54"/>
      <c r="BU23" s="54"/>
      <c r="BV23" s="86"/>
      <c r="BW23" s="86"/>
      <c r="BX23" s="86"/>
      <c r="BY23" s="91"/>
      <c r="BZ23" s="91"/>
      <c r="CA23" s="86"/>
      <c r="CB23" s="83"/>
    </row>
    <row r="24" spans="1:171" ht="15.95" customHeight="1" x14ac:dyDescent="0.25">
      <c r="A24" s="32">
        <v>10</v>
      </c>
      <c r="B24" s="3" t="s">
        <v>14</v>
      </c>
      <c r="C24" s="38">
        <v>7.8585000000000003</v>
      </c>
      <c r="D24" s="49">
        <v>16.43</v>
      </c>
      <c r="E24" s="49"/>
      <c r="F24" s="38">
        <v>7.8959999999999999</v>
      </c>
      <c r="G24" s="49">
        <v>16.27</v>
      </c>
      <c r="H24" s="6"/>
      <c r="I24" s="38">
        <v>7.8274999999999997</v>
      </c>
      <c r="J24" s="49">
        <v>16.2</v>
      </c>
      <c r="K24" s="6"/>
      <c r="L24" s="38">
        <v>7.7256999999999998</v>
      </c>
      <c r="M24" s="49">
        <v>16.079999999999998</v>
      </c>
      <c r="N24" s="6"/>
      <c r="O24" s="38">
        <v>7.8341000000000003</v>
      </c>
      <c r="P24" s="49">
        <v>15.98</v>
      </c>
      <c r="Q24" s="6"/>
      <c r="R24" s="38">
        <v>7.9462999999999999</v>
      </c>
      <c r="S24" s="49">
        <v>15.93</v>
      </c>
      <c r="T24" s="6"/>
      <c r="U24" s="38">
        <v>7.8426</v>
      </c>
      <c r="V24" s="49">
        <v>15.94</v>
      </c>
      <c r="W24" s="6"/>
      <c r="X24" s="38">
        <v>7.7119</v>
      </c>
      <c r="Y24" s="49">
        <v>16.18</v>
      </c>
      <c r="Z24" s="6"/>
      <c r="AA24" s="38">
        <v>7.7904</v>
      </c>
      <c r="AB24" s="49">
        <v>16.079999999999998</v>
      </c>
      <c r="AC24" s="6"/>
      <c r="AD24" s="38">
        <v>7.806</v>
      </c>
      <c r="AE24" s="49">
        <v>16.170000000000002</v>
      </c>
      <c r="AF24" s="6"/>
      <c r="AG24" s="38">
        <v>7.7770000000000001</v>
      </c>
      <c r="AH24" s="49">
        <v>16.149999999999999</v>
      </c>
      <c r="AI24" s="6"/>
      <c r="AJ24" s="38">
        <v>7.7845000000000004</v>
      </c>
      <c r="AK24" s="49">
        <v>16.09</v>
      </c>
      <c r="AL24" s="6"/>
      <c r="AM24" s="38">
        <v>7.7535999999999996</v>
      </c>
      <c r="AN24" s="49">
        <v>16.12</v>
      </c>
      <c r="AO24" s="49"/>
      <c r="AP24" s="38">
        <v>7.7262000000000004</v>
      </c>
      <c r="AQ24" s="49">
        <v>16</v>
      </c>
      <c r="AR24" s="6"/>
      <c r="AS24" s="38">
        <v>7.8056999999999999</v>
      </c>
      <c r="AT24" s="49">
        <v>15.95</v>
      </c>
      <c r="AU24" s="6"/>
      <c r="AV24" s="38">
        <v>7.7380000000000004</v>
      </c>
      <c r="AW24" s="49">
        <v>16.03</v>
      </c>
      <c r="AX24" s="6"/>
      <c r="AY24" s="38">
        <v>7.7747999999999999</v>
      </c>
      <c r="AZ24" s="49">
        <v>16.079999999999998</v>
      </c>
      <c r="BA24" s="6"/>
      <c r="BB24" s="38">
        <v>7.8120000000000003</v>
      </c>
      <c r="BC24" s="49">
        <v>16.05</v>
      </c>
      <c r="BD24" s="49"/>
      <c r="BE24" s="38">
        <v>7.8226000000000004</v>
      </c>
      <c r="BF24" s="49">
        <v>16.079999999999998</v>
      </c>
      <c r="BG24" s="6"/>
      <c r="BH24" s="38">
        <v>7.7900999999999998</v>
      </c>
      <c r="BI24" s="49">
        <v>16.100000000000001</v>
      </c>
      <c r="BJ24" s="6"/>
      <c r="BK24" s="38">
        <v>7.8975999999999997</v>
      </c>
      <c r="BL24" s="80">
        <v>16.010000000000002</v>
      </c>
      <c r="BM24" s="60"/>
      <c r="BN24" s="38">
        <v>7.8501000000000003</v>
      </c>
      <c r="BO24" s="60">
        <v>16</v>
      </c>
      <c r="BP24" s="60"/>
      <c r="BQ24" s="38">
        <f t="shared" si="1"/>
        <v>7.8077818181818195</v>
      </c>
      <c r="BR24" s="60">
        <f t="shared" si="0"/>
        <v>16.08727272727273</v>
      </c>
      <c r="BS24" s="54"/>
      <c r="BT24" s="54"/>
      <c r="BU24" s="54"/>
      <c r="BV24" s="86"/>
      <c r="BW24" s="86"/>
      <c r="BX24" s="86"/>
      <c r="BY24" s="91"/>
      <c r="BZ24" s="91"/>
      <c r="CA24" s="86"/>
      <c r="CB24" s="83"/>
    </row>
    <row r="25" spans="1:171" ht="15.95" customHeight="1" x14ac:dyDescent="0.25">
      <c r="A25" s="32">
        <v>11</v>
      </c>
      <c r="B25" s="3" t="s">
        <v>15</v>
      </c>
      <c r="C25" s="38">
        <v>6.8335999999999997</v>
      </c>
      <c r="D25" s="49">
        <v>18.899999999999999</v>
      </c>
      <c r="E25" s="49"/>
      <c r="F25" s="38">
        <v>6.7930000000000001</v>
      </c>
      <c r="G25" s="49">
        <v>18.91</v>
      </c>
      <c r="H25" s="6"/>
      <c r="I25" s="38">
        <v>6.7138999999999998</v>
      </c>
      <c r="J25" s="49">
        <v>18.88</v>
      </c>
      <c r="K25" s="6"/>
      <c r="L25" s="38">
        <v>6.5749000000000004</v>
      </c>
      <c r="M25" s="49">
        <v>18.899999999999999</v>
      </c>
      <c r="N25" s="6"/>
      <c r="O25" s="38">
        <v>6.6262999999999996</v>
      </c>
      <c r="P25" s="49">
        <v>18.89</v>
      </c>
      <c r="Q25" s="6"/>
      <c r="R25" s="38">
        <v>6.7018000000000004</v>
      </c>
      <c r="S25" s="49">
        <v>18.89</v>
      </c>
      <c r="T25" s="6"/>
      <c r="U25" s="38">
        <v>6.6089000000000002</v>
      </c>
      <c r="V25" s="49">
        <v>18.91</v>
      </c>
      <c r="W25" s="6"/>
      <c r="X25" s="38">
        <v>6.5993000000000004</v>
      </c>
      <c r="Y25" s="49">
        <v>18.91</v>
      </c>
      <c r="Z25" s="6"/>
      <c r="AA25" s="38">
        <v>6.6235999999999997</v>
      </c>
      <c r="AB25" s="49">
        <v>18.920000000000002</v>
      </c>
      <c r="AC25" s="6"/>
      <c r="AD25" s="38">
        <v>6.6759000000000004</v>
      </c>
      <c r="AE25" s="49">
        <v>18.91</v>
      </c>
      <c r="AF25" s="6"/>
      <c r="AG25" s="38">
        <v>6.6416000000000004</v>
      </c>
      <c r="AH25" s="49">
        <v>18.91</v>
      </c>
      <c r="AI25" s="6"/>
      <c r="AJ25" s="38">
        <v>6.6289999999999996</v>
      </c>
      <c r="AK25" s="49">
        <v>18.899999999999999</v>
      </c>
      <c r="AL25" s="6"/>
      <c r="AM25" s="38">
        <v>6.6139000000000001</v>
      </c>
      <c r="AN25" s="49">
        <v>18.899999999999999</v>
      </c>
      <c r="AO25" s="49"/>
      <c r="AP25" s="38">
        <v>6.5416999999999996</v>
      </c>
      <c r="AQ25" s="49">
        <v>18.899999999999999</v>
      </c>
      <c r="AR25" s="6"/>
      <c r="AS25" s="38">
        <v>6.5945</v>
      </c>
      <c r="AT25" s="49">
        <v>18.88</v>
      </c>
      <c r="AU25" s="6"/>
      <c r="AV25" s="38">
        <v>6.5768000000000004</v>
      </c>
      <c r="AW25" s="49">
        <v>18.86</v>
      </c>
      <c r="AX25" s="6"/>
      <c r="AY25" s="38">
        <v>6.6337999999999999</v>
      </c>
      <c r="AZ25" s="49">
        <v>18.84</v>
      </c>
      <c r="BA25" s="6"/>
      <c r="BB25" s="38">
        <v>6.6547000000000001</v>
      </c>
      <c r="BC25" s="49">
        <v>18.84</v>
      </c>
      <c r="BD25" s="49"/>
      <c r="BE25" s="38">
        <v>6.6779999999999999</v>
      </c>
      <c r="BF25" s="49">
        <v>18.84</v>
      </c>
      <c r="BG25" s="6"/>
      <c r="BH25" s="38">
        <v>6.6588000000000003</v>
      </c>
      <c r="BI25" s="49">
        <v>18.829999999999998</v>
      </c>
      <c r="BJ25" s="6"/>
      <c r="BK25" s="38">
        <v>6.7279</v>
      </c>
      <c r="BL25" s="49">
        <v>18.79</v>
      </c>
      <c r="BM25" s="60"/>
      <c r="BN25" s="38">
        <v>6.6767000000000003</v>
      </c>
      <c r="BO25" s="60">
        <v>18.809999999999999</v>
      </c>
      <c r="BP25" s="60"/>
      <c r="BQ25" s="38">
        <f t="shared" si="1"/>
        <v>6.6535727272727279</v>
      </c>
      <c r="BR25" s="60">
        <f t="shared" si="0"/>
        <v>18.878181818181815</v>
      </c>
      <c r="BS25" s="54"/>
      <c r="BT25" s="54"/>
      <c r="BU25" s="54"/>
      <c r="BV25" s="86"/>
      <c r="BW25" s="86"/>
      <c r="BX25" s="86"/>
      <c r="BY25" s="91"/>
      <c r="BZ25" s="91"/>
      <c r="CA25" s="86"/>
      <c r="CB25" s="83"/>
    </row>
    <row r="26" spans="1:171" ht="15.95" customHeight="1" x14ac:dyDescent="0.25">
      <c r="A26" s="32">
        <v>12</v>
      </c>
      <c r="B26" s="3" t="s">
        <v>29</v>
      </c>
      <c r="C26" s="38">
        <v>0.71916999999999998</v>
      </c>
      <c r="D26" s="49">
        <v>179.55</v>
      </c>
      <c r="E26" s="49"/>
      <c r="F26" s="38">
        <v>0.72026999999999997</v>
      </c>
      <c r="G26" s="49">
        <v>178.35</v>
      </c>
      <c r="H26" s="49"/>
      <c r="I26" s="38">
        <v>0.71828000000000003</v>
      </c>
      <c r="J26" s="49">
        <v>176.5</v>
      </c>
      <c r="K26" s="49"/>
      <c r="L26" s="38">
        <v>0.71567000000000003</v>
      </c>
      <c r="M26" s="49">
        <v>173.63</v>
      </c>
      <c r="N26" s="49"/>
      <c r="O26" s="38">
        <v>0.70955999999999997</v>
      </c>
      <c r="P26" s="49">
        <v>176.44</v>
      </c>
      <c r="Q26" s="49"/>
      <c r="R26" s="38">
        <v>0.71353999999999995</v>
      </c>
      <c r="S26" s="49">
        <v>177.44</v>
      </c>
      <c r="T26" s="49"/>
      <c r="U26" s="38">
        <v>0.71606000000000003</v>
      </c>
      <c r="V26" s="49">
        <v>174.55</v>
      </c>
      <c r="W26" s="49"/>
      <c r="X26" s="38">
        <v>0.71236999999999995</v>
      </c>
      <c r="Y26" s="49">
        <v>175.15</v>
      </c>
      <c r="Z26" s="49"/>
      <c r="AA26" s="38">
        <v>0.71040000000000003</v>
      </c>
      <c r="AB26" s="49">
        <v>176.36</v>
      </c>
      <c r="AC26" s="49"/>
      <c r="AD26" s="38">
        <v>0.71118999999999999</v>
      </c>
      <c r="AE26" s="49">
        <v>177.53</v>
      </c>
      <c r="AF26" s="49"/>
      <c r="AG26" s="38">
        <v>0.71279000000000003</v>
      </c>
      <c r="AH26" s="49">
        <v>176.18</v>
      </c>
      <c r="AI26" s="49"/>
      <c r="AJ26" s="38">
        <v>0.71204999999999996</v>
      </c>
      <c r="AK26" s="49">
        <v>175.91</v>
      </c>
      <c r="AL26" s="49"/>
      <c r="AM26" s="38">
        <v>0.71082999999999996</v>
      </c>
      <c r="AN26" s="49">
        <v>175.86</v>
      </c>
      <c r="AO26" s="49"/>
      <c r="AP26" s="38">
        <v>0.71003000000000005</v>
      </c>
      <c r="AQ26" s="49">
        <v>174.09</v>
      </c>
      <c r="AR26" s="49"/>
      <c r="AS26" s="38">
        <v>0.70560999999999996</v>
      </c>
      <c r="AT26" s="49">
        <v>176.49</v>
      </c>
      <c r="AU26" s="49"/>
      <c r="AV26" s="38">
        <v>0.70816999999999997</v>
      </c>
      <c r="AW26" s="49">
        <v>175.19</v>
      </c>
      <c r="AX26" s="49"/>
      <c r="AY26" s="38">
        <v>0.70742000000000005</v>
      </c>
      <c r="AZ26" s="49">
        <v>176.67</v>
      </c>
      <c r="BA26" s="49"/>
      <c r="BB26" s="38">
        <v>0.71043999999999996</v>
      </c>
      <c r="BC26" s="49">
        <v>176.46</v>
      </c>
      <c r="BD26" s="49"/>
      <c r="BE26" s="38">
        <v>0.71104999999999996</v>
      </c>
      <c r="BF26" s="49">
        <v>176.91</v>
      </c>
      <c r="BG26" s="49"/>
      <c r="BH26" s="38">
        <v>0.71128000000000002</v>
      </c>
      <c r="BI26" s="49">
        <v>176.32</v>
      </c>
      <c r="BJ26" s="49"/>
      <c r="BK26" s="38">
        <v>0.71089999999999998</v>
      </c>
      <c r="BL26" s="49">
        <v>177.87</v>
      </c>
      <c r="BM26" s="49"/>
      <c r="BN26" s="38">
        <v>0.71264000000000005</v>
      </c>
      <c r="BO26" s="60">
        <v>176.21</v>
      </c>
      <c r="BP26" s="60"/>
      <c r="BQ26" s="38">
        <f t="shared" si="1"/>
        <v>0.71226000000000012</v>
      </c>
      <c r="BR26" s="60">
        <f t="shared" si="0"/>
        <v>176.34818181818184</v>
      </c>
      <c r="BS26" s="54"/>
      <c r="BT26" s="54"/>
      <c r="BU26" s="54"/>
      <c r="BV26" s="86"/>
      <c r="BW26" s="86"/>
      <c r="BX26" s="86"/>
      <c r="BY26" s="91"/>
      <c r="BZ26" s="91"/>
      <c r="CA26" s="86"/>
      <c r="CB26" s="83"/>
    </row>
    <row r="27" spans="1:171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129.12</v>
      </c>
      <c r="E27" s="81"/>
      <c r="F27" s="39">
        <v>1</v>
      </c>
      <c r="G27" s="81">
        <v>128.46</v>
      </c>
      <c r="H27" s="81"/>
      <c r="I27" s="39">
        <v>1</v>
      </c>
      <c r="J27" s="81">
        <v>126.78</v>
      </c>
      <c r="K27" s="8"/>
      <c r="L27" s="39">
        <v>1</v>
      </c>
      <c r="M27" s="81">
        <v>124.27</v>
      </c>
      <c r="N27" s="8"/>
      <c r="O27" s="39">
        <v>1</v>
      </c>
      <c r="P27" s="81">
        <v>125.2</v>
      </c>
      <c r="Q27" s="8"/>
      <c r="R27" s="39">
        <v>1</v>
      </c>
      <c r="S27" s="81">
        <v>126.61</v>
      </c>
      <c r="T27" s="8"/>
      <c r="U27" s="39">
        <v>1</v>
      </c>
      <c r="V27" s="81">
        <v>124.99</v>
      </c>
      <c r="W27" s="81"/>
      <c r="X27" s="39">
        <v>1</v>
      </c>
      <c r="Y27" s="81">
        <v>124.77</v>
      </c>
      <c r="Z27" s="8"/>
      <c r="AA27" s="39">
        <v>1</v>
      </c>
      <c r="AB27" s="81">
        <v>125.29</v>
      </c>
      <c r="AC27" s="8"/>
      <c r="AD27" s="39">
        <v>1</v>
      </c>
      <c r="AE27" s="81">
        <v>126.25</v>
      </c>
      <c r="AF27" s="8"/>
      <c r="AG27" s="39">
        <v>1</v>
      </c>
      <c r="AH27" s="81">
        <v>125.58</v>
      </c>
      <c r="AI27" s="8"/>
      <c r="AJ27" s="39">
        <v>1</v>
      </c>
      <c r="AK27" s="81">
        <v>125.26</v>
      </c>
      <c r="AL27" s="8"/>
      <c r="AM27" s="39">
        <v>1</v>
      </c>
      <c r="AN27" s="81">
        <v>125.01</v>
      </c>
      <c r="AO27" s="81"/>
      <c r="AP27" s="39">
        <v>1</v>
      </c>
      <c r="AQ27" s="81">
        <v>123.61</v>
      </c>
      <c r="AR27" s="8"/>
      <c r="AS27" s="39">
        <v>1</v>
      </c>
      <c r="AT27" s="81">
        <v>124.54</v>
      </c>
      <c r="AU27" s="8"/>
      <c r="AV27" s="39">
        <v>1</v>
      </c>
      <c r="AW27" s="81">
        <v>124.06</v>
      </c>
      <c r="AX27" s="8"/>
      <c r="AY27" s="39">
        <v>1</v>
      </c>
      <c r="AZ27" s="81">
        <v>124.98</v>
      </c>
      <c r="BA27" s="8"/>
      <c r="BB27" s="39">
        <v>1</v>
      </c>
      <c r="BC27" s="81">
        <v>125.37</v>
      </c>
      <c r="BD27" s="81"/>
      <c r="BE27" s="39">
        <v>1</v>
      </c>
      <c r="BF27" s="81">
        <v>125.79</v>
      </c>
      <c r="BG27" s="8"/>
      <c r="BH27" s="39">
        <v>1</v>
      </c>
      <c r="BI27" s="81">
        <v>125.41</v>
      </c>
      <c r="BJ27" s="8"/>
      <c r="BK27" s="39">
        <v>1</v>
      </c>
      <c r="BL27" s="81">
        <v>126.45</v>
      </c>
      <c r="BM27" s="61"/>
      <c r="BN27" s="39">
        <v>1</v>
      </c>
      <c r="BO27" s="61">
        <v>125.57</v>
      </c>
      <c r="BP27" s="61"/>
      <c r="BQ27" s="39">
        <f t="shared" si="1"/>
        <v>1</v>
      </c>
      <c r="BR27" s="61">
        <f t="shared" si="0"/>
        <v>125.60772727272727</v>
      </c>
      <c r="BS27" s="54"/>
      <c r="BT27" s="54"/>
      <c r="BU27" s="54"/>
      <c r="BV27" s="86"/>
      <c r="BW27" s="86"/>
      <c r="BX27" s="86"/>
      <c r="BY27" s="91"/>
      <c r="BZ27" s="91"/>
      <c r="CA27" s="86"/>
      <c r="CB27" s="83"/>
      <c r="CC27" s="84"/>
      <c r="CD27" s="84"/>
      <c r="CE27" s="84"/>
      <c r="CF27" s="84"/>
      <c r="CG27" s="84"/>
      <c r="CH27" s="84"/>
      <c r="CI27" s="152"/>
      <c r="CJ27" s="83"/>
      <c r="CK27" s="84"/>
      <c r="CL27" s="84"/>
      <c r="CM27" s="84"/>
      <c r="CN27" s="84"/>
      <c r="CO27" s="84"/>
      <c r="CP27" s="84"/>
      <c r="CQ27" s="84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</row>
    <row r="28" spans="1:171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6"/>
      <c r="BK28" s="6"/>
      <c r="BL28" s="49"/>
      <c r="BM28" s="53"/>
      <c r="BN28" s="53"/>
      <c r="BO28" s="53"/>
      <c r="BP28" s="53"/>
      <c r="BQ28" s="38"/>
      <c r="BR28" s="6"/>
      <c r="BS28" s="44"/>
      <c r="BT28" s="44"/>
      <c r="BU28" s="44"/>
      <c r="BV28" s="86"/>
      <c r="BW28" s="86"/>
      <c r="BX28" s="86"/>
      <c r="BY28" s="91"/>
      <c r="BZ28" s="91"/>
      <c r="CA28" s="86"/>
      <c r="CB28" s="83"/>
    </row>
    <row r="29" spans="1:171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6"/>
      <c r="BK29" s="6"/>
      <c r="BL29" s="16"/>
      <c r="BM29" s="53"/>
      <c r="BN29" s="53"/>
      <c r="BO29" s="53"/>
      <c r="BP29" s="53"/>
      <c r="BQ29" s="16"/>
      <c r="BR29" s="16"/>
      <c r="BS29" s="44"/>
      <c r="BT29" s="44"/>
      <c r="BU29" s="44"/>
      <c r="BV29" s="86"/>
      <c r="BW29" s="86" t="s">
        <v>24</v>
      </c>
      <c r="BX29" s="86"/>
      <c r="BY29" s="91"/>
      <c r="BZ29" s="91"/>
      <c r="CA29" s="86"/>
      <c r="CB29" s="83"/>
    </row>
    <row r="30" spans="1:171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3"/>
      <c r="BC30" s="49"/>
      <c r="BD30" s="49"/>
      <c r="BE30" s="49"/>
      <c r="BF30" s="49"/>
      <c r="BG30" s="49"/>
      <c r="BH30" s="49"/>
      <c r="BI30" s="53"/>
      <c r="BJ30" s="49"/>
      <c r="BK30" s="49"/>
      <c r="BL30" s="53"/>
      <c r="BM30" s="53"/>
      <c r="BN30" s="49"/>
      <c r="BO30" s="53"/>
      <c r="BP30" s="53"/>
      <c r="BQ30" s="53"/>
      <c r="BR30" s="53"/>
      <c r="BS30" s="54"/>
      <c r="BT30" s="54"/>
      <c r="BU30" s="54"/>
      <c r="BV30" s="93"/>
      <c r="BW30" s="93"/>
      <c r="BX30" s="93" t="s">
        <v>5</v>
      </c>
      <c r="BY30" s="93" t="s">
        <v>6</v>
      </c>
      <c r="BZ30" s="93" t="s">
        <v>7</v>
      </c>
      <c r="CA30" s="93" t="s">
        <v>8</v>
      </c>
      <c r="CB30" s="94" t="s">
        <v>9</v>
      </c>
      <c r="CC30" s="94" t="s">
        <v>10</v>
      </c>
      <c r="CD30" s="94" t="s">
        <v>11</v>
      </c>
      <c r="CE30" s="94" t="s">
        <v>12</v>
      </c>
      <c r="CF30" s="94" t="s">
        <v>13</v>
      </c>
      <c r="CG30" s="94" t="s">
        <v>14</v>
      </c>
      <c r="CH30" s="94" t="s">
        <v>15</v>
      </c>
      <c r="CI30" s="154" t="s">
        <v>16</v>
      </c>
      <c r="CJ30" s="94" t="s">
        <v>17</v>
      </c>
      <c r="CK30" s="94"/>
      <c r="CL30" s="94"/>
      <c r="CM30" s="94"/>
      <c r="CN30" s="94"/>
      <c r="CO30" s="94"/>
      <c r="CP30" s="94"/>
      <c r="CQ30" s="94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53"/>
      <c r="BJ31" s="49"/>
      <c r="BK31" s="49"/>
      <c r="BL31" s="53"/>
      <c r="BM31" s="53"/>
      <c r="BN31" s="49"/>
      <c r="BO31" s="53"/>
      <c r="BP31" s="53"/>
      <c r="BQ31" s="53"/>
      <c r="BR31" s="53"/>
      <c r="BS31" s="54"/>
      <c r="BT31" s="54"/>
      <c r="BU31" s="54"/>
      <c r="BV31" s="93">
        <v>1</v>
      </c>
      <c r="BW31" s="84" t="s">
        <v>139</v>
      </c>
      <c r="BX31" s="93">
        <v>104.1</v>
      </c>
      <c r="BY31" s="93">
        <v>196.41</v>
      </c>
      <c r="BZ31" s="93">
        <v>136.47999999999999</v>
      </c>
      <c r="CA31" s="93">
        <v>140.99</v>
      </c>
      <c r="CB31" s="93">
        <v>153261.59</v>
      </c>
      <c r="CC31" s="93">
        <v>2151.21</v>
      </c>
      <c r="CD31" s="93">
        <v>98.61</v>
      </c>
      <c r="CE31" s="93">
        <v>103.41</v>
      </c>
      <c r="CF31" s="93">
        <v>15.07</v>
      </c>
      <c r="CG31" s="93">
        <v>16.43</v>
      </c>
      <c r="CH31" s="93">
        <v>18.899999999999999</v>
      </c>
      <c r="CI31" s="93">
        <v>179.55</v>
      </c>
      <c r="CJ31" s="93">
        <v>129.12</v>
      </c>
      <c r="CK31" s="83"/>
      <c r="CL31" s="83"/>
      <c r="CM31" s="83"/>
      <c r="CN31" s="83"/>
      <c r="CO31" s="83"/>
      <c r="CP31" s="83"/>
      <c r="CQ31" s="83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</row>
    <row r="32" spans="1:171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53"/>
      <c r="BJ32" s="49"/>
      <c r="BK32" s="49"/>
      <c r="BL32" s="53"/>
      <c r="BM32" s="53"/>
      <c r="BN32" s="49"/>
      <c r="BO32" s="53"/>
      <c r="BP32" s="53"/>
      <c r="BQ32" s="53"/>
      <c r="BR32" s="53"/>
      <c r="BS32" s="54"/>
      <c r="BT32" s="54"/>
      <c r="BU32" s="54"/>
      <c r="BV32" s="93">
        <v>2</v>
      </c>
      <c r="BW32" s="84" t="s">
        <v>140</v>
      </c>
      <c r="BX32" s="93">
        <v>103.02</v>
      </c>
      <c r="BY32" s="93">
        <v>195.78</v>
      </c>
      <c r="BZ32" s="93">
        <v>136.56</v>
      </c>
      <c r="CA32" s="93">
        <v>140.96</v>
      </c>
      <c r="CB32" s="93">
        <v>152434.89000000001</v>
      </c>
      <c r="CC32" s="93">
        <v>2138.4499999999998</v>
      </c>
      <c r="CD32" s="93">
        <v>98.58</v>
      </c>
      <c r="CE32" s="93">
        <v>102.59</v>
      </c>
      <c r="CF32" s="93">
        <v>15.04</v>
      </c>
      <c r="CG32" s="93">
        <v>16.27</v>
      </c>
      <c r="CH32" s="93">
        <v>18.91</v>
      </c>
      <c r="CI32" s="93">
        <v>178.35</v>
      </c>
      <c r="CJ32" s="93">
        <v>128.46</v>
      </c>
      <c r="CK32" s="83"/>
      <c r="CL32" s="83"/>
      <c r="CM32" s="83"/>
      <c r="CN32" s="83"/>
      <c r="CO32" s="83"/>
      <c r="CP32" s="83"/>
      <c r="CQ32" s="83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</row>
    <row r="33" spans="1:171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53"/>
      <c r="BJ33" s="49"/>
      <c r="BK33" s="49"/>
      <c r="BL33" s="53"/>
      <c r="BM33" s="53"/>
      <c r="BN33" s="49"/>
      <c r="BO33" s="53"/>
      <c r="BP33" s="53"/>
      <c r="BQ33" s="53"/>
      <c r="BR33" s="53"/>
      <c r="BS33" s="54"/>
      <c r="BT33" s="54"/>
      <c r="BU33" s="54"/>
      <c r="BV33" s="93">
        <v>3</v>
      </c>
      <c r="BW33" s="84" t="s">
        <v>141</v>
      </c>
      <c r="BX33" s="93">
        <v>101.94</v>
      </c>
      <c r="BY33" s="93">
        <v>193.41</v>
      </c>
      <c r="BZ33" s="93">
        <v>135.41999999999999</v>
      </c>
      <c r="CA33" s="93">
        <v>140.93</v>
      </c>
      <c r="CB33" s="93">
        <v>150505.18</v>
      </c>
      <c r="CC33" s="93">
        <v>2100.6999999999998</v>
      </c>
      <c r="CD33" s="93">
        <v>98.56</v>
      </c>
      <c r="CE33" s="93">
        <v>101.89</v>
      </c>
      <c r="CF33" s="93">
        <v>15</v>
      </c>
      <c r="CG33" s="93">
        <v>16.2</v>
      </c>
      <c r="CH33" s="93">
        <v>18.88</v>
      </c>
      <c r="CI33" s="93">
        <v>176.5</v>
      </c>
      <c r="CJ33" s="93">
        <v>126.78</v>
      </c>
      <c r="CK33" s="83"/>
      <c r="CL33" s="83"/>
      <c r="CM33" s="83"/>
      <c r="CN33" s="83"/>
      <c r="CO33" s="83"/>
      <c r="CP33" s="83"/>
      <c r="CQ33" s="83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</row>
    <row r="34" spans="1:171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53"/>
      <c r="BJ34" s="49"/>
      <c r="BK34" s="49"/>
      <c r="BL34" s="53"/>
      <c r="BM34" s="53"/>
      <c r="BN34" s="49"/>
      <c r="BO34" s="53"/>
      <c r="BP34" s="53"/>
      <c r="BQ34" s="53"/>
      <c r="BR34" s="53"/>
      <c r="BS34" s="54"/>
      <c r="BT34" s="54"/>
      <c r="BU34" s="54"/>
      <c r="BV34" s="93">
        <v>4</v>
      </c>
      <c r="BW34" s="84" t="s">
        <v>142</v>
      </c>
      <c r="BX34" s="93">
        <v>100.17</v>
      </c>
      <c r="BY34" s="93">
        <v>191.69</v>
      </c>
      <c r="BZ34" s="93">
        <v>133.72999999999999</v>
      </c>
      <c r="CA34" s="93">
        <v>140.91</v>
      </c>
      <c r="CB34" s="93">
        <v>146938.39000000001</v>
      </c>
      <c r="CC34" s="93">
        <v>2036.7</v>
      </c>
      <c r="CD34" s="93">
        <v>96.22</v>
      </c>
      <c r="CE34" s="93">
        <v>99.84</v>
      </c>
      <c r="CF34" s="93">
        <v>15.04</v>
      </c>
      <c r="CG34" s="93">
        <v>16.079999999999998</v>
      </c>
      <c r="CH34" s="93">
        <v>18.899999999999999</v>
      </c>
      <c r="CI34" s="93">
        <v>173.63</v>
      </c>
      <c r="CJ34" s="93">
        <v>124.27</v>
      </c>
      <c r="CK34" s="83"/>
      <c r="CL34" s="83"/>
      <c r="CM34" s="83"/>
      <c r="CN34" s="83"/>
      <c r="CO34" s="83"/>
      <c r="CP34" s="83"/>
      <c r="CQ34" s="83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</row>
    <row r="35" spans="1:171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53"/>
      <c r="BJ35" s="49"/>
      <c r="BK35" s="49"/>
      <c r="BL35" s="53"/>
      <c r="BM35" s="53"/>
      <c r="BN35" s="49"/>
      <c r="BO35" s="53"/>
      <c r="BP35" s="53"/>
      <c r="BQ35" s="53"/>
      <c r="BR35" s="53"/>
      <c r="BS35" s="54"/>
      <c r="BT35" s="54"/>
      <c r="BU35" s="54"/>
      <c r="BV35" s="93">
        <v>5</v>
      </c>
      <c r="BW35" s="84" t="s">
        <v>143</v>
      </c>
      <c r="BX35" s="93">
        <v>100.37</v>
      </c>
      <c r="BY35" s="93">
        <v>191.75</v>
      </c>
      <c r="BZ35" s="93">
        <v>134.30000000000001</v>
      </c>
      <c r="CA35" s="93">
        <v>140.94</v>
      </c>
      <c r="CB35" s="93">
        <v>147136.16</v>
      </c>
      <c r="CC35" s="93">
        <v>2018.15</v>
      </c>
      <c r="CD35" s="93">
        <v>96.41</v>
      </c>
      <c r="CE35" s="93">
        <v>100.05</v>
      </c>
      <c r="CF35" s="93">
        <v>15.07</v>
      </c>
      <c r="CG35" s="93">
        <v>15.98</v>
      </c>
      <c r="CH35" s="93">
        <v>18.89</v>
      </c>
      <c r="CI35" s="93">
        <v>176.44</v>
      </c>
      <c r="CJ35" s="93">
        <v>125.2</v>
      </c>
      <c r="CK35" s="93"/>
      <c r="CL35" s="93"/>
      <c r="CM35" s="93"/>
      <c r="CN35" s="93"/>
      <c r="CO35" s="93"/>
      <c r="CP35" s="93"/>
      <c r="CQ35" s="93"/>
      <c r="CR35" s="54"/>
      <c r="CS35" s="54"/>
      <c r="CT35" s="54"/>
      <c r="CU35" s="54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56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</row>
    <row r="36" spans="1:171" s="48" customFormat="1" ht="15.95" customHeight="1" x14ac:dyDescent="0.25">
      <c r="A36" s="51"/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53"/>
      <c r="BJ36" s="49"/>
      <c r="BK36" s="49"/>
      <c r="BL36" s="53"/>
      <c r="BM36" s="53"/>
      <c r="BN36" s="49"/>
      <c r="BO36" s="53"/>
      <c r="BP36" s="53"/>
      <c r="BQ36" s="53"/>
      <c r="BR36" s="53"/>
      <c r="BS36" s="54"/>
      <c r="BT36" s="54"/>
      <c r="BU36" s="54"/>
      <c r="BV36" s="93">
        <v>6</v>
      </c>
      <c r="BW36" s="84" t="s">
        <v>144</v>
      </c>
      <c r="BX36" s="93">
        <v>101.05</v>
      </c>
      <c r="BY36" s="93">
        <v>192.84</v>
      </c>
      <c r="BZ36" s="93">
        <v>134.69</v>
      </c>
      <c r="CA36" s="93">
        <v>140.93</v>
      </c>
      <c r="CB36" s="93">
        <v>148728.03</v>
      </c>
      <c r="CC36" s="93">
        <v>2037.14</v>
      </c>
      <c r="CD36" s="93">
        <v>96.75</v>
      </c>
      <c r="CE36" s="93">
        <v>101.83</v>
      </c>
      <c r="CF36" s="93">
        <v>15.05</v>
      </c>
      <c r="CG36" s="93">
        <v>15.93</v>
      </c>
      <c r="CH36" s="93">
        <v>18.89</v>
      </c>
      <c r="CI36" s="93">
        <v>177.44</v>
      </c>
      <c r="CJ36" s="93">
        <v>126.61</v>
      </c>
      <c r="CK36" s="93"/>
      <c r="CL36" s="93"/>
      <c r="CM36" s="93"/>
      <c r="CN36" s="93"/>
      <c r="CO36" s="93"/>
      <c r="CP36" s="93"/>
      <c r="CQ36" s="93"/>
      <c r="CR36" s="54"/>
      <c r="CS36" s="54"/>
      <c r="CT36" s="54"/>
      <c r="CU36" s="54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56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</row>
    <row r="37" spans="1:171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53"/>
      <c r="BJ37" s="49"/>
      <c r="BK37" s="49"/>
      <c r="BL37" s="53"/>
      <c r="BM37" s="53"/>
      <c r="BN37" s="49"/>
      <c r="BO37" s="53"/>
      <c r="BP37" s="53"/>
      <c r="BQ37" s="53"/>
      <c r="BR37" s="53"/>
      <c r="BS37" s="54"/>
      <c r="BT37" s="54"/>
      <c r="BU37" s="54"/>
      <c r="BV37" s="93">
        <v>7</v>
      </c>
      <c r="BW37" s="84" t="s">
        <v>145</v>
      </c>
      <c r="BX37" s="93">
        <v>100.71</v>
      </c>
      <c r="BY37" s="93">
        <v>191.28</v>
      </c>
      <c r="BZ37" s="93">
        <v>134.99</v>
      </c>
      <c r="CA37" s="93">
        <v>141.03</v>
      </c>
      <c r="CB37" s="93">
        <v>147592.29</v>
      </c>
      <c r="CC37" s="93">
        <v>2015.17</v>
      </c>
      <c r="CD37" s="93">
        <v>96.01</v>
      </c>
      <c r="CE37" s="93">
        <v>100.88</v>
      </c>
      <c r="CF37" s="93">
        <v>15.06</v>
      </c>
      <c r="CG37" s="93">
        <v>15.94</v>
      </c>
      <c r="CH37" s="93">
        <v>18.91</v>
      </c>
      <c r="CI37" s="93">
        <v>174.55</v>
      </c>
      <c r="CJ37" s="93">
        <v>124.99</v>
      </c>
      <c r="CK37" s="93"/>
      <c r="CL37" s="93"/>
      <c r="CM37" s="93"/>
      <c r="CN37" s="93"/>
      <c r="CO37" s="93"/>
      <c r="CP37" s="93"/>
      <c r="CQ37" s="93"/>
      <c r="CR37" s="54"/>
      <c r="CS37" s="54"/>
      <c r="CT37" s="54"/>
      <c r="CU37" s="54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56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</row>
    <row r="38" spans="1:171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8"/>
      <c r="BJ38" s="57"/>
      <c r="BK38" s="57"/>
      <c r="BL38" s="58"/>
      <c r="BM38" s="58"/>
      <c r="BN38" s="57"/>
      <c r="BO38" s="58"/>
      <c r="BP38" s="58"/>
      <c r="BQ38" s="53"/>
      <c r="BR38" s="53"/>
      <c r="BS38" s="54"/>
      <c r="BT38" s="54"/>
      <c r="BU38" s="54"/>
      <c r="BV38" s="93">
        <v>8</v>
      </c>
      <c r="BW38" s="84" t="s">
        <v>146</v>
      </c>
      <c r="BX38" s="93">
        <v>101.6</v>
      </c>
      <c r="BY38" s="93">
        <v>192.86</v>
      </c>
      <c r="BZ38" s="93">
        <v>134.44999999999999</v>
      </c>
      <c r="CA38" s="93">
        <v>141.06</v>
      </c>
      <c r="CB38" s="93">
        <v>147797.51</v>
      </c>
      <c r="CC38" s="93">
        <v>2007.6</v>
      </c>
      <c r="CD38" s="93">
        <v>96.84</v>
      </c>
      <c r="CE38" s="93">
        <v>101.99</v>
      </c>
      <c r="CF38" s="93">
        <v>15.04</v>
      </c>
      <c r="CG38" s="93">
        <v>16.18</v>
      </c>
      <c r="CH38" s="93">
        <v>18.91</v>
      </c>
      <c r="CI38" s="93">
        <v>175.15</v>
      </c>
      <c r="CJ38" s="93">
        <v>124.77</v>
      </c>
      <c r="CK38" s="93"/>
      <c r="CL38" s="93"/>
      <c r="CM38" s="93"/>
      <c r="CN38" s="93"/>
      <c r="CO38" s="93"/>
      <c r="CP38" s="93"/>
      <c r="CQ38" s="93"/>
      <c r="CR38" s="54"/>
      <c r="CS38" s="54"/>
      <c r="CT38" s="54"/>
      <c r="CU38" s="54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56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</row>
    <row r="39" spans="1:171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59"/>
      <c r="BJ39" s="46"/>
      <c r="BK39" s="46"/>
      <c r="BL39" s="59"/>
      <c r="BM39" s="59"/>
      <c r="BN39" s="46"/>
      <c r="BO39" s="59"/>
      <c r="BP39" s="59"/>
      <c r="BQ39" s="59"/>
      <c r="BR39" s="59"/>
      <c r="BS39" s="46"/>
      <c r="BT39" s="46"/>
      <c r="BU39" s="50"/>
      <c r="BV39" s="93">
        <v>9</v>
      </c>
      <c r="BW39" s="84" t="s">
        <v>147</v>
      </c>
      <c r="BX39" s="94">
        <v>101.24</v>
      </c>
      <c r="BY39" s="93">
        <v>193.63</v>
      </c>
      <c r="BZ39" s="93">
        <v>133.91</v>
      </c>
      <c r="CA39" s="93">
        <v>141.1</v>
      </c>
      <c r="CB39" s="93">
        <v>147812.72</v>
      </c>
      <c r="CC39" s="93">
        <v>1983.28</v>
      </c>
      <c r="CD39" s="93">
        <v>96.82</v>
      </c>
      <c r="CE39" s="93">
        <v>101.75</v>
      </c>
      <c r="CF39" s="93">
        <v>15.25</v>
      </c>
      <c r="CG39" s="93">
        <v>16.079999999999998</v>
      </c>
      <c r="CH39" s="93">
        <v>18.920000000000002</v>
      </c>
      <c r="CI39" s="93">
        <v>176.36</v>
      </c>
      <c r="CJ39" s="93">
        <v>125.29</v>
      </c>
      <c r="CK39" s="93"/>
      <c r="CL39" s="93"/>
      <c r="CM39" s="93"/>
      <c r="CN39" s="93"/>
      <c r="CO39" s="93"/>
      <c r="CP39" s="93"/>
      <c r="CQ39" s="93"/>
      <c r="CR39" s="54"/>
      <c r="CS39" s="54"/>
      <c r="CT39" s="54"/>
      <c r="CU39" s="54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56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</row>
    <row r="40" spans="1:171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59"/>
      <c r="BJ40" s="46"/>
      <c r="BK40" s="46"/>
      <c r="BL40" s="59"/>
      <c r="BM40" s="59"/>
      <c r="BN40" s="46"/>
      <c r="BO40" s="59"/>
      <c r="BP40" s="59"/>
      <c r="BQ40" s="59"/>
      <c r="BR40" s="59"/>
      <c r="BS40" s="46"/>
      <c r="BT40" s="46"/>
      <c r="BU40" s="50"/>
      <c r="BV40" s="93">
        <v>10</v>
      </c>
      <c r="BW40" s="84" t="s">
        <v>148</v>
      </c>
      <c r="BX40" s="94">
        <v>102.07</v>
      </c>
      <c r="BY40" s="93">
        <v>195.67</v>
      </c>
      <c r="BZ40" s="93">
        <v>135.03</v>
      </c>
      <c r="CA40" s="93">
        <v>141.13</v>
      </c>
      <c r="CB40" s="93">
        <v>148867.16</v>
      </c>
      <c r="CC40" s="93">
        <v>2007.03</v>
      </c>
      <c r="CD40" s="93">
        <v>97.24</v>
      </c>
      <c r="CE40" s="93">
        <v>102.53</v>
      </c>
      <c r="CF40" s="93">
        <v>15.32</v>
      </c>
      <c r="CG40" s="93">
        <v>16.170000000000002</v>
      </c>
      <c r="CH40" s="93">
        <v>18.91</v>
      </c>
      <c r="CI40" s="93">
        <v>177.53</v>
      </c>
      <c r="CJ40" s="93">
        <v>126.25</v>
      </c>
      <c r="CK40" s="93"/>
      <c r="CL40" s="93"/>
      <c r="CM40" s="93"/>
      <c r="CN40" s="93"/>
      <c r="CO40" s="93"/>
      <c r="CP40" s="93"/>
      <c r="CQ40" s="93"/>
      <c r="CR40" s="54"/>
      <c r="CS40" s="54"/>
      <c r="CT40" s="54"/>
      <c r="CU40" s="54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56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</row>
    <row r="41" spans="1:171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59"/>
      <c r="BJ41" s="46"/>
      <c r="BK41" s="46"/>
      <c r="BL41" s="59"/>
      <c r="BM41" s="59"/>
      <c r="BN41" s="46"/>
      <c r="BO41" s="59"/>
      <c r="BP41" s="59"/>
      <c r="BQ41" s="59"/>
      <c r="BR41" s="59"/>
      <c r="BS41" s="46"/>
      <c r="BT41" s="46"/>
      <c r="BU41" s="50"/>
      <c r="BV41" s="93">
        <v>11</v>
      </c>
      <c r="BW41" s="84" t="s">
        <v>149</v>
      </c>
      <c r="BX41" s="94">
        <v>101.65</v>
      </c>
      <c r="BY41" s="93">
        <v>194.71</v>
      </c>
      <c r="BZ41" s="93">
        <v>134.9</v>
      </c>
      <c r="CA41" s="93">
        <v>141.04</v>
      </c>
      <c r="CB41" s="93">
        <v>147806.07999999999</v>
      </c>
      <c r="CC41" s="93">
        <v>1996.69</v>
      </c>
      <c r="CD41" s="93">
        <v>97.01</v>
      </c>
      <c r="CE41" s="93">
        <v>101.72</v>
      </c>
      <c r="CF41" s="93">
        <v>15.33</v>
      </c>
      <c r="CG41" s="93">
        <v>16.149999999999999</v>
      </c>
      <c r="CH41" s="93">
        <v>18.91</v>
      </c>
      <c r="CI41" s="93">
        <v>176.18</v>
      </c>
      <c r="CJ41" s="93">
        <v>125.58</v>
      </c>
      <c r="CK41" s="93"/>
      <c r="CL41" s="93"/>
      <c r="CM41" s="93"/>
      <c r="CN41" s="93"/>
      <c r="CO41" s="93"/>
      <c r="CP41" s="93"/>
      <c r="CQ41" s="93"/>
      <c r="CR41" s="54"/>
      <c r="CS41" s="54"/>
      <c r="CT41" s="54"/>
      <c r="CU41" s="54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56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</row>
    <row r="42" spans="1:171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59"/>
      <c r="BJ42" s="46"/>
      <c r="BK42" s="46"/>
      <c r="BL42" s="59"/>
      <c r="BM42" s="59"/>
      <c r="BN42" s="46"/>
      <c r="BO42" s="59"/>
      <c r="BP42" s="59"/>
      <c r="BQ42" s="59"/>
      <c r="BR42" s="59"/>
      <c r="BS42" s="46"/>
      <c r="BT42" s="46"/>
      <c r="BU42" s="50"/>
      <c r="BV42" s="93">
        <v>12</v>
      </c>
      <c r="BW42" s="84" t="s">
        <v>150</v>
      </c>
      <c r="BX42" s="94">
        <v>101.38</v>
      </c>
      <c r="BY42" s="93">
        <v>194.93</v>
      </c>
      <c r="BZ42" s="93">
        <v>134.44999999999999</v>
      </c>
      <c r="CA42" s="93">
        <v>140.94</v>
      </c>
      <c r="CB42" s="93">
        <v>148027.60999999999</v>
      </c>
      <c r="CC42" s="93">
        <v>2000.32</v>
      </c>
      <c r="CD42" s="93">
        <v>96.82</v>
      </c>
      <c r="CE42" s="93">
        <v>101.49</v>
      </c>
      <c r="CF42" s="93">
        <v>15.29</v>
      </c>
      <c r="CG42" s="93">
        <v>16.09</v>
      </c>
      <c r="CH42" s="93">
        <v>18.899999999999999</v>
      </c>
      <c r="CI42" s="93">
        <v>175.91</v>
      </c>
      <c r="CJ42" s="93">
        <v>125.26</v>
      </c>
      <c r="CK42" s="93"/>
      <c r="CL42" s="93"/>
      <c r="CM42" s="93"/>
      <c r="CN42" s="93"/>
      <c r="CO42" s="93"/>
      <c r="CP42" s="93"/>
      <c r="CQ42" s="93"/>
      <c r="CR42" s="54"/>
      <c r="CS42" s="54"/>
      <c r="CT42" s="54"/>
      <c r="CU42" s="54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56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</row>
    <row r="43" spans="1:171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59"/>
      <c r="BJ43" s="46"/>
      <c r="BK43" s="46"/>
      <c r="BL43" s="59"/>
      <c r="BM43" s="59"/>
      <c r="BN43" s="46"/>
      <c r="BO43" s="59"/>
      <c r="BP43" s="59"/>
      <c r="BQ43" s="59"/>
      <c r="BR43" s="59"/>
      <c r="BS43" s="46"/>
      <c r="BT43" s="46"/>
      <c r="BU43" s="50"/>
      <c r="BV43" s="93">
        <v>13</v>
      </c>
      <c r="BW43" s="84" t="s">
        <v>151</v>
      </c>
      <c r="BX43" s="94">
        <v>100.93</v>
      </c>
      <c r="BY43" s="93">
        <v>196.8</v>
      </c>
      <c r="BZ43" s="93">
        <v>134.85</v>
      </c>
      <c r="CA43" s="93">
        <v>140.91999999999999</v>
      </c>
      <c r="CB43" s="93">
        <v>147354.29</v>
      </c>
      <c r="CC43" s="93">
        <v>1991.41</v>
      </c>
      <c r="CD43" s="93">
        <v>96.1</v>
      </c>
      <c r="CE43" s="93">
        <v>101.53</v>
      </c>
      <c r="CF43" s="93">
        <v>15.29</v>
      </c>
      <c r="CG43" s="93">
        <v>16.12</v>
      </c>
      <c r="CH43" s="93">
        <v>18.899999999999999</v>
      </c>
      <c r="CI43" s="93">
        <v>175.86</v>
      </c>
      <c r="CJ43" s="93">
        <v>125.01</v>
      </c>
      <c r="CK43" s="93"/>
      <c r="CL43" s="93"/>
      <c r="CM43" s="93"/>
      <c r="CN43" s="93"/>
      <c r="CO43" s="93"/>
      <c r="CP43" s="93"/>
      <c r="CQ43" s="93"/>
      <c r="CR43" s="54"/>
      <c r="CS43" s="54"/>
      <c r="CT43" s="54"/>
      <c r="CU43" s="54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56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</row>
    <row r="44" spans="1:171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59"/>
      <c r="BJ44" s="46"/>
      <c r="BK44" s="46"/>
      <c r="BL44" s="59"/>
      <c r="BM44" s="59"/>
      <c r="BN44" s="46"/>
      <c r="BO44" s="59"/>
      <c r="BP44" s="59"/>
      <c r="BQ44" s="59"/>
      <c r="BR44" s="59"/>
      <c r="BS44" s="46"/>
      <c r="BT44" s="46"/>
      <c r="BU44" s="50"/>
      <c r="BV44" s="93">
        <v>14</v>
      </c>
      <c r="BW44" s="84" t="s">
        <v>152</v>
      </c>
      <c r="BX44" s="94">
        <v>100.87</v>
      </c>
      <c r="BY44" s="93">
        <v>196.68</v>
      </c>
      <c r="BZ44" s="93">
        <v>134.76</v>
      </c>
      <c r="CA44" s="93">
        <v>140.88</v>
      </c>
      <c r="CB44" s="93">
        <v>148056.74</v>
      </c>
      <c r="CC44" s="93">
        <v>2010.24</v>
      </c>
      <c r="CD44" s="93">
        <v>96.7</v>
      </c>
      <c r="CE44" s="93">
        <v>101.67</v>
      </c>
      <c r="CF44" s="93">
        <v>15.34</v>
      </c>
      <c r="CG44" s="93">
        <v>16</v>
      </c>
      <c r="CH44" s="93">
        <v>18.899999999999999</v>
      </c>
      <c r="CI44" s="93">
        <v>174.09</v>
      </c>
      <c r="CJ44" s="93">
        <v>123.61</v>
      </c>
      <c r="CK44" s="93"/>
      <c r="CL44" s="93"/>
      <c r="CM44" s="93"/>
      <c r="CN44" s="93"/>
      <c r="CO44" s="93"/>
      <c r="CP44" s="93"/>
      <c r="CQ44" s="93"/>
      <c r="CR44" s="54"/>
      <c r="CS44" s="54"/>
      <c r="CT44" s="54"/>
      <c r="CU44" s="54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56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</row>
    <row r="45" spans="1:171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59"/>
      <c r="BJ45" s="46"/>
      <c r="BK45" s="46"/>
      <c r="BL45" s="59"/>
      <c r="BM45" s="59"/>
      <c r="BN45" s="46"/>
      <c r="BO45" s="59"/>
      <c r="BP45" s="59"/>
      <c r="BQ45" s="59"/>
      <c r="BR45" s="59"/>
      <c r="BS45" s="46"/>
      <c r="BT45" s="46"/>
      <c r="BU45" s="50"/>
      <c r="BV45" s="93">
        <v>15</v>
      </c>
      <c r="BW45" s="84" t="s">
        <v>153</v>
      </c>
      <c r="BX45" s="94">
        <v>101.16</v>
      </c>
      <c r="BY45" s="93">
        <v>197.43</v>
      </c>
      <c r="BZ45" s="93">
        <v>134.91999999999999</v>
      </c>
      <c r="CA45" s="93">
        <v>140.84</v>
      </c>
      <c r="CB45" s="93">
        <v>149472.64000000001</v>
      </c>
      <c r="CC45" s="93">
        <v>2007.51</v>
      </c>
      <c r="CD45" s="93">
        <v>96.5</v>
      </c>
      <c r="CE45" s="93">
        <v>101.82</v>
      </c>
      <c r="CF45" s="93">
        <v>15.26</v>
      </c>
      <c r="CG45" s="93">
        <v>15.95</v>
      </c>
      <c r="CH45" s="93">
        <v>18.88</v>
      </c>
      <c r="CI45" s="93">
        <v>176.49</v>
      </c>
      <c r="CJ45" s="93">
        <v>124.54</v>
      </c>
      <c r="CK45" s="93"/>
      <c r="CL45" s="93"/>
      <c r="CM45" s="93"/>
      <c r="CN45" s="93"/>
      <c r="CO45" s="93"/>
      <c r="CP45" s="93"/>
      <c r="CQ45" s="93"/>
      <c r="CR45" s="54"/>
      <c r="CS45" s="54"/>
      <c r="CT45" s="54"/>
      <c r="CU45" s="54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56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</row>
    <row r="46" spans="1:171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53"/>
      <c r="BJ46" s="49"/>
      <c r="BK46" s="49"/>
      <c r="BL46" s="53"/>
      <c r="BM46" s="53"/>
      <c r="BN46" s="49"/>
      <c r="BO46" s="53"/>
      <c r="BP46" s="53"/>
      <c r="BQ46" s="53"/>
      <c r="BR46" s="53"/>
      <c r="BS46" s="54"/>
      <c r="BT46" s="54"/>
      <c r="BU46" s="54"/>
      <c r="BV46" s="93">
        <v>16</v>
      </c>
      <c r="BW46" s="84" t="s">
        <v>154</v>
      </c>
      <c r="BX46" s="93">
        <v>100.82</v>
      </c>
      <c r="BY46" s="93">
        <v>196.74</v>
      </c>
      <c r="BZ46" s="93">
        <v>134.93</v>
      </c>
      <c r="CA46" s="93">
        <v>140.68</v>
      </c>
      <c r="CB46" s="93">
        <v>148189.19</v>
      </c>
      <c r="CC46" s="93">
        <v>2003.63</v>
      </c>
      <c r="CD46" s="93">
        <v>96.43</v>
      </c>
      <c r="CE46" s="93">
        <v>101.23</v>
      </c>
      <c r="CF46" s="93">
        <v>15.28</v>
      </c>
      <c r="CG46" s="93">
        <v>16.03</v>
      </c>
      <c r="CH46" s="93">
        <v>18.86</v>
      </c>
      <c r="CI46" s="93">
        <v>175.19</v>
      </c>
      <c r="CJ46" s="93">
        <v>124.06</v>
      </c>
      <c r="CK46" s="93"/>
      <c r="CL46" s="93"/>
      <c r="CM46" s="93"/>
      <c r="CN46" s="93"/>
      <c r="CO46" s="93"/>
      <c r="CP46" s="93"/>
      <c r="CQ46" s="93"/>
      <c r="CR46" s="54"/>
      <c r="CS46" s="54"/>
      <c r="CT46" s="54"/>
      <c r="CU46" s="54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56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</row>
    <row r="47" spans="1:171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53"/>
      <c r="BJ47" s="49"/>
      <c r="BK47" s="49"/>
      <c r="BL47" s="53"/>
      <c r="BM47" s="53"/>
      <c r="BN47" s="49"/>
      <c r="BO47" s="53"/>
      <c r="BP47" s="53"/>
      <c r="BQ47" s="53"/>
      <c r="BR47" s="53"/>
      <c r="BS47" s="54"/>
      <c r="BT47" s="54"/>
      <c r="BU47" s="54"/>
      <c r="BV47" s="93">
        <v>17</v>
      </c>
      <c r="BW47" s="84" t="s">
        <v>155</v>
      </c>
      <c r="BX47" s="93">
        <v>101.11</v>
      </c>
      <c r="BY47" s="93">
        <v>197.48</v>
      </c>
      <c r="BZ47" s="93">
        <v>134.53</v>
      </c>
      <c r="CA47" s="93">
        <v>140.63</v>
      </c>
      <c r="CB47" s="93">
        <v>147981.15</v>
      </c>
      <c r="CC47" s="93">
        <v>1998.16</v>
      </c>
      <c r="CD47" s="93">
        <v>96.54</v>
      </c>
      <c r="CE47" s="93">
        <v>101.34</v>
      </c>
      <c r="CF47" s="93">
        <v>15.25</v>
      </c>
      <c r="CG47" s="93">
        <v>16.079999999999998</v>
      </c>
      <c r="CH47" s="93">
        <v>18.84</v>
      </c>
      <c r="CI47" s="93">
        <v>176.67</v>
      </c>
      <c r="CJ47" s="93">
        <v>124.98</v>
      </c>
      <c r="CK47" s="93"/>
      <c r="CL47" s="93"/>
      <c r="CM47" s="93"/>
      <c r="CN47" s="93"/>
      <c r="CO47" s="93"/>
      <c r="CP47" s="93"/>
      <c r="CQ47" s="93"/>
      <c r="CR47" s="54"/>
      <c r="CS47" s="54"/>
      <c r="CT47" s="54"/>
      <c r="CU47" s="54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56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</row>
    <row r="48" spans="1:171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53"/>
      <c r="BJ48" s="49"/>
      <c r="BK48" s="49"/>
      <c r="BL48" s="53"/>
      <c r="BM48" s="53"/>
      <c r="BN48" s="49"/>
      <c r="BO48" s="53"/>
      <c r="BP48" s="53"/>
      <c r="BQ48" s="53"/>
      <c r="BR48" s="53"/>
      <c r="BS48" s="54"/>
      <c r="BT48" s="54"/>
      <c r="BU48" s="54"/>
      <c r="BV48" s="93">
        <v>18</v>
      </c>
      <c r="BW48" s="84" t="s">
        <v>156</v>
      </c>
      <c r="BX48" s="93">
        <v>101.23</v>
      </c>
      <c r="BY48" s="93">
        <v>197.74</v>
      </c>
      <c r="BZ48" s="93">
        <v>134.66</v>
      </c>
      <c r="CA48" s="93">
        <v>140.55000000000001</v>
      </c>
      <c r="CB48" s="93">
        <v>147561.09</v>
      </c>
      <c r="CC48" s="93">
        <v>1987.06</v>
      </c>
      <c r="CD48" s="93">
        <v>97.02</v>
      </c>
      <c r="CE48" s="93">
        <v>101.95</v>
      </c>
      <c r="CF48" s="93">
        <v>15.26</v>
      </c>
      <c r="CG48" s="93">
        <v>16.05</v>
      </c>
      <c r="CH48" s="93">
        <v>18.84</v>
      </c>
      <c r="CI48" s="93">
        <v>176.46</v>
      </c>
      <c r="CJ48" s="93">
        <v>125.37</v>
      </c>
      <c r="CK48" s="93"/>
      <c r="CL48" s="93"/>
      <c r="CM48" s="93"/>
      <c r="CN48" s="93"/>
      <c r="CO48" s="93"/>
      <c r="CP48" s="93"/>
      <c r="CQ48" s="93"/>
      <c r="CR48" s="54"/>
      <c r="CS48" s="54"/>
      <c r="CT48" s="54"/>
      <c r="CU48" s="54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56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</row>
    <row r="49" spans="1:171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53"/>
      <c r="BJ49" s="49"/>
      <c r="BK49" s="49"/>
      <c r="BL49" s="53"/>
      <c r="BM49" s="53"/>
      <c r="BN49" s="49"/>
      <c r="BO49" s="53"/>
      <c r="BP49" s="53"/>
      <c r="BQ49" s="53"/>
      <c r="BR49" s="53"/>
      <c r="BS49" s="54"/>
      <c r="BT49" s="54"/>
      <c r="BU49" s="54"/>
      <c r="BV49" s="93">
        <v>19</v>
      </c>
      <c r="BW49" s="84" t="s">
        <v>157</v>
      </c>
      <c r="BX49" s="93">
        <v>101.92</v>
      </c>
      <c r="BY49" s="93">
        <v>197.35</v>
      </c>
      <c r="BZ49" s="93">
        <v>133.99</v>
      </c>
      <c r="CA49" s="93">
        <v>140.53</v>
      </c>
      <c r="CB49" s="93">
        <v>147744.44</v>
      </c>
      <c r="CC49" s="93">
        <v>1988.71</v>
      </c>
      <c r="CD49" s="93">
        <v>97.36</v>
      </c>
      <c r="CE49" s="93">
        <v>101.66</v>
      </c>
      <c r="CF49" s="93">
        <v>15.27</v>
      </c>
      <c r="CG49" s="93">
        <v>16.079999999999998</v>
      </c>
      <c r="CH49" s="93">
        <v>18.84</v>
      </c>
      <c r="CI49" s="93">
        <v>176.91</v>
      </c>
      <c r="CJ49" s="93">
        <v>125.79</v>
      </c>
      <c r="CK49" s="93"/>
      <c r="CL49" s="93"/>
      <c r="CM49" s="93"/>
      <c r="CN49" s="93"/>
      <c r="CO49" s="93"/>
      <c r="CP49" s="93"/>
      <c r="CQ49" s="93"/>
      <c r="CR49" s="54"/>
      <c r="CS49" s="54"/>
      <c r="CT49" s="54"/>
      <c r="CU49" s="54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56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</row>
    <row r="50" spans="1:171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53"/>
      <c r="BJ50" s="49"/>
      <c r="BK50" s="49"/>
      <c r="BL50" s="53"/>
      <c r="BM50" s="53"/>
      <c r="BN50" s="49"/>
      <c r="BO50" s="53"/>
      <c r="BP50" s="53"/>
      <c r="BQ50" s="53"/>
      <c r="BR50" s="53"/>
      <c r="BS50" s="54"/>
      <c r="BT50" s="54"/>
      <c r="BU50" s="54"/>
      <c r="BV50" s="93">
        <v>20</v>
      </c>
      <c r="BW50" s="84" t="s">
        <v>158</v>
      </c>
      <c r="BX50" s="93">
        <v>101.61</v>
      </c>
      <c r="BY50" s="93">
        <v>197.39</v>
      </c>
      <c r="BZ50" s="93">
        <v>134.51</v>
      </c>
      <c r="CA50" s="93">
        <v>140.47999999999999</v>
      </c>
      <c r="CB50" s="93">
        <v>147242.53</v>
      </c>
      <c r="CC50" s="93">
        <v>1982.78</v>
      </c>
      <c r="CD50" s="93">
        <v>96.49</v>
      </c>
      <c r="CE50" s="93">
        <v>101.48</v>
      </c>
      <c r="CF50" s="93">
        <v>15.19</v>
      </c>
      <c r="CG50" s="93">
        <v>16.100000000000001</v>
      </c>
      <c r="CH50" s="93">
        <v>18.829999999999998</v>
      </c>
      <c r="CI50" s="93">
        <v>176.32</v>
      </c>
      <c r="CJ50" s="93">
        <v>125.41</v>
      </c>
      <c r="CK50" s="93"/>
      <c r="CL50" s="93"/>
      <c r="CM50" s="93"/>
      <c r="CN50" s="93"/>
      <c r="CO50" s="93"/>
      <c r="CP50" s="93"/>
      <c r="CQ50" s="93"/>
      <c r="CR50" s="54"/>
      <c r="CS50" s="54"/>
      <c r="CT50" s="54"/>
      <c r="CU50" s="54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56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</row>
    <row r="51" spans="1:171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8"/>
      <c r="BJ51" s="57"/>
      <c r="BK51" s="57"/>
      <c r="BL51" s="58"/>
      <c r="BM51" s="58"/>
      <c r="BN51" s="57"/>
      <c r="BO51" s="58"/>
      <c r="BP51" s="58"/>
      <c r="BQ51" s="53"/>
      <c r="BR51" s="53"/>
      <c r="BS51" s="54"/>
      <c r="BT51" s="54"/>
      <c r="BU51" s="54"/>
      <c r="BV51" s="93">
        <v>21</v>
      </c>
      <c r="BW51" s="84" t="s">
        <v>159</v>
      </c>
      <c r="BX51" s="93">
        <v>102.95</v>
      </c>
      <c r="BY51" s="93">
        <v>198.59</v>
      </c>
      <c r="BZ51" s="93">
        <v>134.99</v>
      </c>
      <c r="CA51" s="93">
        <v>140.31</v>
      </c>
      <c r="CB51" s="93">
        <v>148951.57</v>
      </c>
      <c r="CC51" s="93">
        <v>2000.1</v>
      </c>
      <c r="CD51" s="93">
        <v>96.76</v>
      </c>
      <c r="CE51" s="93">
        <v>102.55</v>
      </c>
      <c r="CF51" s="93">
        <v>15.2</v>
      </c>
      <c r="CG51" s="93">
        <v>16.010000000000002</v>
      </c>
      <c r="CH51" s="93">
        <v>18.79</v>
      </c>
      <c r="CI51" s="93">
        <v>177.87</v>
      </c>
      <c r="CJ51" s="93">
        <v>126.45</v>
      </c>
      <c r="CK51" s="93"/>
      <c r="CL51" s="93"/>
      <c r="CM51" s="93"/>
      <c r="CN51" s="93"/>
      <c r="CO51" s="93"/>
      <c r="CP51" s="93"/>
      <c r="CQ51" s="93"/>
      <c r="CR51" s="54"/>
      <c r="CS51" s="54"/>
      <c r="CT51" s="54"/>
      <c r="CU51" s="54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56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</row>
    <row r="52" spans="1:171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59"/>
      <c r="BJ52" s="46"/>
      <c r="BK52" s="46"/>
      <c r="BL52" s="59"/>
      <c r="BM52" s="59"/>
      <c r="BN52" s="46"/>
      <c r="BO52" s="59"/>
      <c r="BP52" s="59"/>
      <c r="BQ52" s="59"/>
      <c r="BR52" s="59"/>
      <c r="BS52" s="46"/>
      <c r="BT52" s="46"/>
      <c r="BU52" s="50"/>
      <c r="BV52" s="93">
        <v>22</v>
      </c>
      <c r="BW52" s="84" t="s">
        <v>160</v>
      </c>
      <c r="BX52" s="94">
        <v>102.6</v>
      </c>
      <c r="BY52" s="94">
        <v>197.5</v>
      </c>
      <c r="BZ52" s="94">
        <v>135.21</v>
      </c>
      <c r="CA52" s="94">
        <v>140.29</v>
      </c>
      <c r="CB52" s="94">
        <v>147521.84</v>
      </c>
      <c r="CC52" s="94">
        <v>1971.48</v>
      </c>
      <c r="CD52" s="94">
        <v>96.38</v>
      </c>
      <c r="CE52" s="94">
        <v>101.3</v>
      </c>
      <c r="CF52" s="94">
        <v>15.24</v>
      </c>
      <c r="CG52" s="94">
        <v>16</v>
      </c>
      <c r="CH52" s="94">
        <v>18.809999999999999</v>
      </c>
      <c r="CI52" s="94">
        <v>176.21</v>
      </c>
      <c r="CJ52" s="94">
        <v>125.57</v>
      </c>
      <c r="CK52" s="93"/>
      <c r="CL52" s="93"/>
      <c r="CM52" s="93"/>
      <c r="CN52" s="93"/>
      <c r="CO52" s="93"/>
      <c r="CP52" s="93"/>
      <c r="CQ52" s="93"/>
      <c r="CR52" s="54"/>
      <c r="CS52" s="54"/>
      <c r="CT52" s="54"/>
      <c r="CU52" s="54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56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</row>
    <row r="53" spans="1:171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59"/>
      <c r="BJ53" s="46"/>
      <c r="BK53" s="46"/>
      <c r="BL53" s="59"/>
      <c r="BM53" s="59"/>
      <c r="BN53" s="46"/>
      <c r="BO53" s="59"/>
      <c r="BP53" s="59"/>
      <c r="BQ53" s="59"/>
      <c r="BR53" s="59"/>
      <c r="BS53" s="46"/>
      <c r="BT53" s="46"/>
      <c r="BU53" s="50"/>
      <c r="BV53" s="93"/>
      <c r="BW53" s="93"/>
      <c r="BX53" s="95">
        <f>AVERAGE(BX31:BX52)</f>
        <v>101.56818181818181</v>
      </c>
      <c r="BY53" s="95">
        <f t="shared" ref="BY53:CJ53" si="2">AVERAGE(BY31:BY52)</f>
        <v>195.39363636363635</v>
      </c>
      <c r="BZ53" s="95">
        <f t="shared" si="2"/>
        <v>134.83000000000001</v>
      </c>
      <c r="CA53" s="95">
        <f t="shared" si="2"/>
        <v>140.82136363636366</v>
      </c>
      <c r="CB53" s="95">
        <f t="shared" si="2"/>
        <v>148499.23136363633</v>
      </c>
      <c r="CC53" s="95">
        <f t="shared" si="2"/>
        <v>2019.7054545454544</v>
      </c>
      <c r="CD53" s="95">
        <f t="shared" si="2"/>
        <v>96.915909090909068</v>
      </c>
      <c r="CE53" s="95">
        <f t="shared" si="2"/>
        <v>101.65909090909093</v>
      </c>
      <c r="CF53" s="95">
        <f t="shared" si="2"/>
        <v>15.188181818181818</v>
      </c>
      <c r="CG53" s="95">
        <f t="shared" si="2"/>
        <v>16.08727272727273</v>
      </c>
      <c r="CH53" s="95">
        <f t="shared" si="2"/>
        <v>18.878181818181815</v>
      </c>
      <c r="CI53" s="95">
        <f t="shared" si="2"/>
        <v>176.34818181818184</v>
      </c>
      <c r="CJ53" s="95">
        <f t="shared" si="2"/>
        <v>125.60772727272725</v>
      </c>
      <c r="CK53" s="93"/>
      <c r="CL53" s="93"/>
      <c r="CM53" s="93"/>
      <c r="CN53" s="93"/>
      <c r="CO53" s="93"/>
      <c r="CP53" s="93"/>
      <c r="CQ53" s="93"/>
      <c r="CR53" s="54"/>
      <c r="CS53" s="54"/>
      <c r="CT53" s="54"/>
      <c r="CU53" s="54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56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</row>
    <row r="54" spans="1:171" s="48" customFormat="1" ht="15.95" customHeight="1" x14ac:dyDescent="0.25">
      <c r="A54" s="46"/>
      <c r="B54" s="50"/>
      <c r="C54" s="50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59"/>
      <c r="BJ54" s="46"/>
      <c r="BK54" s="46"/>
      <c r="BL54" s="59"/>
      <c r="BM54" s="59"/>
      <c r="BN54" s="46"/>
      <c r="BO54" s="59"/>
      <c r="BP54" s="59"/>
      <c r="BQ54" s="59"/>
      <c r="BR54" s="59"/>
      <c r="BS54" s="46"/>
      <c r="BT54" s="46"/>
      <c r="BU54" s="50"/>
      <c r="BV54" s="93"/>
      <c r="BW54" s="93"/>
      <c r="BX54" s="95">
        <v>101.56818181818181</v>
      </c>
      <c r="BY54" s="95">
        <v>195.3936363636364</v>
      </c>
      <c r="BZ54" s="95">
        <v>134.83000000000001</v>
      </c>
      <c r="CA54" s="95">
        <v>140.82136363636366</v>
      </c>
      <c r="CB54" s="95">
        <v>148499.23136363633</v>
      </c>
      <c r="CC54" s="95">
        <v>2019.7054545454541</v>
      </c>
      <c r="CD54" s="95">
        <v>96.915909090909068</v>
      </c>
      <c r="CE54" s="95">
        <v>101.65909090909091</v>
      </c>
      <c r="CF54" s="95">
        <v>15.188181818181816</v>
      </c>
      <c r="CG54" s="95">
        <v>16.08727272727273</v>
      </c>
      <c r="CH54" s="95">
        <v>18.878181818181815</v>
      </c>
      <c r="CI54" s="112">
        <v>176.34818181818184</v>
      </c>
      <c r="CJ54" s="93">
        <v>125.60772727272727</v>
      </c>
      <c r="CK54" s="93"/>
      <c r="CL54" s="93"/>
      <c r="CM54" s="93"/>
      <c r="CN54" s="93"/>
      <c r="CO54" s="93"/>
      <c r="CP54" s="93"/>
      <c r="CQ54" s="93"/>
      <c r="CR54" s="54"/>
      <c r="CS54" s="54"/>
      <c r="CT54" s="54"/>
      <c r="CU54" s="54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56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</row>
    <row r="55" spans="1:171" s="122" customFormat="1" ht="15.95" customHeight="1" x14ac:dyDescent="0.25">
      <c r="A55" s="115"/>
      <c r="B55" s="116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7"/>
      <c r="BJ55" s="115"/>
      <c r="BK55" s="115"/>
      <c r="BL55" s="117"/>
      <c r="BM55" s="117"/>
      <c r="BN55" s="115"/>
      <c r="BO55" s="117"/>
      <c r="BP55" s="117"/>
      <c r="BQ55" s="117"/>
      <c r="BR55" s="117"/>
      <c r="BS55" s="115"/>
      <c r="BT55" s="115"/>
      <c r="BU55" s="116"/>
      <c r="BV55" s="123"/>
      <c r="BW55" s="124"/>
      <c r="BX55" s="124">
        <f>BX54-BX53</f>
        <v>0</v>
      </c>
      <c r="BY55" s="124">
        <f t="shared" ref="BY55:CJ55" si="3">BY54-BY53</f>
        <v>0</v>
      </c>
      <c r="BZ55" s="124">
        <f t="shared" si="3"/>
        <v>0</v>
      </c>
      <c r="CA55" s="124">
        <f t="shared" si="3"/>
        <v>0</v>
      </c>
      <c r="CB55" s="124">
        <f t="shared" si="3"/>
        <v>0</v>
      </c>
      <c r="CC55" s="124">
        <f t="shared" si="3"/>
        <v>0</v>
      </c>
      <c r="CD55" s="124">
        <f t="shared" si="3"/>
        <v>0</v>
      </c>
      <c r="CE55" s="124">
        <f t="shared" si="3"/>
        <v>0</v>
      </c>
      <c r="CF55" s="124">
        <f t="shared" si="3"/>
        <v>0</v>
      </c>
      <c r="CG55" s="124">
        <f t="shared" si="3"/>
        <v>0</v>
      </c>
      <c r="CH55" s="124">
        <f t="shared" si="3"/>
        <v>0</v>
      </c>
      <c r="CI55" s="124">
        <f t="shared" si="3"/>
        <v>0</v>
      </c>
      <c r="CJ55" s="124">
        <f t="shared" si="3"/>
        <v>0</v>
      </c>
      <c r="CK55" s="123"/>
      <c r="CL55" s="123"/>
      <c r="CM55" s="123"/>
      <c r="CN55" s="123"/>
      <c r="CO55" s="123"/>
      <c r="CP55" s="123"/>
      <c r="CQ55" s="123"/>
      <c r="CR55" s="118"/>
      <c r="CS55" s="118"/>
      <c r="CT55" s="118"/>
      <c r="CU55" s="118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20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</row>
    <row r="56" spans="1:171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46"/>
      <c r="BK56" s="46"/>
      <c r="BL56" s="59"/>
      <c r="BM56" s="59"/>
      <c r="BN56" s="46"/>
      <c r="BO56" s="59"/>
      <c r="BP56" s="59"/>
      <c r="BQ56" s="59"/>
      <c r="BR56" s="59"/>
      <c r="BS56" s="46"/>
      <c r="BT56" s="46"/>
      <c r="BU56" s="50"/>
      <c r="BV56" s="93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154"/>
      <c r="CJ56" s="94"/>
      <c r="CK56" s="93"/>
      <c r="CL56" s="93"/>
      <c r="CM56" s="93"/>
      <c r="CN56" s="93"/>
      <c r="CO56" s="93"/>
      <c r="CP56" s="93"/>
      <c r="CQ56" s="93"/>
      <c r="CR56" s="54"/>
      <c r="CS56" s="54"/>
      <c r="CT56" s="54"/>
      <c r="CU56" s="54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56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</row>
    <row r="57" spans="1:171" s="48" customFormat="1" ht="15.95" customHeight="1" x14ac:dyDescent="0.25">
      <c r="A57" s="46"/>
      <c r="B57" s="50"/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59"/>
      <c r="BJ57" s="46"/>
      <c r="BK57" s="46"/>
      <c r="BL57" s="59"/>
      <c r="BM57" s="59"/>
      <c r="BN57" s="46"/>
      <c r="BO57" s="59"/>
      <c r="BP57" s="59"/>
      <c r="BQ57" s="59"/>
      <c r="BR57" s="59"/>
      <c r="BS57" s="46"/>
      <c r="BT57" s="46"/>
      <c r="BU57" s="50"/>
      <c r="BV57" s="93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154"/>
      <c r="CJ57" s="94"/>
      <c r="CK57" s="93"/>
      <c r="CL57" s="93"/>
      <c r="CM57" s="93"/>
      <c r="CN57" s="93"/>
      <c r="CO57" s="93"/>
      <c r="CP57" s="93"/>
      <c r="CQ57" s="93"/>
      <c r="CR57" s="54"/>
      <c r="CS57" s="54"/>
      <c r="CT57" s="54"/>
      <c r="CU57" s="54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56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</row>
    <row r="58" spans="1:171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6"/>
      <c r="BJ58" s="25"/>
      <c r="BK58" s="25"/>
      <c r="BL58" s="26"/>
      <c r="BM58" s="26"/>
      <c r="BN58" s="25"/>
      <c r="BO58" s="26"/>
      <c r="BP58" s="26"/>
      <c r="BQ58" s="26"/>
      <c r="BR58" s="26"/>
      <c r="BS58" s="25"/>
      <c r="BT58" s="25"/>
      <c r="BU58" s="18"/>
      <c r="BV58" s="96"/>
      <c r="BW58" s="82"/>
      <c r="BX58" s="82"/>
      <c r="BY58" s="82"/>
      <c r="BZ58" s="82"/>
      <c r="CA58" s="82"/>
      <c r="CB58" s="83"/>
      <c r="CK58" s="86"/>
      <c r="CL58" s="86"/>
      <c r="CM58" s="86"/>
      <c r="CN58" s="86"/>
      <c r="CO58" s="86"/>
      <c r="CP58" s="86"/>
      <c r="CQ58" s="86"/>
      <c r="CR58" s="44"/>
      <c r="CS58" s="44"/>
      <c r="CT58" s="44"/>
      <c r="CU58" s="44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 s="36"/>
      <c r="B59" s="18"/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6"/>
      <c r="BJ59" s="25"/>
      <c r="BK59" s="25"/>
      <c r="BL59" s="26"/>
      <c r="BM59" s="26"/>
      <c r="BN59" s="25"/>
      <c r="BO59" s="26"/>
      <c r="BP59" s="26"/>
      <c r="BQ59" s="26"/>
      <c r="BR59" s="26"/>
      <c r="BS59" s="25"/>
      <c r="BT59" s="25"/>
      <c r="BU59" s="18"/>
      <c r="BV59" s="96"/>
      <c r="BW59" s="82"/>
      <c r="BX59" s="82"/>
      <c r="BY59" s="82"/>
      <c r="BZ59" s="82"/>
      <c r="CA59" s="82"/>
      <c r="CB59" s="83"/>
      <c r="CK59" s="86"/>
      <c r="CL59" s="86"/>
      <c r="CM59" s="86"/>
      <c r="CN59" s="86"/>
      <c r="CO59" s="86"/>
      <c r="CP59" s="86"/>
      <c r="CQ59" s="86"/>
      <c r="CR59" s="44"/>
      <c r="CS59" s="44"/>
      <c r="CT59" s="44"/>
      <c r="CU59" s="44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114"/>
      <c r="BV60" s="170"/>
      <c r="BW60" s="170"/>
      <c r="BX60" s="170"/>
      <c r="BY60" s="170"/>
      <c r="BZ60" s="170"/>
      <c r="CA60" s="170"/>
      <c r="CB60" s="170"/>
      <c r="CC60" s="98"/>
      <c r="CD60" s="98"/>
      <c r="CE60" s="98"/>
      <c r="CF60" s="98"/>
      <c r="CG60" s="98"/>
      <c r="CH60" s="98"/>
      <c r="CI60" s="155"/>
      <c r="CJ60" s="156"/>
      <c r="CK60" s="86"/>
      <c r="CL60" s="86"/>
      <c r="CM60" s="86"/>
      <c r="CN60" s="86"/>
      <c r="CO60" s="86"/>
      <c r="CP60" s="86"/>
      <c r="CQ60" s="86"/>
      <c r="CR60" s="44"/>
      <c r="CS60" s="44"/>
      <c r="CT60" s="44"/>
      <c r="CU60" s="44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114"/>
      <c r="BV61" s="170"/>
      <c r="BW61" s="170"/>
      <c r="BX61" s="170"/>
      <c r="BY61" s="170"/>
      <c r="BZ61" s="170"/>
      <c r="CA61" s="170"/>
      <c r="CB61" s="170"/>
      <c r="CC61" s="98"/>
      <c r="CD61" s="98"/>
      <c r="CE61" s="98"/>
      <c r="CF61" s="98"/>
      <c r="CG61" s="98"/>
      <c r="CH61" s="98"/>
      <c r="CI61" s="155"/>
      <c r="CJ61" s="156"/>
      <c r="CK61" s="86"/>
      <c r="CL61" s="86"/>
      <c r="CM61" s="86"/>
      <c r="CN61" s="86"/>
      <c r="CO61" s="86"/>
      <c r="CP61" s="86"/>
      <c r="CQ61" s="86"/>
      <c r="CR61" s="44"/>
      <c r="CS61" s="44"/>
      <c r="CT61" s="44"/>
      <c r="CU61" s="44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0"/>
      <c r="BU62" s="114"/>
      <c r="BV62" s="170"/>
      <c r="BW62" s="170"/>
      <c r="BX62" s="170"/>
      <c r="BY62" s="170"/>
      <c r="BZ62" s="170"/>
      <c r="CA62" s="170"/>
      <c r="CB62" s="170"/>
      <c r="CC62" s="98"/>
      <c r="CD62" s="98"/>
      <c r="CE62" s="98"/>
      <c r="CF62" s="98"/>
      <c r="CG62" s="98"/>
      <c r="CH62" s="98"/>
      <c r="CI62" s="155"/>
      <c r="CJ62" s="156"/>
      <c r="CK62" s="86"/>
      <c r="CL62" s="86"/>
      <c r="CM62" s="86"/>
      <c r="CN62" s="86"/>
      <c r="CO62" s="86"/>
      <c r="CP62" s="86"/>
      <c r="CQ62" s="86"/>
      <c r="CR62" s="44"/>
      <c r="CS62" s="44"/>
      <c r="CT62" s="44"/>
      <c r="CU62" s="44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T63" s="20"/>
      <c r="BU63" s="114"/>
      <c r="BV63" s="170"/>
      <c r="BW63" s="170"/>
      <c r="BX63" s="170"/>
      <c r="BY63" s="170"/>
      <c r="BZ63" s="170"/>
      <c r="CA63" s="170"/>
      <c r="CB63" s="170"/>
      <c r="CC63" s="98"/>
      <c r="CD63" s="98"/>
      <c r="CE63" s="98"/>
      <c r="CF63" s="98"/>
      <c r="CG63" s="98"/>
      <c r="CH63" s="98"/>
      <c r="CI63" s="155"/>
      <c r="CJ63" s="156"/>
      <c r="CK63" s="86"/>
      <c r="CL63" s="86"/>
      <c r="CM63" s="86"/>
      <c r="CN63" s="86"/>
      <c r="CO63" s="86"/>
      <c r="CP63" s="86"/>
      <c r="CQ63" s="86"/>
      <c r="CR63" s="44"/>
      <c r="CS63" s="44"/>
      <c r="CT63" s="44"/>
      <c r="CU63" s="44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T64" s="20"/>
      <c r="BU64" s="114"/>
      <c r="BV64" s="170"/>
      <c r="BW64" s="170"/>
      <c r="BX64" s="170"/>
      <c r="BY64" s="170"/>
      <c r="BZ64" s="170"/>
      <c r="CA64" s="170"/>
      <c r="CB64" s="170"/>
      <c r="CC64" s="98"/>
      <c r="CD64" s="98"/>
      <c r="CE64" s="98"/>
      <c r="CF64" s="98"/>
      <c r="CG64" s="98"/>
      <c r="CH64" s="98"/>
      <c r="CI64" s="155"/>
      <c r="CJ64" s="156"/>
      <c r="CK64" s="86"/>
      <c r="CL64" s="86"/>
      <c r="CM64" s="86"/>
      <c r="CN64" s="86"/>
      <c r="CO64" s="86"/>
      <c r="CP64" s="86"/>
      <c r="CQ64" s="86"/>
      <c r="CR64" s="44"/>
      <c r="CS64" s="44"/>
      <c r="CT64" s="44"/>
      <c r="CU64" s="44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12"/>
    </row>
    <row r="65" spans="1:171" ht="15.9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 s="104"/>
      <c r="BR65" s="104"/>
      <c r="BS65" s="105"/>
      <c r="BT65" s="114"/>
      <c r="BU65" s="114"/>
      <c r="BV65" s="170"/>
      <c r="BW65" s="170"/>
      <c r="BX65" s="86" t="s">
        <v>5</v>
      </c>
      <c r="BY65" s="86" t="s">
        <v>6</v>
      </c>
      <c r="BZ65" s="86" t="s">
        <v>7</v>
      </c>
      <c r="CA65" s="86" t="s">
        <v>8</v>
      </c>
      <c r="CB65" s="83" t="s">
        <v>9</v>
      </c>
      <c r="CC65" s="84" t="s">
        <v>10</v>
      </c>
      <c r="CD65" s="84" t="s">
        <v>11</v>
      </c>
      <c r="CE65" s="84" t="s">
        <v>12</v>
      </c>
      <c r="CF65" s="84" t="s">
        <v>13</v>
      </c>
      <c r="CG65" s="84" t="s">
        <v>14</v>
      </c>
      <c r="CH65" s="84" t="s">
        <v>15</v>
      </c>
      <c r="CI65" s="152" t="s">
        <v>16</v>
      </c>
      <c r="CJ65" s="83" t="s">
        <v>17</v>
      </c>
      <c r="CK65" s="86"/>
      <c r="CL65" s="86"/>
      <c r="CM65" s="86"/>
      <c r="CN65" s="86"/>
      <c r="CO65" s="86"/>
      <c r="CP65" s="86"/>
      <c r="CQ65" s="86"/>
      <c r="CR65" s="44"/>
      <c r="CS65" s="44"/>
      <c r="CT65" s="44"/>
      <c r="CU65" s="44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12"/>
    </row>
    <row r="66" spans="1:171" s="67" customFormat="1" ht="15.95" customHeight="1" x14ac:dyDescent="0.25">
      <c r="A66" s="62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5"/>
      <c r="BJ66" s="64"/>
      <c r="BK66" s="64"/>
      <c r="BL66" s="65"/>
      <c r="BM66" s="65"/>
      <c r="BN66" s="64"/>
      <c r="BO66" s="65"/>
      <c r="BP66" s="65"/>
      <c r="BQ66" s="65"/>
      <c r="BR66" s="65"/>
      <c r="BS66" s="106"/>
      <c r="BT66" s="106"/>
      <c r="BU66" s="106"/>
      <c r="BV66" s="99">
        <v>1</v>
      </c>
      <c r="BW66" s="84" t="s">
        <v>139</v>
      </c>
      <c r="BX66" s="135">
        <v>124.04</v>
      </c>
      <c r="BY66" s="135">
        <v>0.65739999999999998</v>
      </c>
      <c r="BZ66" s="135">
        <v>0.94610000000000005</v>
      </c>
      <c r="CA66" s="135">
        <v>0.9163</v>
      </c>
      <c r="CB66" s="135">
        <v>1186.93</v>
      </c>
      <c r="CC66" s="135">
        <v>16.66</v>
      </c>
      <c r="CD66" s="135">
        <v>1.3093999999999999</v>
      </c>
      <c r="CE66" s="135">
        <v>1.2486999999999999</v>
      </c>
      <c r="CF66" s="135">
        <v>8.5698000000000008</v>
      </c>
      <c r="CG66" s="135">
        <v>7.8585000000000003</v>
      </c>
      <c r="CH66" s="135">
        <v>6.8335999999999997</v>
      </c>
      <c r="CI66" s="112">
        <v>0.71916999999999998</v>
      </c>
      <c r="CJ66" s="93">
        <v>1</v>
      </c>
      <c r="CK66" s="136"/>
      <c r="CL66" s="136"/>
      <c r="CM66" s="136"/>
      <c r="CN66" s="136"/>
      <c r="CO66" s="136"/>
      <c r="CP66" s="136"/>
      <c r="CQ66" s="13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</row>
    <row r="67" spans="1:171" s="67" customFormat="1" ht="15.95" customHeight="1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70"/>
      <c r="BJ67" s="69"/>
      <c r="BK67" s="69"/>
      <c r="BL67" s="70"/>
      <c r="BM67" s="70"/>
      <c r="BN67" s="69"/>
      <c r="BO67" s="70"/>
      <c r="BP67" s="70"/>
      <c r="BQ67" s="65"/>
      <c r="BR67" s="65"/>
      <c r="BS67" s="106"/>
      <c r="BT67" s="106"/>
      <c r="BU67" s="106"/>
      <c r="BV67" s="99">
        <v>2</v>
      </c>
      <c r="BW67" s="84" t="s">
        <v>140</v>
      </c>
      <c r="BX67" s="135">
        <v>124.7</v>
      </c>
      <c r="BY67" s="135">
        <v>0.65620000000000001</v>
      </c>
      <c r="BZ67" s="135">
        <v>0.94069999999999998</v>
      </c>
      <c r="CA67" s="135">
        <v>0.91080000000000005</v>
      </c>
      <c r="CB67" s="135">
        <v>1186.6099999999999</v>
      </c>
      <c r="CC67" s="135">
        <v>16.646999999999998</v>
      </c>
      <c r="CD67" s="135">
        <v>1.3030999999999999</v>
      </c>
      <c r="CE67" s="135">
        <v>1.2522</v>
      </c>
      <c r="CF67" s="135">
        <v>8.5411999999999999</v>
      </c>
      <c r="CG67" s="135">
        <v>7.8959999999999999</v>
      </c>
      <c r="CH67" s="135">
        <v>6.7930000000000001</v>
      </c>
      <c r="CI67" s="112">
        <v>0.72026999999999997</v>
      </c>
      <c r="CJ67" s="93">
        <v>1</v>
      </c>
      <c r="CK67" s="136"/>
      <c r="CL67" s="136"/>
      <c r="CM67" s="136"/>
      <c r="CN67" s="136"/>
      <c r="CO67" s="136"/>
      <c r="CP67" s="136"/>
      <c r="CQ67" s="13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</row>
    <row r="68" spans="1:171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4"/>
      <c r="BJ68" s="73"/>
      <c r="BK68" s="73"/>
      <c r="BL68" s="74"/>
      <c r="BM68" s="74"/>
      <c r="BN68" s="73"/>
      <c r="BO68" s="74"/>
      <c r="BP68" s="74"/>
      <c r="BQ68" s="74"/>
      <c r="BR68" s="74"/>
      <c r="BS68" s="73"/>
      <c r="BT68" s="72"/>
      <c r="BU68" s="106"/>
      <c r="BV68" s="99">
        <v>3</v>
      </c>
      <c r="BW68" s="84" t="s">
        <v>141</v>
      </c>
      <c r="BX68" s="135">
        <v>124.37</v>
      </c>
      <c r="BY68" s="135">
        <v>0.65549999999999997</v>
      </c>
      <c r="BZ68" s="135">
        <v>0.93620000000000003</v>
      </c>
      <c r="CA68" s="135">
        <v>0.9002</v>
      </c>
      <c r="CB68" s="135">
        <v>1187.1600000000001</v>
      </c>
      <c r="CC68" s="135">
        <v>16.57</v>
      </c>
      <c r="CD68" s="135">
        <v>1.2863</v>
      </c>
      <c r="CE68" s="135">
        <v>1.2442</v>
      </c>
      <c r="CF68" s="135">
        <v>8.4507999999999992</v>
      </c>
      <c r="CG68" s="135">
        <v>7.8274999999999997</v>
      </c>
      <c r="CH68" s="135">
        <v>6.7138999999999998</v>
      </c>
      <c r="CI68" s="112">
        <v>0.71828000000000003</v>
      </c>
      <c r="CJ68" s="93">
        <v>1</v>
      </c>
      <c r="CK68" s="136"/>
      <c r="CL68" s="136"/>
      <c r="CM68" s="136"/>
      <c r="CN68" s="136"/>
      <c r="CO68" s="136"/>
      <c r="CP68" s="136"/>
      <c r="CQ68" s="13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</row>
    <row r="69" spans="1:171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4"/>
      <c r="BJ69" s="73"/>
      <c r="BK69" s="73"/>
      <c r="BL69" s="74"/>
      <c r="BM69" s="74"/>
      <c r="BN69" s="73"/>
      <c r="BO69" s="74"/>
      <c r="BP69" s="74"/>
      <c r="BQ69" s="74"/>
      <c r="BR69" s="74"/>
      <c r="BS69" s="73"/>
      <c r="BT69" s="72"/>
      <c r="BU69" s="106"/>
      <c r="BV69" s="99">
        <v>4</v>
      </c>
      <c r="BW69" s="84" t="s">
        <v>142</v>
      </c>
      <c r="BX69" s="135">
        <v>124.05</v>
      </c>
      <c r="BY69" s="135">
        <v>0.64829999999999999</v>
      </c>
      <c r="BZ69" s="135">
        <v>0.92920000000000003</v>
      </c>
      <c r="CA69" s="135">
        <v>0.88160000000000005</v>
      </c>
      <c r="CB69" s="135">
        <v>1182.46</v>
      </c>
      <c r="CC69" s="135">
        <v>16.39</v>
      </c>
      <c r="CD69" s="135">
        <v>1.2915000000000001</v>
      </c>
      <c r="CE69" s="135">
        <v>1.2446999999999999</v>
      </c>
      <c r="CF69" s="135">
        <v>8.26</v>
      </c>
      <c r="CG69" s="135">
        <v>7.7256999999999998</v>
      </c>
      <c r="CH69" s="135">
        <v>6.5749000000000004</v>
      </c>
      <c r="CI69" s="112">
        <v>0.71567000000000003</v>
      </c>
      <c r="CJ69" s="93">
        <v>1</v>
      </c>
      <c r="CK69" s="136"/>
      <c r="CL69" s="136"/>
      <c r="CM69" s="136"/>
      <c r="CN69" s="136"/>
      <c r="CO69" s="136"/>
      <c r="CP69" s="136"/>
      <c r="CQ69" s="13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</row>
    <row r="70" spans="1:171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4"/>
      <c r="BJ70" s="73"/>
      <c r="BK70" s="73"/>
      <c r="BL70" s="74"/>
      <c r="BM70" s="74"/>
      <c r="BN70" s="73"/>
      <c r="BO70" s="74"/>
      <c r="BP70" s="74"/>
      <c r="BQ70" s="74"/>
      <c r="BR70" s="74"/>
      <c r="BS70" s="73"/>
      <c r="BT70" s="72"/>
      <c r="BU70" s="106"/>
      <c r="BV70" s="99">
        <v>5</v>
      </c>
      <c r="BW70" s="84" t="s">
        <v>143</v>
      </c>
      <c r="BX70" s="135">
        <v>124.73</v>
      </c>
      <c r="BY70" s="135">
        <v>0.65290000000000004</v>
      </c>
      <c r="BZ70" s="135">
        <v>0.93220000000000003</v>
      </c>
      <c r="CA70" s="135">
        <v>0.88849999999999996</v>
      </c>
      <c r="CB70" s="135">
        <v>1175.25</v>
      </c>
      <c r="CC70" s="135">
        <v>16.12</v>
      </c>
      <c r="CD70" s="135">
        <v>1.2985</v>
      </c>
      <c r="CE70" s="135">
        <v>1.2513000000000001</v>
      </c>
      <c r="CF70" s="135">
        <v>8.3069000000000006</v>
      </c>
      <c r="CG70" s="135">
        <v>7.8341000000000003</v>
      </c>
      <c r="CH70" s="135">
        <v>6.6262999999999996</v>
      </c>
      <c r="CI70" s="112">
        <v>0.70955999999999997</v>
      </c>
      <c r="CJ70" s="93">
        <v>1</v>
      </c>
      <c r="CK70" s="136"/>
      <c r="CL70" s="136"/>
      <c r="CM70" s="136"/>
      <c r="CN70" s="136"/>
      <c r="CO70" s="136"/>
      <c r="CP70" s="136"/>
      <c r="CQ70" s="13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</row>
    <row r="71" spans="1:171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4"/>
      <c r="BJ71" s="73"/>
      <c r="BK71" s="73"/>
      <c r="BL71" s="74"/>
      <c r="BM71" s="74"/>
      <c r="BN71" s="73"/>
      <c r="BO71" s="74"/>
      <c r="BP71" s="74"/>
      <c r="BQ71" s="74"/>
      <c r="BR71" s="74"/>
      <c r="BS71" s="73"/>
      <c r="BT71" s="72"/>
      <c r="BU71" s="106"/>
      <c r="BV71" s="99">
        <v>6</v>
      </c>
      <c r="BW71" s="84" t="s">
        <v>144</v>
      </c>
      <c r="BX71" s="135">
        <v>125.29</v>
      </c>
      <c r="BY71" s="135">
        <v>0.65659999999999996</v>
      </c>
      <c r="BZ71" s="135">
        <v>0.94</v>
      </c>
      <c r="CA71" s="135">
        <v>0.89849999999999997</v>
      </c>
      <c r="CB71" s="135">
        <v>1174.7</v>
      </c>
      <c r="CC71" s="135">
        <v>16.09</v>
      </c>
      <c r="CD71" s="135">
        <v>1.3086</v>
      </c>
      <c r="CE71" s="135">
        <v>1.2434000000000001</v>
      </c>
      <c r="CF71" s="135">
        <v>8.4102999999999994</v>
      </c>
      <c r="CG71" s="135">
        <v>7.9462999999999999</v>
      </c>
      <c r="CH71" s="135">
        <v>6.7018000000000004</v>
      </c>
      <c r="CI71" s="112">
        <v>0.71353999999999995</v>
      </c>
      <c r="CJ71" s="93">
        <v>1</v>
      </c>
      <c r="CK71" s="136"/>
      <c r="CL71" s="136"/>
      <c r="CM71" s="136"/>
      <c r="CN71" s="136"/>
      <c r="CO71" s="136"/>
      <c r="CP71" s="136"/>
      <c r="CQ71" s="13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</row>
    <row r="72" spans="1:171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4"/>
      <c r="BJ72" s="73"/>
      <c r="BK72" s="73"/>
      <c r="BL72" s="74"/>
      <c r="BM72" s="74"/>
      <c r="BN72" s="73"/>
      <c r="BO72" s="74"/>
      <c r="BP72" s="74"/>
      <c r="BQ72" s="74"/>
      <c r="BR72" s="74"/>
      <c r="BS72" s="73"/>
      <c r="BT72" s="72"/>
      <c r="BU72" s="106"/>
      <c r="BV72" s="99">
        <v>7</v>
      </c>
      <c r="BW72" s="84" t="s">
        <v>145</v>
      </c>
      <c r="BX72" s="135">
        <v>124.1</v>
      </c>
      <c r="BY72" s="135">
        <v>0.65339999999999998</v>
      </c>
      <c r="BZ72" s="135">
        <v>0.92589999999999995</v>
      </c>
      <c r="CA72" s="135">
        <v>0.8861</v>
      </c>
      <c r="CB72" s="135">
        <v>1180.8800000000001</v>
      </c>
      <c r="CC72" s="135">
        <v>16.123000000000001</v>
      </c>
      <c r="CD72" s="135">
        <v>1.3017000000000001</v>
      </c>
      <c r="CE72" s="135">
        <v>1.2388999999999999</v>
      </c>
      <c r="CF72" s="135">
        <v>8.2974999999999994</v>
      </c>
      <c r="CG72" s="135">
        <v>7.8426</v>
      </c>
      <c r="CH72" s="135">
        <v>6.6089000000000002</v>
      </c>
      <c r="CI72" s="112">
        <v>0.71606000000000003</v>
      </c>
      <c r="CJ72" s="93">
        <v>1</v>
      </c>
      <c r="CK72" s="136"/>
      <c r="CL72" s="136"/>
      <c r="CM72" s="136"/>
      <c r="CN72" s="136"/>
      <c r="CO72" s="136"/>
      <c r="CP72" s="136"/>
      <c r="CQ72" s="13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</row>
    <row r="73" spans="1:171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4"/>
      <c r="BJ73" s="73"/>
      <c r="BK73" s="73"/>
      <c r="BL73" s="74"/>
      <c r="BM73" s="74"/>
      <c r="BN73" s="73"/>
      <c r="BO73" s="74"/>
      <c r="BP73" s="74"/>
      <c r="BQ73" s="74"/>
      <c r="BR73" s="74"/>
      <c r="BS73" s="73"/>
      <c r="BT73" s="72"/>
      <c r="BU73" s="106"/>
      <c r="BV73" s="99">
        <v>8</v>
      </c>
      <c r="BW73" s="84" t="s">
        <v>146</v>
      </c>
      <c r="BX73" s="135">
        <v>122.81</v>
      </c>
      <c r="BY73" s="135">
        <v>0.64700000000000002</v>
      </c>
      <c r="BZ73" s="135">
        <v>0.92800000000000005</v>
      </c>
      <c r="CA73" s="135">
        <v>0.88460000000000005</v>
      </c>
      <c r="CB73" s="135">
        <v>1184.53</v>
      </c>
      <c r="CC73" s="135">
        <v>16.09</v>
      </c>
      <c r="CD73" s="135">
        <v>1.2885</v>
      </c>
      <c r="CE73" s="135">
        <v>1.2234</v>
      </c>
      <c r="CF73" s="135">
        <v>8.2942</v>
      </c>
      <c r="CG73" s="135">
        <v>7.7119</v>
      </c>
      <c r="CH73" s="135">
        <v>6.5993000000000004</v>
      </c>
      <c r="CI73" s="112">
        <v>0.71236999999999995</v>
      </c>
      <c r="CJ73" s="93">
        <v>1</v>
      </c>
      <c r="CK73" s="136"/>
      <c r="CL73" s="136"/>
      <c r="CM73" s="136"/>
      <c r="CN73" s="136"/>
      <c r="CO73" s="136"/>
      <c r="CP73" s="136"/>
      <c r="CQ73" s="13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</row>
    <row r="74" spans="1:171" s="67" customFormat="1" ht="15.95" customHeight="1" x14ac:dyDescent="0.25">
      <c r="A74" s="71"/>
      <c r="B74" s="72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4"/>
      <c r="BJ74" s="73"/>
      <c r="BK74" s="73"/>
      <c r="BL74" s="74"/>
      <c r="BM74" s="74"/>
      <c r="BN74" s="73"/>
      <c r="BO74" s="74"/>
      <c r="BP74" s="74"/>
      <c r="BQ74" s="74"/>
      <c r="BR74" s="74"/>
      <c r="BS74" s="73"/>
      <c r="BT74" s="72"/>
      <c r="BU74" s="106"/>
      <c r="BV74" s="99">
        <v>9</v>
      </c>
      <c r="BW74" s="84" t="s">
        <v>147</v>
      </c>
      <c r="BX74" s="137">
        <v>123.75</v>
      </c>
      <c r="BY74" s="135">
        <v>0.64700000000000002</v>
      </c>
      <c r="BZ74" s="135">
        <v>0.93559999999999999</v>
      </c>
      <c r="CA74" s="135">
        <v>0.88790000000000002</v>
      </c>
      <c r="CB74" s="135">
        <v>1179.8</v>
      </c>
      <c r="CC74" s="135">
        <v>15.83</v>
      </c>
      <c r="CD74" s="135">
        <v>1.294</v>
      </c>
      <c r="CE74" s="135">
        <v>1.2313000000000001</v>
      </c>
      <c r="CF74" s="135">
        <v>8.2163000000000004</v>
      </c>
      <c r="CG74" s="135">
        <v>7.7904</v>
      </c>
      <c r="CH74" s="135">
        <v>6.6235999999999997</v>
      </c>
      <c r="CI74" s="112">
        <v>0.71040000000000003</v>
      </c>
      <c r="CJ74" s="93">
        <v>1</v>
      </c>
      <c r="CK74" s="136"/>
      <c r="CL74" s="136"/>
      <c r="CM74" s="136"/>
      <c r="CN74" s="136"/>
      <c r="CO74" s="136"/>
      <c r="CP74" s="136"/>
      <c r="CQ74" s="13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</row>
    <row r="75" spans="1:171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4"/>
      <c r="BJ75" s="73"/>
      <c r="BK75" s="73"/>
      <c r="BL75" s="74"/>
      <c r="BM75" s="74"/>
      <c r="BN75" s="73"/>
      <c r="BO75" s="74"/>
      <c r="BP75" s="74"/>
      <c r="BQ75" s="74"/>
      <c r="BR75" s="74"/>
      <c r="BS75" s="73"/>
      <c r="BT75" s="72"/>
      <c r="BU75" s="106"/>
      <c r="BV75" s="99">
        <v>10</v>
      </c>
      <c r="BW75" s="84" t="s">
        <v>148</v>
      </c>
      <c r="BX75" s="137">
        <v>123.69</v>
      </c>
      <c r="BY75" s="135">
        <v>0.6452</v>
      </c>
      <c r="BZ75" s="135">
        <v>0.93500000000000005</v>
      </c>
      <c r="CA75" s="135">
        <v>0.89500000000000002</v>
      </c>
      <c r="CB75" s="135">
        <v>1179.1099999999999</v>
      </c>
      <c r="CC75" s="135">
        <v>15.897</v>
      </c>
      <c r="CD75" s="135">
        <v>1.2984</v>
      </c>
      <c r="CE75" s="135">
        <v>1.2314000000000001</v>
      </c>
      <c r="CF75" s="135">
        <v>8.2413000000000007</v>
      </c>
      <c r="CG75" s="135">
        <v>7.806</v>
      </c>
      <c r="CH75" s="135">
        <v>6.6759000000000004</v>
      </c>
      <c r="CI75" s="112">
        <v>0.71118999999999999</v>
      </c>
      <c r="CJ75" s="93">
        <v>1</v>
      </c>
      <c r="CK75" s="136"/>
      <c r="CL75" s="136"/>
      <c r="CM75" s="136"/>
      <c r="CN75" s="136"/>
      <c r="CO75" s="136"/>
      <c r="CP75" s="136"/>
      <c r="CQ75" s="13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</row>
    <row r="76" spans="1:171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6"/>
      <c r="BR76" s="76"/>
      <c r="BS76" s="73"/>
      <c r="BT76" s="72"/>
      <c r="BU76" s="106"/>
      <c r="BV76" s="99">
        <v>11</v>
      </c>
      <c r="BW76" s="84" t="s">
        <v>149</v>
      </c>
      <c r="BX76" s="137">
        <v>123.54</v>
      </c>
      <c r="BY76" s="135">
        <v>0.64500000000000002</v>
      </c>
      <c r="BZ76" s="135">
        <v>0.93089999999999995</v>
      </c>
      <c r="CA76" s="135">
        <v>0.89059999999999995</v>
      </c>
      <c r="CB76" s="135">
        <v>1177.01</v>
      </c>
      <c r="CC76" s="135">
        <v>15.9</v>
      </c>
      <c r="CD76" s="135">
        <v>1.2945</v>
      </c>
      <c r="CE76" s="135">
        <v>1.2345999999999999</v>
      </c>
      <c r="CF76" s="135">
        <v>8.1900999999999993</v>
      </c>
      <c r="CG76" s="135">
        <v>7.7770000000000001</v>
      </c>
      <c r="CH76" s="135">
        <v>6.6416000000000004</v>
      </c>
      <c r="CI76" s="112">
        <v>0.71279000000000003</v>
      </c>
      <c r="CJ76" s="93">
        <v>1</v>
      </c>
      <c r="CK76" s="136"/>
      <c r="CL76" s="136"/>
      <c r="CM76" s="136"/>
      <c r="CN76" s="136"/>
      <c r="CO76" s="136"/>
      <c r="CP76" s="136"/>
      <c r="CQ76" s="13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</row>
    <row r="77" spans="1:171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6"/>
      <c r="BR77" s="76"/>
      <c r="BS77" s="73"/>
      <c r="BT77" s="72"/>
      <c r="BU77" s="106"/>
      <c r="BV77" s="99">
        <v>12</v>
      </c>
      <c r="BW77" s="84" t="s">
        <v>150</v>
      </c>
      <c r="BX77" s="137">
        <v>123.55</v>
      </c>
      <c r="BY77" s="135">
        <v>0.64249999999999996</v>
      </c>
      <c r="BZ77" s="135">
        <v>0.93159999999999998</v>
      </c>
      <c r="CA77" s="135">
        <v>0.88900000000000001</v>
      </c>
      <c r="CB77" s="135">
        <v>1181.81</v>
      </c>
      <c r="CC77" s="135">
        <v>15.97</v>
      </c>
      <c r="CD77" s="135">
        <v>1.2937000000000001</v>
      </c>
      <c r="CE77" s="135">
        <v>1.2342</v>
      </c>
      <c r="CF77" s="135">
        <v>8.1944999999999997</v>
      </c>
      <c r="CG77" s="135">
        <v>7.7845000000000004</v>
      </c>
      <c r="CH77" s="135">
        <v>6.6289999999999996</v>
      </c>
      <c r="CI77" s="112">
        <v>0.71204999999999996</v>
      </c>
      <c r="CJ77" s="93">
        <v>1</v>
      </c>
      <c r="CK77" s="136"/>
      <c r="CL77" s="136"/>
      <c r="CM77" s="136"/>
      <c r="CN77" s="136"/>
      <c r="CO77" s="136"/>
      <c r="CP77" s="136"/>
      <c r="CQ77" s="13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</row>
    <row r="78" spans="1:171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6"/>
      <c r="BR78" s="76"/>
      <c r="BS78" s="73"/>
      <c r="BT78" s="72"/>
      <c r="BU78" s="106"/>
      <c r="BV78" s="99">
        <v>13</v>
      </c>
      <c r="BW78" s="84" t="s">
        <v>151</v>
      </c>
      <c r="BX78" s="137">
        <v>123.86</v>
      </c>
      <c r="BY78" s="135">
        <v>0.63519999999999999</v>
      </c>
      <c r="BZ78" s="135">
        <v>0.92700000000000005</v>
      </c>
      <c r="CA78" s="135">
        <v>0.8871</v>
      </c>
      <c r="CB78" s="135">
        <v>1178.74</v>
      </c>
      <c r="CC78" s="135">
        <v>15.93</v>
      </c>
      <c r="CD78" s="135">
        <v>1.3008999999999999</v>
      </c>
      <c r="CE78" s="135">
        <v>1.2313000000000001</v>
      </c>
      <c r="CF78" s="135">
        <v>8.1768000000000001</v>
      </c>
      <c r="CG78" s="135">
        <v>7.7535999999999996</v>
      </c>
      <c r="CH78" s="135">
        <v>6.6139000000000001</v>
      </c>
      <c r="CI78" s="112">
        <v>0.71082999999999996</v>
      </c>
      <c r="CJ78" s="93">
        <v>1</v>
      </c>
      <c r="CK78" s="136"/>
      <c r="CL78" s="136"/>
      <c r="CM78" s="136"/>
      <c r="CN78" s="136"/>
      <c r="CO78" s="136"/>
      <c r="CP78" s="136"/>
      <c r="CQ78" s="13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</row>
    <row r="79" spans="1:171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6"/>
      <c r="BR79" s="76"/>
      <c r="BS79" s="73"/>
      <c r="BT79" s="72"/>
      <c r="BU79" s="106"/>
      <c r="BV79" s="99">
        <v>14</v>
      </c>
      <c r="BW79" s="84" t="s">
        <v>152</v>
      </c>
      <c r="BX79" s="137">
        <v>122.55</v>
      </c>
      <c r="BY79" s="135">
        <v>0.62849999999999995</v>
      </c>
      <c r="BZ79" s="135">
        <v>0.9173</v>
      </c>
      <c r="CA79" s="135">
        <v>0.877</v>
      </c>
      <c r="CB79" s="135">
        <v>1197.76</v>
      </c>
      <c r="CC79" s="135">
        <v>16.263000000000002</v>
      </c>
      <c r="CD79" s="135">
        <v>1.2783</v>
      </c>
      <c r="CE79" s="135">
        <v>1.2158</v>
      </c>
      <c r="CF79" s="135">
        <v>8.0561000000000007</v>
      </c>
      <c r="CG79" s="135">
        <v>7.7262000000000004</v>
      </c>
      <c r="CH79" s="135">
        <v>6.5416999999999996</v>
      </c>
      <c r="CI79" s="112">
        <v>0.71003000000000005</v>
      </c>
      <c r="CJ79" s="93">
        <v>1</v>
      </c>
      <c r="CK79" s="136"/>
      <c r="CL79" s="136"/>
      <c r="CM79" s="136"/>
      <c r="CN79" s="136"/>
      <c r="CO79" s="136"/>
      <c r="CP79" s="136"/>
      <c r="CQ79" s="13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</row>
    <row r="80" spans="1:171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6"/>
      <c r="BR80" s="76"/>
      <c r="BS80" s="73"/>
      <c r="BT80" s="72"/>
      <c r="BU80" s="106"/>
      <c r="BV80" s="99">
        <v>15</v>
      </c>
      <c r="BW80" s="84" t="s">
        <v>153</v>
      </c>
      <c r="BX80" s="137">
        <v>123.11</v>
      </c>
      <c r="BY80" s="135">
        <v>0.63080000000000003</v>
      </c>
      <c r="BZ80" s="135">
        <v>0.92300000000000004</v>
      </c>
      <c r="CA80" s="135">
        <v>0.8841</v>
      </c>
      <c r="CB80" s="135">
        <v>1200.24</v>
      </c>
      <c r="CC80" s="135">
        <v>16.12</v>
      </c>
      <c r="CD80" s="135">
        <v>1.2905</v>
      </c>
      <c r="CE80" s="135">
        <v>1.2231000000000001</v>
      </c>
      <c r="CF80" s="135">
        <v>8.1603999999999992</v>
      </c>
      <c r="CG80" s="135">
        <v>7.8056999999999999</v>
      </c>
      <c r="CH80" s="135">
        <v>6.5945</v>
      </c>
      <c r="CI80" s="112">
        <v>0.70560999999999996</v>
      </c>
      <c r="CJ80" s="93">
        <v>1</v>
      </c>
      <c r="CK80" s="136"/>
      <c r="CL80" s="136"/>
      <c r="CM80" s="136"/>
      <c r="CN80" s="136"/>
      <c r="CO80" s="136"/>
      <c r="CP80" s="136"/>
      <c r="CQ80" s="13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</row>
    <row r="81" spans="1:171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6"/>
      <c r="BR81" s="76"/>
      <c r="BS81" s="73"/>
      <c r="BT81" s="72"/>
      <c r="BU81" s="72"/>
      <c r="BV81" s="99">
        <v>16</v>
      </c>
      <c r="BW81" s="84" t="s">
        <v>154</v>
      </c>
      <c r="BX81" s="135">
        <v>123.06</v>
      </c>
      <c r="BY81" s="135">
        <v>0.63060000000000005</v>
      </c>
      <c r="BZ81" s="135">
        <v>0.91949999999999998</v>
      </c>
      <c r="CA81" s="135">
        <v>0.88160000000000005</v>
      </c>
      <c r="CB81" s="135">
        <v>1194.46</v>
      </c>
      <c r="CC81" s="135">
        <v>16.149999999999999</v>
      </c>
      <c r="CD81" s="135">
        <v>1.2865</v>
      </c>
      <c r="CE81" s="135">
        <v>1.2256</v>
      </c>
      <c r="CF81" s="135">
        <v>8.1212</v>
      </c>
      <c r="CG81" s="135">
        <v>7.7380000000000004</v>
      </c>
      <c r="CH81" s="135">
        <v>6.5768000000000004</v>
      </c>
      <c r="CI81" s="112">
        <v>0.70816999999999997</v>
      </c>
      <c r="CJ81" s="93">
        <v>1</v>
      </c>
      <c r="CK81" s="136"/>
      <c r="CL81" s="136"/>
      <c r="CM81" s="136"/>
      <c r="CN81" s="136"/>
      <c r="CO81" s="136"/>
      <c r="CP81" s="136"/>
      <c r="CQ81" s="13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</row>
    <row r="82" spans="1:171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6"/>
      <c r="BR82" s="76"/>
      <c r="BS82" s="73"/>
      <c r="BT82" s="72"/>
      <c r="BU82" s="72"/>
      <c r="BV82" s="99">
        <v>17</v>
      </c>
      <c r="BW82" s="84" t="s">
        <v>155</v>
      </c>
      <c r="BX82" s="135">
        <v>123.61</v>
      </c>
      <c r="BY82" s="135">
        <v>0.63290000000000002</v>
      </c>
      <c r="BZ82" s="135">
        <v>0.92900000000000005</v>
      </c>
      <c r="CA82" s="135">
        <v>0.88929999999999998</v>
      </c>
      <c r="CB82" s="135">
        <v>1184.02</v>
      </c>
      <c r="CC82" s="135">
        <v>15.988</v>
      </c>
      <c r="CD82" s="135">
        <v>1.2947</v>
      </c>
      <c r="CE82" s="135">
        <v>1.2333000000000001</v>
      </c>
      <c r="CF82" s="135">
        <v>8.1952999999999996</v>
      </c>
      <c r="CG82" s="135">
        <v>7.7747999999999999</v>
      </c>
      <c r="CH82" s="135">
        <v>6.6337999999999999</v>
      </c>
      <c r="CI82" s="112">
        <v>0.70742000000000005</v>
      </c>
      <c r="CJ82" s="93">
        <v>1</v>
      </c>
      <c r="CK82" s="136"/>
      <c r="CL82" s="136"/>
      <c r="CM82" s="136"/>
      <c r="CN82" s="136"/>
      <c r="CO82" s="136"/>
      <c r="CP82" s="136"/>
      <c r="CQ82" s="13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</row>
    <row r="83" spans="1:171" s="67" customFormat="1" ht="15.95" customHeight="1" x14ac:dyDescent="0.25">
      <c r="A83" s="71"/>
      <c r="B83" s="75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6"/>
      <c r="BR83" s="76"/>
      <c r="BS83" s="73"/>
      <c r="BT83" s="72"/>
      <c r="BU83" s="72"/>
      <c r="BV83" s="99">
        <v>18</v>
      </c>
      <c r="BW83" s="84" t="s">
        <v>156</v>
      </c>
      <c r="BX83" s="135">
        <v>123.84</v>
      </c>
      <c r="BY83" s="135">
        <v>0.63400000000000001</v>
      </c>
      <c r="BZ83" s="135">
        <v>0.93100000000000005</v>
      </c>
      <c r="CA83" s="135">
        <v>0.89180000000000004</v>
      </c>
      <c r="CB83" s="135">
        <v>1177.04</v>
      </c>
      <c r="CC83" s="135">
        <v>15.85</v>
      </c>
      <c r="CD83" s="135">
        <v>1.2922</v>
      </c>
      <c r="CE83" s="135">
        <v>1.2297</v>
      </c>
      <c r="CF83" s="135">
        <v>8.2172999999999998</v>
      </c>
      <c r="CG83" s="135">
        <v>7.8120000000000003</v>
      </c>
      <c r="CH83" s="135">
        <v>6.6547000000000001</v>
      </c>
      <c r="CI83" s="112">
        <v>0.71043999999999996</v>
      </c>
      <c r="CJ83" s="93">
        <v>1</v>
      </c>
      <c r="CK83" s="136"/>
      <c r="CL83" s="136"/>
      <c r="CM83" s="136"/>
      <c r="CN83" s="136"/>
      <c r="CO83" s="136"/>
      <c r="CP83" s="136"/>
      <c r="CQ83" s="13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</row>
    <row r="84" spans="1:171" s="67" customFormat="1" ht="15.95" customHeight="1" x14ac:dyDescent="0.25">
      <c r="A84" s="77"/>
      <c r="B84" s="78"/>
      <c r="BQ84" s="79"/>
      <c r="BR84" s="79"/>
      <c r="BT84" s="66"/>
      <c r="BU84" s="66"/>
      <c r="BV84" s="99">
        <v>19</v>
      </c>
      <c r="BW84" s="84" t="s">
        <v>157</v>
      </c>
      <c r="BX84" s="135">
        <v>123.42</v>
      </c>
      <c r="BY84" s="135">
        <v>0.63739999999999997</v>
      </c>
      <c r="BZ84" s="135">
        <v>0.93879999999999997</v>
      </c>
      <c r="CA84" s="135">
        <v>0.89529999999999998</v>
      </c>
      <c r="CB84" s="135">
        <v>1174.55</v>
      </c>
      <c r="CC84" s="135">
        <v>15.81</v>
      </c>
      <c r="CD84" s="135">
        <v>1.292</v>
      </c>
      <c r="CE84" s="135">
        <v>1.2374000000000001</v>
      </c>
      <c r="CF84" s="135">
        <v>8.2401999999999997</v>
      </c>
      <c r="CG84" s="135">
        <v>7.8226000000000004</v>
      </c>
      <c r="CH84" s="135">
        <v>6.6779999999999999</v>
      </c>
      <c r="CI84" s="112">
        <v>0.71104999999999996</v>
      </c>
      <c r="CJ84" s="93">
        <v>1</v>
      </c>
      <c r="CK84" s="136"/>
      <c r="CL84" s="136"/>
      <c r="CM84" s="136"/>
      <c r="CN84" s="136"/>
      <c r="CO84" s="136"/>
      <c r="CP84" s="136"/>
      <c r="CQ84" s="13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</row>
    <row r="85" spans="1:171" s="67" customFormat="1" ht="15.95" customHeight="1" x14ac:dyDescent="0.25">
      <c r="A85" s="77"/>
      <c r="B85" s="78"/>
      <c r="BQ85" s="79"/>
      <c r="BR85" s="79"/>
      <c r="BT85" s="66"/>
      <c r="BU85" s="66"/>
      <c r="BV85" s="99">
        <v>20</v>
      </c>
      <c r="BW85" s="84" t="s">
        <v>158</v>
      </c>
      <c r="BX85" s="112">
        <v>123.42</v>
      </c>
      <c r="BY85" s="112">
        <v>0.63539999999999996</v>
      </c>
      <c r="BZ85" s="112">
        <v>0.93240000000000001</v>
      </c>
      <c r="CA85" s="112">
        <v>0.89259999999999995</v>
      </c>
      <c r="CB85" s="112">
        <v>1174.06</v>
      </c>
      <c r="CC85" s="112">
        <v>15.81</v>
      </c>
      <c r="CD85" s="112">
        <v>1.2997000000000001</v>
      </c>
      <c r="CE85" s="112">
        <v>1.2359</v>
      </c>
      <c r="CF85" s="112">
        <v>8.2544000000000004</v>
      </c>
      <c r="CG85" s="112">
        <v>7.7900999999999998</v>
      </c>
      <c r="CH85" s="112">
        <v>6.6588000000000003</v>
      </c>
      <c r="CI85" s="112">
        <v>0.71128000000000002</v>
      </c>
      <c r="CJ85" s="112">
        <v>1</v>
      </c>
      <c r="CK85" s="136"/>
      <c r="CL85" s="136"/>
      <c r="CM85" s="136"/>
      <c r="CN85" s="136"/>
      <c r="CO85" s="136"/>
      <c r="CP85" s="136"/>
      <c r="CQ85" s="13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</row>
    <row r="86" spans="1:171" s="166" customFormat="1" ht="15.95" customHeight="1" x14ac:dyDescent="0.2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3"/>
      <c r="BJ86" s="162"/>
      <c r="BK86" s="162"/>
      <c r="BL86" s="163"/>
      <c r="BM86" s="163"/>
      <c r="BN86" s="162"/>
      <c r="BO86" s="163"/>
      <c r="BP86" s="163"/>
      <c r="BQ86" s="164"/>
      <c r="BR86" s="164"/>
      <c r="BS86" s="161"/>
      <c r="BT86" s="161"/>
      <c r="BU86" s="161"/>
      <c r="BV86" s="112">
        <v>21</v>
      </c>
      <c r="BW86" s="152" t="s">
        <v>159</v>
      </c>
      <c r="BX86" s="112">
        <v>122.83</v>
      </c>
      <c r="BY86" s="112">
        <v>0.63670000000000004</v>
      </c>
      <c r="BZ86" s="112">
        <v>0.93669999999999998</v>
      </c>
      <c r="CA86" s="112">
        <v>0.90210000000000001</v>
      </c>
      <c r="CB86" s="112">
        <v>1177.96</v>
      </c>
      <c r="CC86" s="112">
        <v>15.818</v>
      </c>
      <c r="CD86" s="112">
        <v>1.3068</v>
      </c>
      <c r="CE86" s="112">
        <v>1.2330000000000001</v>
      </c>
      <c r="CF86" s="112">
        <v>8.3213000000000008</v>
      </c>
      <c r="CG86" s="112">
        <v>7.8975999999999997</v>
      </c>
      <c r="CH86" s="112">
        <v>6.7279</v>
      </c>
      <c r="CI86" s="112">
        <v>0.71089999999999998</v>
      </c>
      <c r="CJ86" s="112">
        <v>1</v>
      </c>
      <c r="CK86" s="112"/>
      <c r="CL86" s="112"/>
      <c r="CM86" s="112"/>
      <c r="CN86" s="112"/>
      <c r="CO86" s="112"/>
      <c r="CP86" s="112"/>
      <c r="CQ86" s="112"/>
      <c r="CR86" s="161"/>
      <c r="CS86" s="161"/>
      <c r="CT86" s="161"/>
      <c r="CU86" s="161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165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</row>
    <row r="87" spans="1:171" s="166" customFormat="1" ht="15.95" customHeight="1" x14ac:dyDescent="0.25">
      <c r="A87" s="167"/>
      <c r="B87" s="160"/>
      <c r="C87" s="160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8"/>
      <c r="BJ87" s="167"/>
      <c r="BK87" s="167"/>
      <c r="BL87" s="168"/>
      <c r="BM87" s="168"/>
      <c r="BN87" s="167"/>
      <c r="BO87" s="168"/>
      <c r="BP87" s="168"/>
      <c r="BQ87" s="168"/>
      <c r="BR87" s="168"/>
      <c r="BS87" s="167"/>
      <c r="BT87" s="167"/>
      <c r="BU87" s="160"/>
      <c r="BV87" s="112">
        <v>22</v>
      </c>
      <c r="BW87" s="152" t="s">
        <v>160</v>
      </c>
      <c r="BX87" s="154">
        <v>122.39</v>
      </c>
      <c r="BY87" s="154">
        <v>0.63580000000000003</v>
      </c>
      <c r="BZ87" s="154">
        <v>0.92869999999999997</v>
      </c>
      <c r="CA87" s="154">
        <v>0.89500000000000002</v>
      </c>
      <c r="CB87" s="154">
        <v>1174.8</v>
      </c>
      <c r="CC87" s="154">
        <v>15.7</v>
      </c>
      <c r="CD87" s="154">
        <v>1.3028999999999999</v>
      </c>
      <c r="CE87" s="154">
        <v>1.2396</v>
      </c>
      <c r="CF87" s="154">
        <v>8.2382000000000009</v>
      </c>
      <c r="CG87" s="154">
        <v>7.8501000000000003</v>
      </c>
      <c r="CH87" s="154">
        <v>6.6767000000000003</v>
      </c>
      <c r="CI87" s="154">
        <v>0.71264000000000005</v>
      </c>
      <c r="CJ87" s="154">
        <v>1</v>
      </c>
      <c r="CK87" s="112"/>
      <c r="CL87" s="112"/>
      <c r="CM87" s="112"/>
      <c r="CN87" s="112"/>
      <c r="CO87" s="112"/>
      <c r="CP87" s="112"/>
      <c r="CQ87" s="112"/>
      <c r="CR87" s="161"/>
      <c r="CS87" s="161"/>
      <c r="CT87" s="161"/>
      <c r="CU87" s="161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165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</row>
    <row r="88" spans="1:171" s="48" customFormat="1" ht="15.95" customHeight="1" x14ac:dyDescent="0.25">
      <c r="A88" s="46"/>
      <c r="B88" s="50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59"/>
      <c r="BJ88" s="46"/>
      <c r="BK88" s="46"/>
      <c r="BL88" s="59"/>
      <c r="BM88" s="59"/>
      <c r="BN88" s="46"/>
      <c r="BO88" s="59"/>
      <c r="BP88" s="59"/>
      <c r="BQ88" s="59"/>
      <c r="BR88" s="59"/>
      <c r="BS88" s="46"/>
      <c r="BT88" s="46"/>
      <c r="BU88" s="50"/>
      <c r="BV88" s="93"/>
      <c r="BW88" s="93"/>
      <c r="BX88" s="95">
        <f>AVERAGE(BX66:BX87)</f>
        <v>123.66863636363634</v>
      </c>
      <c r="BY88" s="95">
        <f t="shared" ref="BY88" si="4">AVERAGE(BY66:BY87)</f>
        <v>0.64292272727272726</v>
      </c>
      <c r="BZ88" s="95">
        <f t="shared" ref="BZ88" si="5">AVERAGE(BZ66:BZ87)</f>
        <v>0.93158181818181807</v>
      </c>
      <c r="CA88" s="95">
        <f t="shared" ref="CA88" si="6">AVERAGE(CA66:CA87)</f>
        <v>0.89204545454545459</v>
      </c>
      <c r="CB88" s="95">
        <f t="shared" ref="CB88" si="7">AVERAGE(CB66:CB87)</f>
        <v>1182.2672727272727</v>
      </c>
      <c r="CC88" s="95">
        <f t="shared" ref="CC88" si="8">AVERAGE(CC66:CC87)</f>
        <v>16.078454545454544</v>
      </c>
      <c r="CD88" s="95">
        <f t="shared" ref="CD88" si="9">AVERAGE(CD66:CD87)</f>
        <v>1.2960318181818185</v>
      </c>
      <c r="CE88" s="95">
        <f t="shared" ref="CE88" si="10">AVERAGE(CE66:CE87)</f>
        <v>1.2355909090909092</v>
      </c>
      <c r="CF88" s="95">
        <f t="shared" ref="CF88" si="11">AVERAGE(CF66:CF87)</f>
        <v>8.2706409090909077</v>
      </c>
      <c r="CG88" s="95">
        <f t="shared" ref="CG88" si="12">AVERAGE(CG66:CG87)</f>
        <v>7.8077818181818195</v>
      </c>
      <c r="CH88" s="95">
        <f t="shared" ref="CH88" si="13">AVERAGE(CH66:CH87)</f>
        <v>6.6535727272727287</v>
      </c>
      <c r="CI88" s="95">
        <f t="shared" ref="CI88" si="14">AVERAGE(CI66:CI87)</f>
        <v>0.71226000000000012</v>
      </c>
      <c r="CJ88" s="95">
        <f t="shared" ref="CJ88" si="15">AVERAGE(CJ66:CJ87)</f>
        <v>1</v>
      </c>
      <c r="CK88" s="93"/>
      <c r="CL88" s="93"/>
      <c r="CM88" s="93"/>
      <c r="CN88" s="93"/>
      <c r="CO88" s="93"/>
      <c r="CP88" s="93"/>
      <c r="CQ88" s="93"/>
      <c r="CR88" s="54"/>
      <c r="CS88" s="54"/>
      <c r="CT88" s="54"/>
      <c r="CU88" s="54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56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</row>
    <row r="89" spans="1:171" s="48" customFormat="1" ht="15.95" customHeight="1" x14ac:dyDescent="0.25">
      <c r="A89" s="46"/>
      <c r="B89" s="50"/>
      <c r="C89" s="50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59"/>
      <c r="BJ89" s="46"/>
      <c r="BK89" s="46"/>
      <c r="BL89" s="59"/>
      <c r="BM89" s="59"/>
      <c r="BN89" s="46"/>
      <c r="BO89" s="59"/>
      <c r="BP89" s="59"/>
      <c r="BQ89" s="59"/>
      <c r="BR89" s="59"/>
      <c r="BS89" s="46"/>
      <c r="BT89" s="46"/>
      <c r="BU89" s="50"/>
      <c r="BV89" s="93"/>
      <c r="BW89" s="93"/>
      <c r="BX89" s="95">
        <v>123.66863636363634</v>
      </c>
      <c r="BY89" s="95">
        <v>0.64292272727272726</v>
      </c>
      <c r="BZ89" s="95">
        <v>0.93158181818181807</v>
      </c>
      <c r="CA89" s="95">
        <v>0.89204545454545436</v>
      </c>
      <c r="CB89" s="95">
        <v>1182.2672727272727</v>
      </c>
      <c r="CC89" s="95">
        <v>16.078454545454544</v>
      </c>
      <c r="CD89" s="95">
        <v>1.2960318181818185</v>
      </c>
      <c r="CE89" s="95">
        <v>1.2355909090909092</v>
      </c>
      <c r="CF89" s="95">
        <v>8.2706409090909077</v>
      </c>
      <c r="CG89" s="95">
        <v>7.8077818181818195</v>
      </c>
      <c r="CH89" s="95">
        <v>6.6535727272727279</v>
      </c>
      <c r="CI89" s="112">
        <v>0.71226000000000012</v>
      </c>
      <c r="CJ89" s="93">
        <v>1</v>
      </c>
      <c r="CK89" s="93"/>
      <c r="CL89" s="93"/>
      <c r="CM89" s="93"/>
      <c r="CN89" s="93"/>
      <c r="CO89" s="93"/>
      <c r="CP89" s="93"/>
      <c r="CQ89" s="93"/>
      <c r="CR89" s="54"/>
      <c r="CS89" s="54"/>
      <c r="CT89" s="54"/>
      <c r="CU89" s="54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56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</row>
    <row r="90" spans="1:171" s="122" customFormat="1" ht="15.95" customHeight="1" x14ac:dyDescent="0.25">
      <c r="A90" s="115"/>
      <c r="B90" s="116"/>
      <c r="C90" s="116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7"/>
      <c r="BJ90" s="115"/>
      <c r="BK90" s="115"/>
      <c r="BL90" s="117"/>
      <c r="BM90" s="117"/>
      <c r="BN90" s="115"/>
      <c r="BO90" s="117"/>
      <c r="BP90" s="117"/>
      <c r="BQ90" s="117"/>
      <c r="BR90" s="117"/>
      <c r="BS90" s="115"/>
      <c r="BT90" s="115"/>
      <c r="BU90" s="116"/>
      <c r="BV90" s="123"/>
      <c r="BW90" s="124"/>
      <c r="BX90" s="124">
        <f>BX89-BX88</f>
        <v>0</v>
      </c>
      <c r="BY90" s="124">
        <f t="shared" ref="BY90" si="16">BY89-BY88</f>
        <v>0</v>
      </c>
      <c r="BZ90" s="124">
        <f t="shared" ref="BZ90" si="17">BZ89-BZ88</f>
        <v>0</v>
      </c>
      <c r="CA90" s="124">
        <f t="shared" ref="CA90" si="18">CA89-CA88</f>
        <v>0</v>
      </c>
      <c r="CB90" s="124">
        <f t="shared" ref="CB90" si="19">CB89-CB88</f>
        <v>0</v>
      </c>
      <c r="CC90" s="124">
        <f t="shared" ref="CC90" si="20">CC89-CC88</f>
        <v>0</v>
      </c>
      <c r="CD90" s="124">
        <f t="shared" ref="CD90" si="21">CD89-CD88</f>
        <v>0</v>
      </c>
      <c r="CE90" s="124">
        <f t="shared" ref="CE90" si="22">CE89-CE88</f>
        <v>0</v>
      </c>
      <c r="CF90" s="124">
        <f t="shared" ref="CF90" si="23">CF89-CF88</f>
        <v>0</v>
      </c>
      <c r="CG90" s="124">
        <f t="shared" ref="CG90" si="24">CG89-CG88</f>
        <v>0</v>
      </c>
      <c r="CH90" s="124">
        <f t="shared" ref="CH90" si="25">CH89-CH88</f>
        <v>0</v>
      </c>
      <c r="CI90" s="124">
        <f t="shared" ref="CI90" si="26">CI89-CI88</f>
        <v>0</v>
      </c>
      <c r="CJ90" s="124">
        <f t="shared" ref="CJ90" si="27">CJ89-CJ88</f>
        <v>0</v>
      </c>
      <c r="CK90" s="123"/>
      <c r="CL90" s="123"/>
      <c r="CM90" s="123"/>
      <c r="CN90" s="123"/>
      <c r="CO90" s="123"/>
      <c r="CP90" s="123"/>
      <c r="CQ90" s="123"/>
      <c r="CR90" s="118"/>
      <c r="CS90" s="118"/>
      <c r="CT90" s="118"/>
      <c r="CU90" s="118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20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</row>
    <row r="91" spans="1:171" s="25" customFormat="1" ht="15.75" x14ac:dyDescent="0.25">
      <c r="A91" s="36"/>
      <c r="B91" s="107"/>
      <c r="BQ91" s="108"/>
      <c r="BR91" s="108"/>
      <c r="BT91" s="18"/>
      <c r="BU91" s="18"/>
      <c r="BV91" s="82"/>
      <c r="BW91" s="82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154"/>
      <c r="CJ91" s="94"/>
      <c r="CK91" s="82"/>
      <c r="CL91" s="82"/>
      <c r="CM91" s="82"/>
      <c r="CN91" s="82"/>
      <c r="CO91" s="82"/>
      <c r="CP91" s="82"/>
      <c r="CQ91" s="82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</row>
    <row r="97" spans="1:171" ht="15.75" x14ac:dyDescent="0.25">
      <c r="BV97" s="86"/>
      <c r="BW97" s="86"/>
      <c r="BX97" s="86"/>
      <c r="BY97" s="91"/>
      <c r="BZ97" s="91"/>
      <c r="CA97" s="86"/>
      <c r="CB97" s="83"/>
    </row>
    <row r="98" spans="1:171" ht="15.75" x14ac:dyDescent="0.25">
      <c r="BV98" s="93"/>
      <c r="BW98" s="93"/>
      <c r="BX98" s="93"/>
      <c r="BY98" s="93"/>
      <c r="BZ98" s="93"/>
      <c r="CA98" s="93"/>
      <c r="CB98" s="94"/>
      <c r="CC98" s="94"/>
      <c r="CD98" s="94"/>
      <c r="CE98" s="94"/>
      <c r="CF98" s="94"/>
      <c r="CG98" s="94"/>
      <c r="CH98" s="94"/>
      <c r="CI98" s="154"/>
      <c r="CJ98" s="94"/>
      <c r="CK98" s="94"/>
      <c r="CL98" s="94"/>
      <c r="CM98" s="94"/>
    </row>
    <row r="99" spans="1:171" ht="15.75" x14ac:dyDescent="0.25">
      <c r="B99" s="20"/>
      <c r="BV99" s="93"/>
      <c r="BW99" s="93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12"/>
      <c r="CJ99" s="93"/>
      <c r="CK99" s="93"/>
      <c r="CL99" s="83"/>
      <c r="CM99" s="83"/>
    </row>
    <row r="100" spans="1:171" ht="15.75" x14ac:dyDescent="0.25">
      <c r="B100" s="20"/>
      <c r="BW100" s="93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12"/>
      <c r="CJ100" s="93"/>
      <c r="CK100" s="93"/>
      <c r="CL100" s="83"/>
      <c r="CM100" s="83"/>
    </row>
    <row r="101" spans="1:171" ht="15.75" x14ac:dyDescent="0.25">
      <c r="B101" s="20"/>
      <c r="BW101" s="93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12"/>
      <c r="CJ101" s="93"/>
      <c r="CK101" s="93"/>
      <c r="CL101" s="93"/>
      <c r="CM101" s="93"/>
    </row>
    <row r="102" spans="1:171" ht="15.75" x14ac:dyDescent="0.25">
      <c r="B102" s="20"/>
      <c r="BW102" s="94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12"/>
      <c r="CJ102" s="93"/>
      <c r="CK102" s="93"/>
      <c r="CL102" s="93"/>
      <c r="CM102" s="93"/>
    </row>
    <row r="103" spans="1:171" ht="15.75" x14ac:dyDescent="0.25">
      <c r="B103" s="20"/>
      <c r="BW103" s="93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12"/>
      <c r="CJ103" s="93"/>
      <c r="CK103" s="93"/>
      <c r="CL103" s="93"/>
      <c r="CM103" s="93"/>
    </row>
    <row r="104" spans="1:171" ht="15.75" x14ac:dyDescent="0.25">
      <c r="B104" s="20"/>
      <c r="BW104" s="93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12"/>
      <c r="CJ104" s="93"/>
      <c r="CK104" s="93"/>
      <c r="CL104" s="93"/>
      <c r="CM104" s="93"/>
    </row>
    <row r="105" spans="1:171" ht="15.75" x14ac:dyDescent="0.25">
      <c r="A105" s="20"/>
      <c r="B105" s="20"/>
      <c r="BN105" s="131"/>
      <c r="BO105" s="131"/>
      <c r="BP105" s="131"/>
      <c r="BQ105" s="132"/>
      <c r="BR105" s="132"/>
      <c r="BT105" s="20"/>
      <c r="BU105" s="20"/>
      <c r="BW105" s="140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54"/>
      <c r="CJ105" s="94"/>
      <c r="CK105" s="139"/>
      <c r="CL105" s="139"/>
      <c r="CM105" s="139"/>
      <c r="CN105" s="171"/>
      <c r="CO105" s="171"/>
      <c r="CP105" s="171"/>
      <c r="CQ105" s="171"/>
      <c r="CR105" s="133"/>
      <c r="CS105" s="133"/>
      <c r="CT105" s="133"/>
      <c r="CU105" s="133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</row>
    <row r="106" spans="1:171" ht="15.75" x14ac:dyDescent="0.25">
      <c r="B106" s="20"/>
      <c r="BW106" s="82"/>
      <c r="BX106" s="82"/>
      <c r="BY106" s="82"/>
      <c r="BZ106" s="82"/>
      <c r="CA106" s="82"/>
      <c r="CB106" s="83"/>
      <c r="CK106" s="86"/>
      <c r="CL106" s="86"/>
      <c r="CM106" s="86"/>
    </row>
    <row r="107" spans="1:171" ht="15.75" x14ac:dyDescent="0.25">
      <c r="A107" s="20"/>
      <c r="B107" s="20"/>
      <c r="BQ107" s="20"/>
      <c r="BR107" s="20"/>
      <c r="BT107" s="20"/>
      <c r="BU107" s="20"/>
      <c r="BW107" s="170"/>
      <c r="BX107" s="170"/>
      <c r="BY107" s="170"/>
      <c r="BZ107" s="170"/>
      <c r="CA107" s="170"/>
      <c r="CB107" s="170"/>
      <c r="CC107" s="98"/>
      <c r="CD107" s="98"/>
      <c r="CE107" s="98"/>
      <c r="CF107" s="98"/>
      <c r="CG107" s="98"/>
      <c r="CH107" s="98"/>
      <c r="CI107" s="155"/>
      <c r="CJ107" s="156"/>
      <c r="CK107" s="86"/>
      <c r="CL107" s="86"/>
      <c r="CM107" s="86"/>
      <c r="CN107" s="142"/>
      <c r="CO107" s="142"/>
      <c r="CP107" s="142"/>
      <c r="CQ107" s="142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</row>
    <row r="108" spans="1:171" ht="15.75" x14ac:dyDescent="0.25">
      <c r="A108" s="20"/>
      <c r="B108" s="20"/>
      <c r="BQ108" s="20"/>
      <c r="BR108" s="20"/>
      <c r="BT108" s="20"/>
      <c r="BU108" s="20"/>
      <c r="BW108" s="172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112"/>
      <c r="CJ108" s="93"/>
      <c r="CK108" s="136"/>
      <c r="CL108" s="136"/>
      <c r="CM108" s="136"/>
      <c r="CN108" s="142"/>
      <c r="CO108" s="142"/>
      <c r="CP108" s="142"/>
      <c r="CQ108" s="142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</row>
    <row r="109" spans="1:171" ht="15.75" x14ac:dyDescent="0.25">
      <c r="A109" s="20"/>
      <c r="B109" s="20"/>
      <c r="BQ109" s="20"/>
      <c r="BR109" s="20"/>
      <c r="BT109" s="20"/>
      <c r="BU109" s="20"/>
      <c r="BW109" s="172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112"/>
      <c r="CJ109" s="93"/>
      <c r="CK109" s="136"/>
      <c r="CL109" s="136"/>
      <c r="CM109" s="136"/>
      <c r="CN109" s="142"/>
      <c r="CO109" s="142"/>
      <c r="CP109" s="142"/>
      <c r="CQ109" s="142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</row>
    <row r="110" spans="1:171" ht="15.75" x14ac:dyDescent="0.25">
      <c r="A110" s="20"/>
      <c r="B110" s="20"/>
      <c r="BQ110" s="20"/>
      <c r="BR110" s="20"/>
      <c r="BT110" s="20"/>
      <c r="BU110" s="20"/>
      <c r="BV110" s="99"/>
      <c r="BW110" s="172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112"/>
      <c r="CJ110" s="93"/>
      <c r="CK110" s="136"/>
      <c r="CL110" s="136"/>
      <c r="CM110" s="136"/>
      <c r="CN110" s="142"/>
      <c r="CO110" s="142"/>
      <c r="CP110" s="142"/>
      <c r="CQ110" s="142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</row>
    <row r="111" spans="1:171" ht="15.75" x14ac:dyDescent="0.25">
      <c r="A111" s="20"/>
      <c r="B111" s="20"/>
      <c r="BQ111" s="20"/>
      <c r="BR111" s="20"/>
      <c r="BT111" s="20"/>
      <c r="BU111" s="20"/>
      <c r="BV111" s="99"/>
      <c r="BW111" s="172"/>
      <c r="BX111" s="94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112"/>
      <c r="CJ111" s="93"/>
      <c r="CK111" s="136"/>
      <c r="CL111" s="136"/>
      <c r="CM111" s="136"/>
      <c r="CN111" s="142"/>
      <c r="CO111" s="142"/>
      <c r="CP111" s="142"/>
      <c r="CQ111" s="142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</row>
    <row r="112" spans="1:171" ht="15.75" x14ac:dyDescent="0.25">
      <c r="A112" s="20"/>
      <c r="B112" s="20"/>
      <c r="BQ112" s="20"/>
      <c r="BR112" s="20"/>
      <c r="BT112" s="20"/>
      <c r="BU112" s="20"/>
      <c r="BV112" s="99"/>
      <c r="BW112" s="172"/>
      <c r="BX112" s="94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112"/>
      <c r="CJ112" s="93"/>
      <c r="CK112" s="136"/>
      <c r="CL112" s="136"/>
      <c r="CM112" s="136"/>
      <c r="CN112" s="142"/>
      <c r="CO112" s="142"/>
      <c r="CP112" s="142"/>
      <c r="CQ112" s="142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</row>
    <row r="113" spans="1:171" ht="15.75" x14ac:dyDescent="0.25">
      <c r="A113" s="20"/>
      <c r="B113" s="20"/>
      <c r="BQ113" s="20"/>
      <c r="BR113" s="20"/>
      <c r="BT113" s="20"/>
      <c r="BU113" s="20"/>
      <c r="BV113" s="99"/>
      <c r="BW113" s="172"/>
      <c r="BX113" s="94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112"/>
      <c r="CJ113" s="93"/>
      <c r="CK113" s="136"/>
      <c r="CL113" s="136"/>
      <c r="CM113" s="136"/>
      <c r="CN113" s="142"/>
      <c r="CO113" s="142"/>
      <c r="CP113" s="142"/>
      <c r="CQ113" s="142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</row>
    <row r="114" spans="1:171" ht="15.75" x14ac:dyDescent="0.25">
      <c r="A114" s="20"/>
      <c r="B114" s="20"/>
      <c r="BQ114" s="20"/>
      <c r="BR114" s="20"/>
      <c r="BT114" s="20"/>
      <c r="BU114" s="20"/>
      <c r="BV114" s="99"/>
      <c r="BW114" s="172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112"/>
      <c r="CJ114" s="93"/>
      <c r="CK114" s="136"/>
      <c r="CL114" s="136"/>
      <c r="CM114" s="136"/>
      <c r="CN114" s="142"/>
      <c r="CO114" s="142"/>
      <c r="CP114" s="142"/>
      <c r="CQ114" s="142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</row>
    <row r="115" spans="1:171" ht="15.75" x14ac:dyDescent="0.25">
      <c r="A115" s="20"/>
      <c r="B115" s="20"/>
      <c r="BQ115" s="20"/>
      <c r="BR115" s="20"/>
      <c r="BT115" s="20"/>
      <c r="BU115" s="20"/>
      <c r="BV115" s="99"/>
      <c r="BW115" s="172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112"/>
      <c r="CJ115" s="93"/>
      <c r="CK115" s="136"/>
      <c r="CL115" s="136"/>
      <c r="CM115" s="136"/>
      <c r="CN115" s="142"/>
      <c r="CO115" s="142"/>
      <c r="CP115" s="142"/>
      <c r="CQ115" s="142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</row>
    <row r="116" spans="1:171" ht="15.75" x14ac:dyDescent="0.25">
      <c r="A116" s="20"/>
      <c r="B116" s="20"/>
      <c r="BQ116" s="20"/>
      <c r="BR116" s="20"/>
      <c r="BT116" s="20"/>
      <c r="BU116" s="20"/>
      <c r="BV116" s="99"/>
      <c r="BW116" s="17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93"/>
      <c r="CK116" s="136"/>
      <c r="CL116" s="136"/>
      <c r="CM116" s="136"/>
      <c r="CN116" s="142"/>
      <c r="CO116" s="142"/>
      <c r="CP116" s="142"/>
      <c r="CQ116" s="142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</row>
    <row r="117" spans="1:171" ht="15.75" x14ac:dyDescent="0.25">
      <c r="A117" s="20"/>
      <c r="B117" s="20"/>
      <c r="BQ117" s="20"/>
      <c r="BR117" s="20"/>
      <c r="BT117" s="20"/>
      <c r="BU117" s="20"/>
      <c r="BV117" s="93"/>
      <c r="BW117" s="93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154"/>
      <c r="CJ117" s="94"/>
      <c r="CK117" s="93"/>
      <c r="CL117" s="93"/>
      <c r="CM117" s="93"/>
      <c r="CN117" s="142"/>
      <c r="CO117" s="142"/>
      <c r="CP117" s="142"/>
      <c r="CQ117" s="142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</row>
    <row r="118" spans="1:171" ht="15.75" x14ac:dyDescent="0.25">
      <c r="A118" s="20"/>
      <c r="B118" s="20"/>
      <c r="BQ118" s="20"/>
      <c r="BR118" s="20"/>
      <c r="BT118" s="20"/>
      <c r="BU118" s="20"/>
      <c r="BV118" s="93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154"/>
      <c r="CJ118" s="94"/>
      <c r="CK118" s="93"/>
      <c r="CL118" s="93"/>
      <c r="CM118" s="93"/>
      <c r="CN118" s="142"/>
      <c r="CO118" s="142"/>
      <c r="CP118" s="142"/>
      <c r="CQ118" s="142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</row>
    <row r="119" spans="1:171" x14ac:dyDescent="0.2">
      <c r="B119" s="20"/>
    </row>
    <row r="120" spans="1:171" x14ac:dyDescent="0.2">
      <c r="B120" s="20"/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1"/>
  <sheetViews>
    <sheetView zoomScale="85" zoomScaleNormal="85" workbookViewId="0">
      <pane xSplit="2" ySplit="13" topLeftCell="BM14" activePane="bottomRight" state="frozen"/>
      <selection activeCell="BP32" activeCellId="2" sqref="BP30 BO30 BP32"/>
      <selection pane="topRight" activeCell="BP32" activeCellId="2" sqref="BP30 BO30 BP32"/>
      <selection pane="bottomLeft" activeCell="BP32" activeCellId="2" sqref="BP30 BO30 BP32"/>
      <selection pane="bottomRight" activeCell="BR31" sqref="BR31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22.7109375" style="20" customWidth="1"/>
    <col min="52" max="52" width="20.7109375" style="20" customWidth="1"/>
    <col min="53" max="53" width="8.7109375" style="20" customWidth="1"/>
    <col min="54" max="54" width="21.57031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11" style="20" customWidth="1"/>
    <col min="63" max="63" width="19.5703125" style="20" customWidth="1"/>
    <col min="64" max="64" width="17.28515625" style="20" customWidth="1"/>
    <col min="65" max="65" width="9.28515625" style="20" customWidth="1"/>
    <col min="66" max="66" width="20.5703125" style="20" customWidth="1"/>
    <col min="67" max="67" width="20" style="20" customWidth="1"/>
    <col min="68" max="68" width="10.7109375" style="20" customWidth="1"/>
    <col min="69" max="69" width="21.140625" style="28" customWidth="1"/>
    <col min="70" max="70" width="20.28515625" style="28" customWidth="1"/>
    <col min="71" max="71" width="22.42578125" style="20" customWidth="1"/>
    <col min="72" max="72" width="14.7109375" style="19" customWidth="1"/>
    <col min="73" max="73" width="22.5703125" style="84" customWidth="1"/>
    <col min="74" max="74" width="14.140625" style="84" customWidth="1"/>
    <col min="75" max="75" width="19.28515625" style="84" customWidth="1"/>
    <col min="76" max="78" width="11.7109375" style="84" customWidth="1"/>
    <col min="79" max="79" width="11.7109375" style="83" customWidth="1"/>
    <col min="80" max="80" width="14.140625" style="84" customWidth="1"/>
    <col min="81" max="86" width="11.7109375" style="84" customWidth="1"/>
    <col min="87" max="87" width="17.5703125" style="152" customWidth="1"/>
    <col min="88" max="88" width="11.7109375" style="83" customWidth="1"/>
    <col min="89" max="95" width="13.28515625" style="84" customWidth="1"/>
    <col min="96" max="171" width="13.28515625" style="19" customWidth="1"/>
    <col min="172" max="16384" width="9.140625" style="20"/>
  </cols>
  <sheetData>
    <row r="1" spans="1:171" x14ac:dyDescent="0.2">
      <c r="B1" s="19"/>
    </row>
    <row r="2" spans="1:171" x14ac:dyDescent="0.2">
      <c r="B2" s="19"/>
    </row>
    <row r="3" spans="1:171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7"/>
      <c r="BR3" s="17"/>
      <c r="BS3" s="18"/>
      <c r="BT3" s="18"/>
      <c r="BU3" s="82"/>
      <c r="BV3" s="82"/>
      <c r="BW3" s="82"/>
      <c r="BX3" s="82"/>
      <c r="BY3" s="82"/>
      <c r="BZ3" s="82"/>
      <c r="CA3" s="82"/>
      <c r="CB3" s="83"/>
    </row>
    <row r="4" spans="1:171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17"/>
      <c r="BR4" s="17"/>
      <c r="BS4" s="18"/>
      <c r="BT4" s="18"/>
      <c r="BU4" s="82"/>
      <c r="BV4" s="82"/>
      <c r="BW4" s="82"/>
      <c r="BX4" s="82"/>
      <c r="BY4" s="82"/>
      <c r="BZ4" s="82"/>
      <c r="CA4" s="82"/>
      <c r="CB4" s="83"/>
    </row>
    <row r="5" spans="1:171" ht="15.95" customHeight="1" x14ac:dyDescent="0.25">
      <c r="A5" s="30"/>
      <c r="B5" s="2" t="s">
        <v>161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5"/>
      <c r="BR5" s="5"/>
      <c r="BS5" s="101"/>
      <c r="BT5" s="101"/>
      <c r="BU5" s="86"/>
      <c r="BV5" s="86"/>
      <c r="BW5" s="86"/>
      <c r="BX5" s="86"/>
      <c r="BY5" s="86"/>
      <c r="BZ5" s="82"/>
      <c r="CA5" s="82"/>
      <c r="CB5" s="83"/>
    </row>
    <row r="6" spans="1:171" s="21" customFormat="1" ht="15.95" customHeight="1" thickBot="1" x14ac:dyDescent="0.3">
      <c r="A6" s="31" t="s">
        <v>1</v>
      </c>
      <c r="B6" s="8"/>
      <c r="C6" s="191" t="s">
        <v>162</v>
      </c>
      <c r="D6" s="191"/>
      <c r="E6" s="169"/>
      <c r="F6" s="191" t="s">
        <v>163</v>
      </c>
      <c r="G6" s="191"/>
      <c r="H6" s="10"/>
      <c r="I6" s="191" t="s">
        <v>164</v>
      </c>
      <c r="J6" s="191"/>
      <c r="K6" s="10"/>
      <c r="L6" s="191" t="s">
        <v>165</v>
      </c>
      <c r="M6" s="191"/>
      <c r="N6" s="9"/>
      <c r="O6" s="191" t="s">
        <v>166</v>
      </c>
      <c r="P6" s="191"/>
      <c r="Q6" s="10"/>
      <c r="R6" s="191" t="s">
        <v>167</v>
      </c>
      <c r="S6" s="191"/>
      <c r="T6" s="10"/>
      <c r="U6" s="191" t="s">
        <v>168</v>
      </c>
      <c r="V6" s="191"/>
      <c r="W6" s="9"/>
      <c r="X6" s="191" t="s">
        <v>169</v>
      </c>
      <c r="Y6" s="191"/>
      <c r="Z6" s="9"/>
      <c r="AA6" s="191" t="s">
        <v>170</v>
      </c>
      <c r="AB6" s="191"/>
      <c r="AC6" s="10"/>
      <c r="AD6" s="191" t="s">
        <v>171</v>
      </c>
      <c r="AE6" s="191"/>
      <c r="AF6" s="10"/>
      <c r="AG6" s="191" t="s">
        <v>172</v>
      </c>
      <c r="AH6" s="191"/>
      <c r="AI6" s="10"/>
      <c r="AJ6" s="191" t="s">
        <v>173</v>
      </c>
      <c r="AK6" s="191"/>
      <c r="AL6" s="10"/>
      <c r="AM6" s="191" t="s">
        <v>174</v>
      </c>
      <c r="AN6" s="191"/>
      <c r="AO6" s="169"/>
      <c r="AP6" s="191" t="s">
        <v>175</v>
      </c>
      <c r="AQ6" s="191"/>
      <c r="AR6" s="10"/>
      <c r="AS6" s="191" t="s">
        <v>176</v>
      </c>
      <c r="AT6" s="191"/>
      <c r="AU6" s="10"/>
      <c r="AV6" s="191" t="s">
        <v>177</v>
      </c>
      <c r="AW6" s="191"/>
      <c r="AX6" s="10"/>
      <c r="AY6" s="191" t="s">
        <v>178</v>
      </c>
      <c r="AZ6" s="191"/>
      <c r="BA6" s="10"/>
      <c r="BB6" s="191" t="s">
        <v>179</v>
      </c>
      <c r="BC6" s="191"/>
      <c r="BD6" s="169"/>
      <c r="BE6" s="191" t="s">
        <v>180</v>
      </c>
      <c r="BF6" s="191"/>
      <c r="BG6" s="10"/>
      <c r="BH6" s="191" t="s">
        <v>181</v>
      </c>
      <c r="BI6" s="191"/>
      <c r="BJ6" s="9"/>
      <c r="BK6" s="191" t="s">
        <v>182</v>
      </c>
      <c r="BL6" s="191"/>
      <c r="BM6" s="169"/>
      <c r="BN6" s="191" t="s">
        <v>183</v>
      </c>
      <c r="BO6" s="191"/>
      <c r="BP6" s="9"/>
      <c r="BQ6" s="191" t="s">
        <v>2</v>
      </c>
      <c r="BR6" s="191"/>
      <c r="BS6" s="102"/>
      <c r="BT6" s="113"/>
      <c r="BU6" s="85"/>
      <c r="BV6" s="85"/>
      <c r="BW6" s="85"/>
      <c r="BX6" s="85"/>
      <c r="BY6" s="85"/>
      <c r="BZ6" s="85"/>
      <c r="CA6" s="86"/>
      <c r="CB6" s="83"/>
      <c r="CC6" s="84"/>
      <c r="CD6" s="84"/>
      <c r="CE6" s="84"/>
      <c r="CF6" s="84"/>
      <c r="CG6" s="84"/>
      <c r="CH6" s="84"/>
      <c r="CI6" s="152"/>
      <c r="CJ6" s="83"/>
      <c r="CK6" s="84"/>
      <c r="CL6" s="84"/>
      <c r="CM6" s="84"/>
      <c r="CN6" s="84"/>
      <c r="CO6" s="84"/>
      <c r="CP6" s="84"/>
      <c r="CQ6" s="84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</row>
    <row r="7" spans="1:171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12"/>
      <c r="BR7" s="12"/>
      <c r="BS7" s="103"/>
      <c r="BT7" s="103"/>
      <c r="BU7" s="86"/>
      <c r="BV7" s="86"/>
      <c r="BW7" s="86"/>
      <c r="BX7" s="86"/>
      <c r="BY7" s="86"/>
      <c r="BZ7" s="86"/>
      <c r="CA7" s="86"/>
      <c r="CB7" s="83"/>
    </row>
    <row r="8" spans="1:171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6"/>
      <c r="BK8" s="12"/>
      <c r="BL8" s="12" t="s">
        <v>3</v>
      </c>
      <c r="BM8" s="12"/>
      <c r="BN8" s="12"/>
      <c r="BO8" s="12" t="s">
        <v>3</v>
      </c>
      <c r="BP8" s="12"/>
      <c r="BQ8" s="12"/>
      <c r="BR8" s="12" t="s">
        <v>3</v>
      </c>
      <c r="BS8" s="103"/>
      <c r="BT8" s="103"/>
      <c r="BU8" s="86"/>
      <c r="BV8" s="86"/>
      <c r="BW8" s="86"/>
      <c r="BX8" s="86"/>
      <c r="BY8" s="86"/>
      <c r="BZ8" s="86"/>
      <c r="CA8" s="86"/>
      <c r="CB8" s="83"/>
    </row>
    <row r="9" spans="1:171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"/>
      <c r="BQ9" s="12" t="s">
        <v>3</v>
      </c>
      <c r="BR9" s="12" t="s">
        <v>20</v>
      </c>
      <c r="BS9" s="103"/>
      <c r="BT9" s="103"/>
      <c r="BU9" s="87"/>
      <c r="BV9" s="87"/>
      <c r="BW9" s="87"/>
      <c r="BX9" s="87"/>
      <c r="BY9" s="87"/>
      <c r="BZ9" s="87"/>
      <c r="CA9" s="87"/>
      <c r="CB9" s="83"/>
    </row>
    <row r="10" spans="1:171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25</v>
      </c>
      <c r="BL10" s="12" t="s">
        <v>22</v>
      </c>
      <c r="BM10" s="12"/>
      <c r="BN10" s="12" t="s">
        <v>26</v>
      </c>
      <c r="BO10" s="12" t="s">
        <v>22</v>
      </c>
      <c r="BP10" s="12"/>
      <c r="BQ10" s="12" t="s">
        <v>26</v>
      </c>
      <c r="BR10" s="12" t="s">
        <v>22</v>
      </c>
      <c r="BS10" s="103"/>
      <c r="BT10" s="103"/>
      <c r="BU10" s="87"/>
      <c r="BV10" s="87"/>
      <c r="BW10" s="87"/>
      <c r="BX10" s="87"/>
      <c r="BY10" s="87"/>
      <c r="BZ10" s="87"/>
      <c r="CA10" s="87"/>
      <c r="CB10" s="83"/>
    </row>
    <row r="11" spans="1:171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2"/>
      <c r="BQ11" s="87"/>
      <c r="BR11" s="12" t="s">
        <v>23</v>
      </c>
      <c r="BS11" s="103"/>
      <c r="BT11" s="103"/>
      <c r="BU11" s="87"/>
      <c r="BV11" s="87"/>
      <c r="BW11" s="87"/>
      <c r="BX11" s="87"/>
      <c r="BY11" s="87"/>
      <c r="BZ11" s="87"/>
      <c r="CA11" s="87"/>
      <c r="CB11" s="88"/>
      <c r="CC11" s="89"/>
      <c r="CD11" s="89"/>
      <c r="CE11" s="89"/>
      <c r="CF11" s="89"/>
      <c r="CG11" s="89"/>
      <c r="CH11" s="89"/>
      <c r="CI11" s="153"/>
      <c r="CJ11" s="88"/>
      <c r="CK11" s="89"/>
      <c r="CL11" s="89"/>
      <c r="CM11" s="89"/>
      <c r="CN11" s="89"/>
      <c r="CO11" s="89"/>
      <c r="CP11" s="89"/>
      <c r="CQ11" s="89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</row>
    <row r="12" spans="1:171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2"/>
      <c r="BQ12" s="87"/>
      <c r="BR12" s="12" t="s">
        <v>4</v>
      </c>
      <c r="BS12" s="103"/>
      <c r="BT12" s="103"/>
      <c r="BU12" s="87"/>
      <c r="BV12" s="86"/>
      <c r="BW12" s="87"/>
      <c r="BX12" s="87"/>
      <c r="BY12" s="87"/>
      <c r="BZ12" s="87"/>
      <c r="CA12" s="87"/>
      <c r="CB12" s="90"/>
    </row>
    <row r="13" spans="1:171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26"/>
      <c r="BR13" s="40"/>
      <c r="BS13" s="103"/>
      <c r="BT13" s="103"/>
      <c r="BU13" s="86"/>
      <c r="BV13" s="86"/>
      <c r="BW13" s="86"/>
      <c r="BX13" s="86"/>
      <c r="BY13" s="86"/>
      <c r="BZ13" s="86"/>
      <c r="CA13" s="86"/>
      <c r="CB13" s="83"/>
      <c r="CC13" s="84"/>
      <c r="CD13" s="84"/>
      <c r="CE13" s="84"/>
      <c r="CF13" s="84"/>
      <c r="CG13" s="84"/>
      <c r="CH13" s="84"/>
      <c r="CI13" s="152"/>
      <c r="CJ13" s="83"/>
      <c r="CK13" s="84"/>
      <c r="CL13" s="84"/>
      <c r="CM13" s="84"/>
      <c r="CN13" s="84"/>
      <c r="CO13" s="84"/>
      <c r="CP13" s="84"/>
      <c r="CQ13" s="84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</row>
    <row r="14" spans="1:171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87"/>
      <c r="BR14" s="12"/>
      <c r="BS14" s="103"/>
      <c r="BT14" s="103"/>
      <c r="BU14" s="86"/>
      <c r="BV14" s="86"/>
      <c r="BW14" s="86"/>
      <c r="BX14" s="86"/>
      <c r="BY14" s="86"/>
      <c r="BZ14" s="86"/>
      <c r="CA14" s="86"/>
      <c r="CB14" s="83"/>
    </row>
    <row r="15" spans="1:171" ht="15.95" customHeight="1" x14ac:dyDescent="0.25">
      <c r="A15" s="32">
        <v>1</v>
      </c>
      <c r="B15" s="3" t="s">
        <v>5</v>
      </c>
      <c r="C15" s="38">
        <v>122.9</v>
      </c>
      <c r="D15" s="49">
        <v>102.56</v>
      </c>
      <c r="E15" s="49"/>
      <c r="F15" s="38">
        <v>123.43</v>
      </c>
      <c r="G15" s="49">
        <v>102.55</v>
      </c>
      <c r="H15" s="6"/>
      <c r="I15" s="38">
        <v>122.88</v>
      </c>
      <c r="J15" s="49">
        <v>102.72</v>
      </c>
      <c r="K15" s="6"/>
      <c r="L15" s="38">
        <v>122.61</v>
      </c>
      <c r="M15" s="49">
        <v>103.42</v>
      </c>
      <c r="N15" s="6"/>
      <c r="O15" s="38">
        <v>122.49</v>
      </c>
      <c r="P15" s="49">
        <v>104.05</v>
      </c>
      <c r="Q15" s="6"/>
      <c r="R15" s="38">
        <v>121.53</v>
      </c>
      <c r="S15" s="49">
        <v>104.28</v>
      </c>
      <c r="T15" s="6"/>
      <c r="U15" s="38">
        <v>121.37</v>
      </c>
      <c r="V15" s="49">
        <v>104.41</v>
      </c>
      <c r="W15" s="6"/>
      <c r="X15" s="38">
        <v>122.27</v>
      </c>
      <c r="Y15" s="49">
        <v>102.64</v>
      </c>
      <c r="Z15" s="6"/>
      <c r="AA15" s="38">
        <v>123.46</v>
      </c>
      <c r="AB15" s="49">
        <v>102.48</v>
      </c>
      <c r="AC15" s="6"/>
      <c r="AD15" s="38">
        <v>123.39</v>
      </c>
      <c r="AE15" s="49">
        <v>103.02</v>
      </c>
      <c r="AF15" s="6"/>
      <c r="AG15" s="38">
        <v>123.52</v>
      </c>
      <c r="AH15" s="49">
        <v>102.87</v>
      </c>
      <c r="AI15" s="6"/>
      <c r="AJ15" s="38">
        <v>123.93</v>
      </c>
      <c r="AK15" s="49">
        <v>103.54</v>
      </c>
      <c r="AL15" s="6"/>
      <c r="AM15" s="38">
        <v>124.31</v>
      </c>
      <c r="AN15" s="49">
        <v>103.72</v>
      </c>
      <c r="AO15" s="49"/>
      <c r="AP15" s="38">
        <v>124.29</v>
      </c>
      <c r="AQ15" s="49">
        <v>103.37</v>
      </c>
      <c r="AR15" s="6"/>
      <c r="AS15" s="38">
        <v>123.69</v>
      </c>
      <c r="AT15" s="49">
        <v>103</v>
      </c>
      <c r="AU15" s="6"/>
      <c r="AV15" s="38">
        <v>123.86</v>
      </c>
      <c r="AW15" s="49">
        <v>102.67</v>
      </c>
      <c r="AX15" s="6"/>
      <c r="AY15" s="38">
        <v>123.98</v>
      </c>
      <c r="AZ15" s="49">
        <v>102.89</v>
      </c>
      <c r="BA15" s="6"/>
      <c r="BB15" s="38">
        <v>123.44</v>
      </c>
      <c r="BC15" s="49">
        <v>102.08</v>
      </c>
      <c r="BD15" s="49"/>
      <c r="BE15" s="38">
        <v>123.71</v>
      </c>
      <c r="BF15" s="49">
        <v>101.99</v>
      </c>
      <c r="BG15" s="6"/>
      <c r="BH15" s="38">
        <v>123.57</v>
      </c>
      <c r="BI15" s="49">
        <v>102.08</v>
      </c>
      <c r="BJ15" s="6"/>
      <c r="BK15" s="38">
        <v>124.25</v>
      </c>
      <c r="BL15" s="49">
        <v>102.44</v>
      </c>
      <c r="BM15" s="60"/>
      <c r="BN15" s="38">
        <v>124.28</v>
      </c>
      <c r="BO15" s="60">
        <v>102.58</v>
      </c>
      <c r="BP15" s="60"/>
      <c r="BQ15" s="38">
        <f>(C15+F15+I15+L15+O15+R15+U15+X15+AA15+AD15+AG15+AJ15+AM15+AS15+AV15+AY15+BB15+BH15+BK15+BN15+BE15+AP15)/22</f>
        <v>123.32545454545456</v>
      </c>
      <c r="BR15" s="60">
        <f>(D15+G15+J15+M15+P15+S15+V15+Y15+AB15+AE15+AH15+AK15+AN15+AT15+AW15+AZ15+BC15+BI15+BL15+BO15+BF15+AQ15)/22</f>
        <v>102.97090909090907</v>
      </c>
      <c r="BS15" s="54"/>
      <c r="BT15" s="54"/>
      <c r="BU15" s="93"/>
      <c r="BV15" s="86"/>
      <c r="BW15" s="86"/>
      <c r="BX15" s="86"/>
      <c r="BY15" s="91"/>
      <c r="BZ15" s="91"/>
      <c r="CA15" s="86"/>
      <c r="CB15" s="83"/>
    </row>
    <row r="16" spans="1:171" s="23" customFormat="1" ht="15.95" customHeight="1" x14ac:dyDescent="0.25">
      <c r="A16" s="32">
        <v>2</v>
      </c>
      <c r="B16" s="3" t="s">
        <v>6</v>
      </c>
      <c r="C16" s="38">
        <v>0.63870000000000005</v>
      </c>
      <c r="D16" s="49">
        <v>197.36</v>
      </c>
      <c r="E16" s="49"/>
      <c r="F16" s="38">
        <v>0.64070000000000005</v>
      </c>
      <c r="G16" s="49">
        <v>197.56</v>
      </c>
      <c r="H16" s="6"/>
      <c r="I16" s="38">
        <v>0.63970000000000005</v>
      </c>
      <c r="J16" s="49">
        <v>197.33</v>
      </c>
      <c r="K16" s="6"/>
      <c r="L16" s="38">
        <v>0.64249999999999996</v>
      </c>
      <c r="M16" s="49">
        <v>197.35</v>
      </c>
      <c r="N16" s="6"/>
      <c r="O16" s="38">
        <v>0.64549999999999996</v>
      </c>
      <c r="P16" s="49">
        <v>197.44</v>
      </c>
      <c r="Q16" s="6"/>
      <c r="R16" s="38">
        <v>0.6492</v>
      </c>
      <c r="S16" s="49">
        <v>195.22</v>
      </c>
      <c r="T16" s="6"/>
      <c r="U16" s="38">
        <v>0.65</v>
      </c>
      <c r="V16" s="49">
        <v>194.97</v>
      </c>
      <c r="W16" s="6"/>
      <c r="X16" s="38">
        <v>0.64570000000000005</v>
      </c>
      <c r="Y16" s="49">
        <v>194.34</v>
      </c>
      <c r="Z16" s="6"/>
      <c r="AA16" s="38">
        <v>0.6421</v>
      </c>
      <c r="AB16" s="49">
        <v>197.04</v>
      </c>
      <c r="AC16" s="6"/>
      <c r="AD16" s="38">
        <v>0.64600000000000002</v>
      </c>
      <c r="AE16" s="49">
        <v>196.76</v>
      </c>
      <c r="AF16" s="6"/>
      <c r="AG16" s="38">
        <v>0.64059999999999995</v>
      </c>
      <c r="AH16" s="49">
        <v>198.35</v>
      </c>
      <c r="AI16" s="6"/>
      <c r="AJ16" s="38">
        <v>0.64049999999999996</v>
      </c>
      <c r="AK16" s="49">
        <v>200.35</v>
      </c>
      <c r="AL16" s="6"/>
      <c r="AM16" s="38">
        <v>0.64319999999999999</v>
      </c>
      <c r="AN16" s="49">
        <v>200.46</v>
      </c>
      <c r="AO16" s="49"/>
      <c r="AP16" s="38">
        <v>0.6421</v>
      </c>
      <c r="AQ16" s="49">
        <v>200.09</v>
      </c>
      <c r="AR16" s="6"/>
      <c r="AS16" s="38">
        <v>0.64049999999999996</v>
      </c>
      <c r="AT16" s="49">
        <v>198.92</v>
      </c>
      <c r="AU16" s="6"/>
      <c r="AV16" s="38">
        <v>0.64100000000000001</v>
      </c>
      <c r="AW16" s="49">
        <v>198.38</v>
      </c>
      <c r="AX16" s="6"/>
      <c r="AY16" s="38">
        <v>0.64600000000000002</v>
      </c>
      <c r="AZ16" s="49">
        <v>197.49</v>
      </c>
      <c r="BA16" s="6"/>
      <c r="BB16" s="38">
        <v>0.64470000000000005</v>
      </c>
      <c r="BC16" s="49">
        <v>195.44</v>
      </c>
      <c r="BD16" s="49"/>
      <c r="BE16" s="38">
        <v>0.64049999999999996</v>
      </c>
      <c r="BF16" s="49">
        <v>196.99</v>
      </c>
      <c r="BG16" s="6"/>
      <c r="BH16" s="38">
        <v>0.63949999999999996</v>
      </c>
      <c r="BI16" s="49">
        <v>197.24</v>
      </c>
      <c r="BJ16" s="6"/>
      <c r="BK16" s="38">
        <v>0.64049999999999996</v>
      </c>
      <c r="BL16" s="49">
        <v>198.73</v>
      </c>
      <c r="BM16" s="60"/>
      <c r="BN16" s="38">
        <v>0.64280000000000004</v>
      </c>
      <c r="BO16" s="60">
        <v>198.35</v>
      </c>
      <c r="BP16" s="60"/>
      <c r="BQ16" s="38">
        <f>(C16+F16+I16+L16+O16+R16+U16+X16+AA16+AD16+AG16+AJ16+AM16+AS16+AV16+AY16+BB16+BH16+BK16+BN16+BE16+AP16)/22</f>
        <v>0.64281818181818173</v>
      </c>
      <c r="BR16" s="60">
        <f t="shared" ref="BR16:BR27" si="0">(D16+G16+J16+M16+P16+S16+V16+Y16+AB16+AE16+AH16+AK16+AN16+AT16+AW16+AZ16+BC16+BI16+BL16+BO16+BF16+AQ16)/22</f>
        <v>197.55272727272725</v>
      </c>
      <c r="BS16" s="54"/>
      <c r="BT16" s="54"/>
      <c r="BU16" s="93"/>
      <c r="BV16" s="86"/>
      <c r="BW16" s="86"/>
      <c r="BX16" s="86"/>
      <c r="BY16" s="91"/>
      <c r="BZ16" s="91"/>
      <c r="CA16" s="86"/>
      <c r="CB16" s="83"/>
      <c r="CC16" s="84"/>
      <c r="CD16" s="84"/>
      <c r="CE16" s="84"/>
      <c r="CF16" s="84"/>
      <c r="CG16" s="84"/>
      <c r="CH16" s="84"/>
      <c r="CI16" s="152"/>
      <c r="CJ16" s="83"/>
      <c r="CK16" s="84"/>
      <c r="CL16" s="84"/>
      <c r="CM16" s="84"/>
      <c r="CN16" s="84"/>
      <c r="CO16" s="84"/>
      <c r="CP16" s="84"/>
      <c r="CQ16" s="84"/>
      <c r="CR16" s="19"/>
      <c r="CS16" s="19"/>
      <c r="CT16" s="19"/>
      <c r="CU16" s="19"/>
    </row>
    <row r="17" spans="1:171" ht="15.95" customHeight="1" x14ac:dyDescent="0.25">
      <c r="A17" s="32">
        <v>3</v>
      </c>
      <c r="B17" s="3" t="s">
        <v>7</v>
      </c>
      <c r="C17" s="38">
        <v>0.93969999999999998</v>
      </c>
      <c r="D17" s="49">
        <v>134.13999999999999</v>
      </c>
      <c r="E17" s="49"/>
      <c r="F17" s="38">
        <v>0.94879999999999998</v>
      </c>
      <c r="G17" s="49">
        <v>133.41</v>
      </c>
      <c r="H17" s="6"/>
      <c r="I17" s="38">
        <v>0.94099999999999995</v>
      </c>
      <c r="J17" s="49">
        <v>134.13999999999999</v>
      </c>
      <c r="K17" s="6"/>
      <c r="L17" s="38">
        <v>0.94399999999999995</v>
      </c>
      <c r="M17" s="49">
        <v>134.33000000000001</v>
      </c>
      <c r="N17" s="6"/>
      <c r="O17" s="38">
        <v>0.94650000000000001</v>
      </c>
      <c r="P17" s="49">
        <v>134.66</v>
      </c>
      <c r="Q17" s="6"/>
      <c r="R17" s="38">
        <v>0.94159999999999999</v>
      </c>
      <c r="S17" s="49">
        <v>134.59</v>
      </c>
      <c r="T17" s="6"/>
      <c r="U17" s="38">
        <v>0.9496</v>
      </c>
      <c r="V17" s="49">
        <v>133.44999999999999</v>
      </c>
      <c r="W17" s="6"/>
      <c r="X17" s="38">
        <v>0.93720000000000003</v>
      </c>
      <c r="Y17" s="49">
        <v>133.9</v>
      </c>
      <c r="Z17" s="6"/>
      <c r="AA17" s="38">
        <v>0.94699999999999995</v>
      </c>
      <c r="AB17" s="49">
        <v>133.61000000000001</v>
      </c>
      <c r="AC17" s="6"/>
      <c r="AD17" s="38">
        <v>0.94520000000000004</v>
      </c>
      <c r="AE17" s="49">
        <v>134.47999999999999</v>
      </c>
      <c r="AF17" s="6"/>
      <c r="AG17" s="38">
        <v>0.94640000000000002</v>
      </c>
      <c r="AH17" s="49">
        <v>134.26</v>
      </c>
      <c r="AI17" s="6"/>
      <c r="AJ17" s="38">
        <v>0.95520000000000005</v>
      </c>
      <c r="AK17" s="49">
        <v>134.33000000000001</v>
      </c>
      <c r="AL17" s="6"/>
      <c r="AM17" s="38">
        <v>0.96340000000000003</v>
      </c>
      <c r="AN17" s="49">
        <v>133.83000000000001</v>
      </c>
      <c r="AO17" s="49"/>
      <c r="AP17" s="38">
        <v>0.96109999999999995</v>
      </c>
      <c r="AQ17" s="49">
        <v>133.68</v>
      </c>
      <c r="AR17" s="6"/>
      <c r="AS17" s="38">
        <v>0.95879999999999999</v>
      </c>
      <c r="AT17" s="49">
        <v>132.88</v>
      </c>
      <c r="AU17" s="6"/>
      <c r="AV17" s="38">
        <v>0.95499999999999996</v>
      </c>
      <c r="AW17" s="49">
        <v>133.16</v>
      </c>
      <c r="AX17" s="6"/>
      <c r="AY17" s="38">
        <v>0.9607</v>
      </c>
      <c r="AZ17" s="49">
        <v>132.78</v>
      </c>
      <c r="BA17" s="6"/>
      <c r="BB17" s="38">
        <v>0.95679999999999998</v>
      </c>
      <c r="BC17" s="49">
        <v>131.69999999999999</v>
      </c>
      <c r="BD17" s="49"/>
      <c r="BE17" s="38">
        <v>0.96340000000000003</v>
      </c>
      <c r="BF17" s="49">
        <v>130.97</v>
      </c>
      <c r="BG17" s="6"/>
      <c r="BH17" s="38">
        <v>0.96109999999999995</v>
      </c>
      <c r="BI17" s="49">
        <v>131.25</v>
      </c>
      <c r="BJ17" s="6"/>
      <c r="BK17" s="38">
        <v>0.97140000000000004</v>
      </c>
      <c r="BL17" s="49">
        <v>131.02000000000001</v>
      </c>
      <c r="BM17" s="60"/>
      <c r="BN17" s="38">
        <v>0.96309999999999996</v>
      </c>
      <c r="BO17" s="60">
        <v>132.38</v>
      </c>
      <c r="BP17" s="60"/>
      <c r="BQ17" s="38">
        <f t="shared" ref="BQ17:BQ27" si="1">(C17+F17+I17+L17+O17+R17+U17+X17+AA17+AD17+AG17+AJ17+AM17+AS17+AV17+AY17+BB17+BH17+BK17+BN17+BE17+AP17)/22</f>
        <v>0.95259090909090893</v>
      </c>
      <c r="BR17" s="60">
        <f t="shared" si="0"/>
        <v>133.31590909090906</v>
      </c>
      <c r="BS17" s="54"/>
      <c r="BT17" s="54"/>
      <c r="BU17" s="93"/>
      <c r="BV17" s="86"/>
      <c r="BW17" s="86"/>
      <c r="BX17" s="86"/>
      <c r="BY17" s="91"/>
      <c r="BZ17" s="91"/>
      <c r="CA17" s="86"/>
      <c r="CB17" s="83"/>
    </row>
    <row r="18" spans="1:171" ht="15.95" customHeight="1" x14ac:dyDescent="0.25">
      <c r="A18" s="32">
        <v>4</v>
      </c>
      <c r="B18" s="3" t="s">
        <v>8</v>
      </c>
      <c r="C18" s="38">
        <v>0.89900000000000002</v>
      </c>
      <c r="D18" s="49">
        <v>140.27000000000001</v>
      </c>
      <c r="E18" s="49"/>
      <c r="F18" s="38">
        <v>0.90269999999999995</v>
      </c>
      <c r="G18" s="49">
        <v>140.25</v>
      </c>
      <c r="H18" s="6"/>
      <c r="I18" s="38">
        <v>0.89970000000000006</v>
      </c>
      <c r="J18" s="49">
        <v>140.25</v>
      </c>
      <c r="K18" s="6"/>
      <c r="L18" s="38">
        <v>0.90500000000000003</v>
      </c>
      <c r="M18" s="49">
        <v>140.19</v>
      </c>
      <c r="N18" s="6"/>
      <c r="O18" s="38">
        <v>0.91120000000000001</v>
      </c>
      <c r="P18" s="49">
        <v>139.97999999999999</v>
      </c>
      <c r="Q18" s="6"/>
      <c r="R18" s="38">
        <v>0.90559999999999996</v>
      </c>
      <c r="S18" s="49">
        <v>139.86000000000001</v>
      </c>
      <c r="T18" s="6"/>
      <c r="U18" s="38">
        <v>0.90649999999999997</v>
      </c>
      <c r="V18" s="49">
        <v>139.85</v>
      </c>
      <c r="W18" s="6"/>
      <c r="X18" s="38">
        <v>0.8962</v>
      </c>
      <c r="Y18" s="49">
        <v>139.93</v>
      </c>
      <c r="Z18" s="6"/>
      <c r="AA18" s="38">
        <v>0.90329999999999999</v>
      </c>
      <c r="AB18" s="49">
        <v>140.07</v>
      </c>
      <c r="AC18" s="6"/>
      <c r="AD18" s="38">
        <v>0.90749999999999997</v>
      </c>
      <c r="AE18" s="49">
        <v>140.15</v>
      </c>
      <c r="AF18" s="6"/>
      <c r="AG18" s="38">
        <v>0.90649999999999997</v>
      </c>
      <c r="AH18" s="49">
        <v>140.16</v>
      </c>
      <c r="AI18" s="6"/>
      <c r="AJ18" s="38">
        <v>0.9173</v>
      </c>
      <c r="AK18" s="49">
        <v>140.02000000000001</v>
      </c>
      <c r="AL18" s="6"/>
      <c r="AM18" s="38">
        <v>0.92330000000000001</v>
      </c>
      <c r="AN18" s="49">
        <v>139.78</v>
      </c>
      <c r="AO18" s="49"/>
      <c r="AP18" s="38">
        <v>0.92149999999999999</v>
      </c>
      <c r="AQ18" s="49">
        <v>139.47</v>
      </c>
      <c r="AR18" s="6"/>
      <c r="AS18" s="38">
        <v>0.91410000000000002</v>
      </c>
      <c r="AT18" s="49">
        <v>139.44</v>
      </c>
      <c r="AU18" s="6"/>
      <c r="AV18" s="38">
        <v>0.91110000000000002</v>
      </c>
      <c r="AW18" s="49">
        <v>139.59</v>
      </c>
      <c r="AX18" s="6"/>
      <c r="AY18" s="38">
        <v>0.91420000000000001</v>
      </c>
      <c r="AZ18" s="49">
        <v>139.62</v>
      </c>
      <c r="BA18" s="6"/>
      <c r="BB18" s="38">
        <v>0.90349999999999997</v>
      </c>
      <c r="BC18" s="49">
        <v>139.47999999999999</v>
      </c>
      <c r="BD18" s="49"/>
      <c r="BE18" s="38">
        <v>0.90439999999999998</v>
      </c>
      <c r="BF18" s="49">
        <v>139.57</v>
      </c>
      <c r="BG18" s="6"/>
      <c r="BH18" s="38">
        <v>0.90359999999999996</v>
      </c>
      <c r="BI18" s="49">
        <v>139.55000000000001</v>
      </c>
      <c r="BJ18" s="6"/>
      <c r="BK18" s="38">
        <v>0.91169999999999995</v>
      </c>
      <c r="BL18" s="49">
        <v>139.63</v>
      </c>
      <c r="BM18" s="60"/>
      <c r="BN18" s="38">
        <v>0.91310000000000002</v>
      </c>
      <c r="BO18" s="60">
        <v>139.59</v>
      </c>
      <c r="BP18" s="60"/>
      <c r="BQ18" s="38">
        <f t="shared" si="1"/>
        <v>0.90822727272727244</v>
      </c>
      <c r="BR18" s="60">
        <f t="shared" si="0"/>
        <v>139.85000000000002</v>
      </c>
      <c r="BS18" s="54"/>
      <c r="BT18" s="54"/>
      <c r="BU18" s="93"/>
      <c r="BV18" s="86"/>
      <c r="BW18" s="86"/>
      <c r="BX18" s="86"/>
      <c r="BY18" s="91"/>
      <c r="BZ18" s="91"/>
      <c r="CA18" s="86"/>
      <c r="CB18" s="83"/>
    </row>
    <row r="19" spans="1:171" ht="15.95" customHeight="1" x14ac:dyDescent="0.25">
      <c r="A19" s="32">
        <v>5</v>
      </c>
      <c r="B19" s="3" t="s">
        <v>9</v>
      </c>
      <c r="C19" s="38">
        <v>1172.0999999999999</v>
      </c>
      <c r="D19" s="80">
        <v>147743.94</v>
      </c>
      <c r="E19" s="80"/>
      <c r="F19" s="128">
        <v>1164.5999999999999</v>
      </c>
      <c r="G19" s="80">
        <v>147413.60999999999</v>
      </c>
      <c r="H19" s="6"/>
      <c r="I19" s="38">
        <v>1168.4100000000001</v>
      </c>
      <c r="J19" s="80">
        <v>147481.82</v>
      </c>
      <c r="K19" s="6"/>
      <c r="L19" s="38">
        <v>1163.8</v>
      </c>
      <c r="M19" s="80">
        <v>147577.21</v>
      </c>
      <c r="N19" s="6"/>
      <c r="O19" s="38">
        <v>1166.1199999999999</v>
      </c>
      <c r="P19" s="80">
        <v>148624.91</v>
      </c>
      <c r="Q19" s="6"/>
      <c r="R19" s="38">
        <v>1154.3</v>
      </c>
      <c r="S19" s="80">
        <v>146287.32</v>
      </c>
      <c r="T19" s="6"/>
      <c r="U19" s="38">
        <v>1162.3</v>
      </c>
      <c r="V19" s="80">
        <v>147293.19</v>
      </c>
      <c r="W19" s="6"/>
      <c r="X19" s="38">
        <v>1163.2</v>
      </c>
      <c r="Y19" s="80">
        <v>145973.6</v>
      </c>
      <c r="Z19" s="6"/>
      <c r="AA19" s="38">
        <v>1155.54</v>
      </c>
      <c r="AB19" s="80">
        <v>146203.98000000001</v>
      </c>
      <c r="AC19" s="6"/>
      <c r="AD19" s="38">
        <v>1153.49</v>
      </c>
      <c r="AE19" s="80">
        <v>146625.16</v>
      </c>
      <c r="AF19" s="6"/>
      <c r="AG19" s="38">
        <v>1154.96</v>
      </c>
      <c r="AH19" s="80">
        <v>146755.71</v>
      </c>
      <c r="AI19" s="6"/>
      <c r="AJ19" s="38">
        <v>1145.5999999999999</v>
      </c>
      <c r="AK19" s="80">
        <v>146995.51999999999</v>
      </c>
      <c r="AL19" s="6"/>
      <c r="AM19" s="38">
        <v>1114.21</v>
      </c>
      <c r="AN19" s="80">
        <v>143657.24</v>
      </c>
      <c r="AO19" s="80"/>
      <c r="AP19" s="128">
        <v>1107.72</v>
      </c>
      <c r="AQ19" s="80">
        <v>142324.71</v>
      </c>
      <c r="AR19" s="6"/>
      <c r="AS19" s="38">
        <v>1095.7</v>
      </c>
      <c r="AT19" s="80">
        <v>139596.29</v>
      </c>
      <c r="AU19" s="6"/>
      <c r="AV19" s="38">
        <v>1101.5899999999999</v>
      </c>
      <c r="AW19" s="80">
        <v>140088.51</v>
      </c>
      <c r="AX19" s="6"/>
      <c r="AY19" s="38">
        <v>1083.2</v>
      </c>
      <c r="AZ19" s="80">
        <v>138179.76</v>
      </c>
      <c r="BA19" s="6"/>
      <c r="BB19" s="38">
        <v>1099.05</v>
      </c>
      <c r="BC19" s="80">
        <v>138487.85999999999</v>
      </c>
      <c r="BD19" s="80"/>
      <c r="BE19" s="128">
        <v>1095</v>
      </c>
      <c r="BF19" s="80">
        <v>138159.57</v>
      </c>
      <c r="BG19" s="6"/>
      <c r="BH19" s="38">
        <v>1096.8</v>
      </c>
      <c r="BI19" s="80">
        <v>138353.78</v>
      </c>
      <c r="BJ19" s="24"/>
      <c r="BK19" s="38">
        <v>1086.26</v>
      </c>
      <c r="BL19" s="80">
        <v>138255.1</v>
      </c>
      <c r="BM19" s="60"/>
      <c r="BN19" s="38">
        <v>1080.46</v>
      </c>
      <c r="BO19" s="60">
        <v>137749.20000000001</v>
      </c>
      <c r="BP19" s="60"/>
      <c r="BQ19" s="38">
        <f t="shared" si="1"/>
        <v>1131.1095454545455</v>
      </c>
      <c r="BR19" s="60">
        <f t="shared" si="0"/>
        <v>143628.54499999995</v>
      </c>
      <c r="BS19" s="54"/>
      <c r="BT19" s="54"/>
      <c r="BU19" s="93"/>
      <c r="BV19" s="86"/>
      <c r="BW19" s="86"/>
      <c r="BX19" s="92"/>
      <c r="BY19" s="91"/>
      <c r="BZ19" s="91"/>
      <c r="CA19" s="86"/>
      <c r="CB19" s="83"/>
    </row>
    <row r="20" spans="1:171" ht="15.95" customHeight="1" x14ac:dyDescent="0.25">
      <c r="A20" s="32">
        <v>6</v>
      </c>
      <c r="B20" s="3" t="s">
        <v>10</v>
      </c>
      <c r="C20" s="38">
        <v>15.59</v>
      </c>
      <c r="D20" s="49">
        <v>1965.13</v>
      </c>
      <c r="E20" s="49"/>
      <c r="F20" s="38">
        <v>15.59</v>
      </c>
      <c r="G20" s="49">
        <v>1973.36</v>
      </c>
      <c r="H20" s="6"/>
      <c r="I20" s="38">
        <v>15.68</v>
      </c>
      <c r="J20" s="49">
        <v>1979.2</v>
      </c>
      <c r="K20" s="6"/>
      <c r="L20" s="38">
        <v>15.56</v>
      </c>
      <c r="M20" s="49">
        <v>1973.11</v>
      </c>
      <c r="N20" s="6"/>
      <c r="O20" s="38">
        <v>15.6</v>
      </c>
      <c r="P20" s="49">
        <v>1988.26</v>
      </c>
      <c r="Q20" s="6"/>
      <c r="R20" s="38">
        <v>14.99</v>
      </c>
      <c r="S20" s="49">
        <v>1899.72</v>
      </c>
      <c r="T20" s="6"/>
      <c r="U20" s="38">
        <v>15.34</v>
      </c>
      <c r="V20" s="49">
        <v>1943.97</v>
      </c>
      <c r="W20" s="6"/>
      <c r="X20" s="38">
        <v>15.445</v>
      </c>
      <c r="Y20" s="49">
        <v>1938.24</v>
      </c>
      <c r="Z20" s="6"/>
      <c r="AA20" s="38">
        <v>15.443</v>
      </c>
      <c r="AB20" s="49">
        <v>1953.85</v>
      </c>
      <c r="AC20" s="6"/>
      <c r="AD20" s="38">
        <v>15.34</v>
      </c>
      <c r="AE20" s="49">
        <v>1949.93</v>
      </c>
      <c r="AF20" s="6"/>
      <c r="AG20" s="38">
        <v>15.3</v>
      </c>
      <c r="AH20" s="49">
        <v>1944.1</v>
      </c>
      <c r="AI20" s="6"/>
      <c r="AJ20" s="38">
        <v>15.03</v>
      </c>
      <c r="AK20" s="49">
        <v>1928.55</v>
      </c>
      <c r="AL20" s="6"/>
      <c r="AM20" s="38">
        <v>14.79</v>
      </c>
      <c r="AN20" s="49">
        <v>1906.91</v>
      </c>
      <c r="AO20" s="49"/>
      <c r="AP20" s="38">
        <v>14.8</v>
      </c>
      <c r="AQ20" s="49">
        <v>1901.57</v>
      </c>
      <c r="AR20" s="6"/>
      <c r="AS20" s="38">
        <v>14.77</v>
      </c>
      <c r="AT20" s="49">
        <v>1881.75</v>
      </c>
      <c r="AU20" s="6"/>
      <c r="AV20" s="38">
        <v>14.87</v>
      </c>
      <c r="AW20" s="49">
        <v>1891.01</v>
      </c>
      <c r="AX20" s="6"/>
      <c r="AY20" s="38">
        <v>14.57</v>
      </c>
      <c r="AZ20" s="49">
        <v>1858.64</v>
      </c>
      <c r="BA20" s="6"/>
      <c r="BB20" s="38">
        <v>14.67</v>
      </c>
      <c r="BC20" s="49">
        <v>1848.52</v>
      </c>
      <c r="BD20" s="49"/>
      <c r="BE20" s="38">
        <v>14.61</v>
      </c>
      <c r="BF20" s="49">
        <v>1843.39</v>
      </c>
      <c r="BG20" s="6"/>
      <c r="BH20" s="38">
        <v>14.68</v>
      </c>
      <c r="BI20" s="49">
        <v>1851.78</v>
      </c>
      <c r="BJ20" s="6"/>
      <c r="BK20" s="38">
        <v>14.643000000000001</v>
      </c>
      <c r="BL20" s="49">
        <v>1863.64</v>
      </c>
      <c r="BM20" s="60"/>
      <c r="BN20" s="38">
        <v>14.57</v>
      </c>
      <c r="BO20" s="60">
        <v>1857.55</v>
      </c>
      <c r="BP20" s="60"/>
      <c r="BQ20" s="38">
        <f t="shared" si="1"/>
        <v>15.085500000000003</v>
      </c>
      <c r="BR20" s="60">
        <f t="shared" si="0"/>
        <v>1915.5536363636361</v>
      </c>
      <c r="BS20" s="54"/>
      <c r="BT20" s="54"/>
      <c r="BU20" s="93"/>
      <c r="BV20" s="86"/>
      <c r="BW20" s="86"/>
      <c r="BX20" s="86"/>
      <c r="BY20" s="91"/>
      <c r="BZ20" s="91"/>
      <c r="CA20" s="86"/>
      <c r="CB20" s="83"/>
    </row>
    <row r="21" spans="1:171" ht="15.95" customHeight="1" x14ac:dyDescent="0.25">
      <c r="A21" s="32">
        <v>7</v>
      </c>
      <c r="B21" s="3" t="s">
        <v>27</v>
      </c>
      <c r="C21" s="38">
        <v>1.298</v>
      </c>
      <c r="D21" s="49">
        <v>97.11</v>
      </c>
      <c r="E21" s="49"/>
      <c r="F21" s="38">
        <v>1.3149</v>
      </c>
      <c r="G21" s="49">
        <v>96.26</v>
      </c>
      <c r="H21" s="6"/>
      <c r="I21" s="38">
        <v>1.3261000000000001</v>
      </c>
      <c r="J21" s="49">
        <v>95.19</v>
      </c>
      <c r="K21" s="6"/>
      <c r="L21" s="38">
        <v>1.3319000000000001</v>
      </c>
      <c r="M21" s="49">
        <v>95.21</v>
      </c>
      <c r="N21" s="6"/>
      <c r="O21" s="38">
        <v>1.345</v>
      </c>
      <c r="P21" s="49">
        <v>94.76</v>
      </c>
      <c r="Q21" s="6"/>
      <c r="R21" s="38">
        <v>1.3472999999999999</v>
      </c>
      <c r="S21" s="49">
        <v>94.06</v>
      </c>
      <c r="T21" s="6"/>
      <c r="U21" s="38">
        <v>1.3441000000000001</v>
      </c>
      <c r="V21" s="49">
        <v>94.28</v>
      </c>
      <c r="W21" s="6"/>
      <c r="X21" s="38">
        <v>1.3383</v>
      </c>
      <c r="Y21" s="49">
        <v>93.77</v>
      </c>
      <c r="Z21" s="6"/>
      <c r="AA21" s="38">
        <v>1.3466</v>
      </c>
      <c r="AB21" s="49">
        <v>93.96</v>
      </c>
      <c r="AC21" s="6"/>
      <c r="AD21" s="38">
        <v>1.347</v>
      </c>
      <c r="AE21" s="49">
        <v>94.37</v>
      </c>
      <c r="AF21" s="6"/>
      <c r="AG21" s="38">
        <v>1.341</v>
      </c>
      <c r="AH21" s="49">
        <v>94.75</v>
      </c>
      <c r="AI21" s="6"/>
      <c r="AJ21" s="38">
        <v>1.353</v>
      </c>
      <c r="AK21" s="49">
        <v>94.84</v>
      </c>
      <c r="AL21" s="6"/>
      <c r="AM21" s="38">
        <v>1.357</v>
      </c>
      <c r="AN21" s="49">
        <v>95.01</v>
      </c>
      <c r="AO21" s="49"/>
      <c r="AP21" s="38">
        <v>1.3553999999999999</v>
      </c>
      <c r="AQ21" s="49">
        <v>94.8</v>
      </c>
      <c r="AR21" s="6"/>
      <c r="AS21" s="38">
        <v>1.3488</v>
      </c>
      <c r="AT21" s="49">
        <v>94.46</v>
      </c>
      <c r="AU21" s="6"/>
      <c r="AV21" s="38">
        <v>1.3521000000000001</v>
      </c>
      <c r="AW21" s="49">
        <v>94.05</v>
      </c>
      <c r="AX21" s="6"/>
      <c r="AY21" s="38">
        <v>1.3718999999999999</v>
      </c>
      <c r="AZ21" s="49">
        <v>92.98</v>
      </c>
      <c r="BA21" s="6"/>
      <c r="BB21" s="38">
        <v>1.3732</v>
      </c>
      <c r="BC21" s="49">
        <v>91.76</v>
      </c>
      <c r="BD21" s="49"/>
      <c r="BE21" s="38">
        <v>1.3672</v>
      </c>
      <c r="BF21" s="49">
        <v>92.28</v>
      </c>
      <c r="BG21" s="6"/>
      <c r="BH21" s="38">
        <v>1.3658999999999999</v>
      </c>
      <c r="BI21" s="49">
        <v>92.35</v>
      </c>
      <c r="BJ21" s="6"/>
      <c r="BK21" s="38">
        <v>1.3715999999999999</v>
      </c>
      <c r="BL21" s="49">
        <v>92.8</v>
      </c>
      <c r="BM21" s="60"/>
      <c r="BN21" s="38">
        <v>1.3775999999999999</v>
      </c>
      <c r="BO21" s="60">
        <v>92.55</v>
      </c>
      <c r="BP21" s="60"/>
      <c r="BQ21" s="38">
        <f t="shared" si="1"/>
        <v>1.3488136363636365</v>
      </c>
      <c r="BR21" s="60">
        <f t="shared" si="0"/>
        <v>94.163636363636343</v>
      </c>
      <c r="BS21" s="54"/>
      <c r="BT21" s="54"/>
      <c r="BU21" s="93"/>
      <c r="BV21" s="86"/>
      <c r="BW21" s="86"/>
      <c r="BX21" s="86"/>
      <c r="BY21" s="91"/>
      <c r="BZ21" s="91"/>
      <c r="CA21" s="86"/>
      <c r="CB21" s="83"/>
    </row>
    <row r="22" spans="1:171" ht="15.95" customHeight="1" x14ac:dyDescent="0.25">
      <c r="A22" s="32">
        <v>8</v>
      </c>
      <c r="B22" s="3" t="s">
        <v>28</v>
      </c>
      <c r="C22" s="38">
        <v>1.2507999999999999</v>
      </c>
      <c r="D22" s="49">
        <v>100.78</v>
      </c>
      <c r="E22" s="49"/>
      <c r="F22" s="38">
        <v>1.2622</v>
      </c>
      <c r="G22" s="49">
        <v>100.28</v>
      </c>
      <c r="H22" s="6"/>
      <c r="I22" s="38">
        <v>1.2546999999999999</v>
      </c>
      <c r="J22" s="49">
        <v>100.6</v>
      </c>
      <c r="K22" s="6"/>
      <c r="L22" s="38">
        <v>1.2598</v>
      </c>
      <c r="M22" s="49">
        <v>100.66</v>
      </c>
      <c r="N22" s="6"/>
      <c r="O22" s="38">
        <v>1.2696000000000001</v>
      </c>
      <c r="P22" s="49">
        <v>100.39</v>
      </c>
      <c r="Q22" s="6"/>
      <c r="R22" s="38">
        <v>1.2699</v>
      </c>
      <c r="S22" s="49">
        <v>99.8</v>
      </c>
      <c r="T22" s="6"/>
      <c r="U22" s="38">
        <v>1.2717000000000001</v>
      </c>
      <c r="V22" s="49">
        <v>99.65</v>
      </c>
      <c r="W22" s="6"/>
      <c r="X22" s="38">
        <v>1.2699</v>
      </c>
      <c r="Y22" s="49">
        <v>98.82</v>
      </c>
      <c r="Z22" s="6"/>
      <c r="AA22" s="38">
        <v>1.2713000000000001</v>
      </c>
      <c r="AB22" s="49">
        <v>99.52</v>
      </c>
      <c r="AC22" s="6"/>
      <c r="AD22" s="38">
        <v>1.2798</v>
      </c>
      <c r="AE22" s="49">
        <v>99.32</v>
      </c>
      <c r="AF22" s="6"/>
      <c r="AG22" s="38">
        <v>1.2751999999999999</v>
      </c>
      <c r="AH22" s="49">
        <v>99.64</v>
      </c>
      <c r="AI22" s="6"/>
      <c r="AJ22" s="38">
        <v>1.2925</v>
      </c>
      <c r="AK22" s="49">
        <v>99.28</v>
      </c>
      <c r="AL22" s="6"/>
      <c r="AM22" s="38">
        <v>1.2990999999999999</v>
      </c>
      <c r="AN22" s="49">
        <v>99.25</v>
      </c>
      <c r="AO22" s="49"/>
      <c r="AP22" s="38">
        <v>1.2984</v>
      </c>
      <c r="AQ22" s="49">
        <v>98.96</v>
      </c>
      <c r="AR22" s="6"/>
      <c r="AS22" s="38">
        <v>1.2968999999999999</v>
      </c>
      <c r="AT22" s="49">
        <v>98.24</v>
      </c>
      <c r="AU22" s="6"/>
      <c r="AV22" s="38">
        <v>1.2985</v>
      </c>
      <c r="AW22" s="49">
        <v>97.94</v>
      </c>
      <c r="AX22" s="6"/>
      <c r="AY22" s="38">
        <v>1.3028999999999999</v>
      </c>
      <c r="AZ22" s="49">
        <v>97.91</v>
      </c>
      <c r="BA22" s="6"/>
      <c r="BB22" s="38">
        <v>1.3001</v>
      </c>
      <c r="BC22" s="49">
        <v>96.92</v>
      </c>
      <c r="BD22" s="49"/>
      <c r="BE22" s="38">
        <v>1.3003</v>
      </c>
      <c r="BF22" s="49">
        <v>97.03</v>
      </c>
      <c r="BG22" s="6"/>
      <c r="BH22" s="38">
        <v>1.2925</v>
      </c>
      <c r="BI22" s="49">
        <v>97.6</v>
      </c>
      <c r="BJ22" s="6"/>
      <c r="BK22" s="38">
        <v>1.2968</v>
      </c>
      <c r="BL22" s="49">
        <v>98.15</v>
      </c>
      <c r="BM22" s="60"/>
      <c r="BN22" s="38">
        <v>1.3056000000000001</v>
      </c>
      <c r="BO22" s="60">
        <v>97.65</v>
      </c>
      <c r="BP22" s="60"/>
      <c r="BQ22" s="38">
        <f t="shared" si="1"/>
        <v>1.2826590909090911</v>
      </c>
      <c r="BR22" s="60">
        <f t="shared" si="0"/>
        <v>99.017727272727285</v>
      </c>
      <c r="BS22" s="54"/>
      <c r="BT22" s="54"/>
      <c r="BU22" s="93"/>
      <c r="BV22" s="86"/>
      <c r="BW22" s="86"/>
      <c r="BX22" s="86"/>
      <c r="BY22" s="91"/>
      <c r="BZ22" s="91"/>
      <c r="CA22" s="86"/>
      <c r="CB22" s="83"/>
    </row>
    <row r="23" spans="1:171" ht="15.95" customHeight="1" x14ac:dyDescent="0.25">
      <c r="A23" s="32">
        <v>9</v>
      </c>
      <c r="B23" s="3" t="s">
        <v>13</v>
      </c>
      <c r="C23" s="38">
        <v>8.3003999999999998</v>
      </c>
      <c r="D23" s="49">
        <v>15.19</v>
      </c>
      <c r="E23" s="49"/>
      <c r="F23" s="38">
        <v>8.4246999999999996</v>
      </c>
      <c r="G23" s="49">
        <v>15.02</v>
      </c>
      <c r="H23" s="6"/>
      <c r="I23" s="38">
        <v>8.4193999999999996</v>
      </c>
      <c r="J23" s="49">
        <v>14.99</v>
      </c>
      <c r="K23" s="6"/>
      <c r="L23" s="38">
        <v>8.4840999999999998</v>
      </c>
      <c r="M23" s="49">
        <v>14.95</v>
      </c>
      <c r="N23" s="6"/>
      <c r="O23" s="38">
        <v>8.4990000000000006</v>
      </c>
      <c r="P23" s="49">
        <v>15</v>
      </c>
      <c r="Q23" s="6"/>
      <c r="R23" s="38">
        <v>8.4955999999999996</v>
      </c>
      <c r="S23" s="49">
        <v>14.92</v>
      </c>
      <c r="T23" s="6"/>
      <c r="U23" s="38">
        <v>8.4817999999999998</v>
      </c>
      <c r="V23" s="49">
        <v>14.94</v>
      </c>
      <c r="W23" s="6"/>
      <c r="X23" s="38">
        <v>8.4216999999999995</v>
      </c>
      <c r="Y23" s="49">
        <v>14.9</v>
      </c>
      <c r="Z23" s="6"/>
      <c r="AA23" s="38">
        <v>8.452</v>
      </c>
      <c r="AB23" s="49">
        <v>14.97</v>
      </c>
      <c r="AC23" s="6"/>
      <c r="AD23" s="38">
        <v>8.5325000000000006</v>
      </c>
      <c r="AE23" s="49">
        <v>14.9</v>
      </c>
      <c r="AF23" s="6"/>
      <c r="AG23" s="38">
        <v>8.5037000000000003</v>
      </c>
      <c r="AH23" s="49">
        <v>14.94</v>
      </c>
      <c r="AI23" s="6"/>
      <c r="AJ23" s="38">
        <v>8.5120000000000005</v>
      </c>
      <c r="AK23" s="49">
        <v>15.07</v>
      </c>
      <c r="AL23" s="6"/>
      <c r="AM23" s="38">
        <v>8.6484000000000005</v>
      </c>
      <c r="AN23" s="49">
        <v>14.91</v>
      </c>
      <c r="AO23" s="49"/>
      <c r="AP23" s="38">
        <v>8.6272000000000002</v>
      </c>
      <c r="AQ23" s="49">
        <v>14.89</v>
      </c>
      <c r="AR23" s="6"/>
      <c r="AS23" s="38">
        <v>8.5648</v>
      </c>
      <c r="AT23" s="49">
        <v>14.88</v>
      </c>
      <c r="AU23" s="6"/>
      <c r="AV23" s="38">
        <v>8.5813000000000006</v>
      </c>
      <c r="AW23" s="49">
        <v>14.82</v>
      </c>
      <c r="AX23" s="6"/>
      <c r="AY23" s="38">
        <v>8.5960999999999999</v>
      </c>
      <c r="AZ23" s="49">
        <v>14.84</v>
      </c>
      <c r="BA23" s="6"/>
      <c r="BB23" s="38">
        <v>8.5259</v>
      </c>
      <c r="BC23" s="49">
        <v>14.78</v>
      </c>
      <c r="BD23" s="49"/>
      <c r="BE23" s="38">
        <v>8.5322999999999993</v>
      </c>
      <c r="BF23" s="49">
        <v>14.79</v>
      </c>
      <c r="BG23" s="6"/>
      <c r="BH23" s="38">
        <v>8.5671999999999997</v>
      </c>
      <c r="BI23" s="49">
        <v>14.72</v>
      </c>
      <c r="BJ23" s="6"/>
      <c r="BK23" s="38">
        <v>8.6158999999999999</v>
      </c>
      <c r="BL23" s="49">
        <v>14.77</v>
      </c>
      <c r="BM23" s="60"/>
      <c r="BN23" s="38">
        <v>8.6004000000000005</v>
      </c>
      <c r="BO23" s="60">
        <v>14.82</v>
      </c>
      <c r="BP23" s="60"/>
      <c r="BQ23" s="38">
        <f t="shared" si="1"/>
        <v>8.5175636363636364</v>
      </c>
      <c r="BR23" s="60">
        <f t="shared" si="0"/>
        <v>14.909545454545453</v>
      </c>
      <c r="BS23" s="54"/>
      <c r="BT23" s="54"/>
      <c r="BU23" s="93"/>
      <c r="BV23" s="86"/>
      <c r="BW23" s="86"/>
      <c r="BX23" s="86"/>
      <c r="BY23" s="91"/>
      <c r="BZ23" s="91"/>
      <c r="CA23" s="86"/>
      <c r="CB23" s="83"/>
    </row>
    <row r="24" spans="1:171" ht="15.95" customHeight="1" x14ac:dyDescent="0.25">
      <c r="A24" s="32">
        <v>10</v>
      </c>
      <c r="B24" s="3" t="s">
        <v>14</v>
      </c>
      <c r="C24" s="38">
        <v>7.8643999999999998</v>
      </c>
      <c r="D24" s="49">
        <v>16.03</v>
      </c>
      <c r="E24" s="49"/>
      <c r="F24" s="38">
        <v>7.9146000000000001</v>
      </c>
      <c r="G24" s="49">
        <v>15.99</v>
      </c>
      <c r="H24" s="6"/>
      <c r="I24" s="38">
        <v>7.9344999999999999</v>
      </c>
      <c r="J24" s="49">
        <v>15.91</v>
      </c>
      <c r="K24" s="6"/>
      <c r="L24" s="38">
        <v>8.0678000000000001</v>
      </c>
      <c r="M24" s="49">
        <v>15.72</v>
      </c>
      <c r="N24" s="6"/>
      <c r="O24" s="38">
        <v>8.1781000000000006</v>
      </c>
      <c r="P24" s="49">
        <v>15.58</v>
      </c>
      <c r="Q24" s="6"/>
      <c r="R24" s="38">
        <v>8.2005999999999997</v>
      </c>
      <c r="S24" s="49">
        <v>15.45</v>
      </c>
      <c r="T24" s="6"/>
      <c r="U24" s="38">
        <v>8.2106999999999992</v>
      </c>
      <c r="V24" s="49">
        <v>15.43</v>
      </c>
      <c r="W24" s="6"/>
      <c r="X24" s="38">
        <v>7.9839000000000002</v>
      </c>
      <c r="Y24" s="49">
        <v>15.72</v>
      </c>
      <c r="Z24" s="6"/>
      <c r="AA24" s="38">
        <v>8.0376999999999992</v>
      </c>
      <c r="AB24" s="49">
        <v>15.74</v>
      </c>
      <c r="AC24" s="6"/>
      <c r="AD24" s="38">
        <v>8.1571999999999996</v>
      </c>
      <c r="AE24" s="49">
        <v>15.58</v>
      </c>
      <c r="AF24" s="6"/>
      <c r="AG24" s="38">
        <v>8.1095000000000006</v>
      </c>
      <c r="AH24" s="49">
        <v>15.67</v>
      </c>
      <c r="AI24" s="6"/>
      <c r="AJ24" s="38">
        <v>8.11</v>
      </c>
      <c r="AK24" s="49">
        <v>15.82</v>
      </c>
      <c r="AL24" s="6"/>
      <c r="AM24" s="38">
        <v>8.2154000000000007</v>
      </c>
      <c r="AN24" s="49">
        <v>15.69</v>
      </c>
      <c r="AO24" s="49"/>
      <c r="AP24" s="38">
        <v>8.2367000000000008</v>
      </c>
      <c r="AQ24" s="49">
        <v>15.6</v>
      </c>
      <c r="AR24" s="6"/>
      <c r="AS24" s="38">
        <v>8.1245999999999992</v>
      </c>
      <c r="AT24" s="49">
        <v>15.68</v>
      </c>
      <c r="AU24" s="6"/>
      <c r="AV24" s="38">
        <v>8.1656999999999993</v>
      </c>
      <c r="AW24" s="49">
        <v>15.57</v>
      </c>
      <c r="AX24" s="6"/>
      <c r="AY24" s="38">
        <v>8.2020999999999997</v>
      </c>
      <c r="AZ24" s="49">
        <v>15.55</v>
      </c>
      <c r="BA24" s="6"/>
      <c r="BB24" s="38">
        <v>8.1662999999999997</v>
      </c>
      <c r="BC24" s="49">
        <v>15.43</v>
      </c>
      <c r="BD24" s="49"/>
      <c r="BE24" s="38">
        <v>8.1707999999999998</v>
      </c>
      <c r="BF24" s="49">
        <v>15.44</v>
      </c>
      <c r="BG24" s="6"/>
      <c r="BH24" s="38">
        <v>8.1073000000000004</v>
      </c>
      <c r="BI24" s="49">
        <v>15.56</v>
      </c>
      <c r="BJ24" s="6"/>
      <c r="BK24" s="38">
        <v>8.1282999999999994</v>
      </c>
      <c r="BL24" s="80">
        <v>15.66</v>
      </c>
      <c r="BM24" s="60"/>
      <c r="BN24" s="38">
        <v>8.1968999999999994</v>
      </c>
      <c r="BO24" s="60">
        <v>15.55</v>
      </c>
      <c r="BP24" s="60"/>
      <c r="BQ24" s="38">
        <f t="shared" si="1"/>
        <v>8.1128681818181825</v>
      </c>
      <c r="BR24" s="60">
        <f t="shared" si="0"/>
        <v>15.653181818181821</v>
      </c>
      <c r="BS24" s="54"/>
      <c r="BT24" s="54"/>
      <c r="BU24" s="93"/>
      <c r="BV24" s="86"/>
      <c r="BW24" s="86"/>
      <c r="BX24" s="86"/>
      <c r="BY24" s="91"/>
      <c r="BZ24" s="91"/>
      <c r="CA24" s="86"/>
      <c r="CB24" s="83"/>
    </row>
    <row r="25" spans="1:171" ht="15.95" customHeight="1" x14ac:dyDescent="0.25">
      <c r="A25" s="32">
        <v>11</v>
      </c>
      <c r="B25" s="3" t="s">
        <v>15</v>
      </c>
      <c r="C25" s="38">
        <v>6.7054999999999998</v>
      </c>
      <c r="D25" s="49">
        <v>18.8</v>
      </c>
      <c r="E25" s="49"/>
      <c r="F25" s="38">
        <v>6.7339000000000002</v>
      </c>
      <c r="G25" s="49">
        <v>18.8</v>
      </c>
      <c r="H25" s="6"/>
      <c r="I25" s="38">
        <v>6.7089999999999996</v>
      </c>
      <c r="J25" s="49">
        <v>18.809999999999999</v>
      </c>
      <c r="K25" s="6"/>
      <c r="L25" s="38">
        <v>6.7500999999999998</v>
      </c>
      <c r="M25" s="49">
        <v>18.79</v>
      </c>
      <c r="N25" s="6"/>
      <c r="O25" s="38">
        <v>6.7981999999999996</v>
      </c>
      <c r="P25" s="49">
        <v>18.75</v>
      </c>
      <c r="Q25" s="6"/>
      <c r="R25" s="38">
        <v>6.7557</v>
      </c>
      <c r="S25" s="49">
        <v>18.760000000000002</v>
      </c>
      <c r="T25" s="6"/>
      <c r="U25" s="38">
        <v>6.7636000000000003</v>
      </c>
      <c r="V25" s="49">
        <v>18.739999999999998</v>
      </c>
      <c r="W25" s="6"/>
      <c r="X25" s="38">
        <v>6.6872999999999996</v>
      </c>
      <c r="Y25" s="49">
        <v>18.77</v>
      </c>
      <c r="Z25" s="6"/>
      <c r="AA25" s="38">
        <v>6.7388000000000003</v>
      </c>
      <c r="AB25" s="49">
        <v>18.78</v>
      </c>
      <c r="AC25" s="6"/>
      <c r="AD25" s="38">
        <v>6.7713000000000001</v>
      </c>
      <c r="AE25" s="49">
        <v>18.77</v>
      </c>
      <c r="AF25" s="6"/>
      <c r="AG25" s="38">
        <v>6.7637</v>
      </c>
      <c r="AH25" s="49">
        <v>18.79</v>
      </c>
      <c r="AI25" s="6"/>
      <c r="AJ25" s="38">
        <v>6.8445</v>
      </c>
      <c r="AK25" s="49">
        <v>18.75</v>
      </c>
      <c r="AL25" s="6"/>
      <c r="AM25" s="38">
        <v>6.8865999999999996</v>
      </c>
      <c r="AN25" s="49">
        <v>18.72</v>
      </c>
      <c r="AO25" s="49"/>
      <c r="AP25" s="38">
        <v>6.8739999999999997</v>
      </c>
      <c r="AQ25" s="49">
        <v>18.690000000000001</v>
      </c>
      <c r="AR25" s="6"/>
      <c r="AS25" s="38">
        <v>6.819</v>
      </c>
      <c r="AT25" s="49">
        <v>18.68</v>
      </c>
      <c r="AU25" s="6"/>
      <c r="AV25" s="38">
        <v>6.7969999999999997</v>
      </c>
      <c r="AW25" s="49">
        <v>18.71</v>
      </c>
      <c r="AX25" s="6"/>
      <c r="AY25" s="38">
        <v>6.8204000000000002</v>
      </c>
      <c r="AZ25" s="49">
        <v>18.7</v>
      </c>
      <c r="BA25" s="6"/>
      <c r="BB25" s="38">
        <v>6.7398999999999996</v>
      </c>
      <c r="BC25" s="49">
        <v>18.7</v>
      </c>
      <c r="BD25" s="49"/>
      <c r="BE25" s="38">
        <v>6.7466999999999997</v>
      </c>
      <c r="BF25" s="49">
        <v>18.7</v>
      </c>
      <c r="BG25" s="6"/>
      <c r="BH25" s="38">
        <v>6.7412999999999998</v>
      </c>
      <c r="BI25" s="49">
        <v>18.71</v>
      </c>
      <c r="BJ25" s="6"/>
      <c r="BK25" s="38">
        <v>6.8013000000000003</v>
      </c>
      <c r="BL25" s="49">
        <v>18.71</v>
      </c>
      <c r="BM25" s="60"/>
      <c r="BN25" s="38">
        <v>6.8117000000000001</v>
      </c>
      <c r="BO25" s="60">
        <v>18.72</v>
      </c>
      <c r="BP25" s="60"/>
      <c r="BQ25" s="38">
        <f t="shared" si="1"/>
        <v>6.7754318181818185</v>
      </c>
      <c r="BR25" s="60">
        <f t="shared" si="0"/>
        <v>18.743181818181814</v>
      </c>
      <c r="BS25" s="54"/>
      <c r="BT25" s="54"/>
      <c r="BU25" s="93"/>
      <c r="BV25" s="86"/>
      <c r="BW25" s="86"/>
      <c r="BX25" s="86"/>
      <c r="BY25" s="91"/>
      <c r="BZ25" s="91"/>
      <c r="CA25" s="86"/>
      <c r="CB25" s="83"/>
    </row>
    <row r="26" spans="1:171" ht="15.95" customHeight="1" x14ac:dyDescent="0.25">
      <c r="A26" s="32">
        <v>12</v>
      </c>
      <c r="B26" s="3" t="s">
        <v>29</v>
      </c>
      <c r="C26" s="38">
        <v>0.71104000000000001</v>
      </c>
      <c r="D26" s="49">
        <v>177.28</v>
      </c>
      <c r="E26" s="49"/>
      <c r="F26" s="38">
        <v>0.71318999999999999</v>
      </c>
      <c r="G26" s="49">
        <v>177.48</v>
      </c>
      <c r="H26" s="49"/>
      <c r="I26" s="38">
        <v>0.71462000000000003</v>
      </c>
      <c r="J26" s="49">
        <v>176.63</v>
      </c>
      <c r="K26" s="49"/>
      <c r="L26" s="38">
        <v>0.71462000000000003</v>
      </c>
      <c r="M26" s="49">
        <v>177.45</v>
      </c>
      <c r="N26" s="49"/>
      <c r="O26" s="38">
        <v>0.71536</v>
      </c>
      <c r="P26" s="49">
        <v>178.17</v>
      </c>
      <c r="Q26" s="49"/>
      <c r="R26" s="38">
        <v>0.71687999999999996</v>
      </c>
      <c r="S26" s="49">
        <v>176.78</v>
      </c>
      <c r="T26" s="49"/>
      <c r="U26" s="38">
        <v>0.71641999999999995</v>
      </c>
      <c r="V26" s="49">
        <v>176.89</v>
      </c>
      <c r="W26" s="49"/>
      <c r="X26" s="38">
        <v>0.71557999999999999</v>
      </c>
      <c r="Y26" s="49">
        <v>175.37</v>
      </c>
      <c r="Z26" s="49"/>
      <c r="AA26" s="38">
        <v>0.71191000000000004</v>
      </c>
      <c r="AB26" s="49">
        <v>177.72</v>
      </c>
      <c r="AC26" s="49"/>
      <c r="AD26" s="38">
        <v>0.71484000000000003</v>
      </c>
      <c r="AE26" s="49">
        <v>177.82</v>
      </c>
      <c r="AF26" s="49"/>
      <c r="AG26" s="38">
        <v>0.71575</v>
      </c>
      <c r="AH26" s="49">
        <v>177.53</v>
      </c>
      <c r="AI26" s="49"/>
      <c r="AJ26" s="38">
        <v>0.71550000000000002</v>
      </c>
      <c r="AK26" s="49">
        <v>179.33</v>
      </c>
      <c r="AL26" s="49"/>
      <c r="AM26" s="38">
        <v>0.71891000000000005</v>
      </c>
      <c r="AN26" s="49">
        <v>179.35</v>
      </c>
      <c r="AO26" s="49"/>
      <c r="AP26" s="38">
        <v>0.72016999999999998</v>
      </c>
      <c r="AQ26" s="49">
        <v>178.41</v>
      </c>
      <c r="AR26" s="49"/>
      <c r="AS26" s="38">
        <v>0.71986000000000006</v>
      </c>
      <c r="AT26" s="49">
        <v>176.98</v>
      </c>
      <c r="AU26" s="49"/>
      <c r="AV26" s="38">
        <v>0.71784999999999999</v>
      </c>
      <c r="AW26" s="49">
        <v>177.15</v>
      </c>
      <c r="AX26" s="49"/>
      <c r="AY26" s="38">
        <v>0.71635000000000004</v>
      </c>
      <c r="AZ26" s="49">
        <v>178.08</v>
      </c>
      <c r="BA26" s="49"/>
      <c r="BB26" s="38">
        <v>0.71789000000000003</v>
      </c>
      <c r="BC26" s="49">
        <v>175.52</v>
      </c>
      <c r="BD26" s="49"/>
      <c r="BE26" s="38">
        <v>0.71508000000000005</v>
      </c>
      <c r="BF26" s="49">
        <v>176.45</v>
      </c>
      <c r="BG26" s="49"/>
      <c r="BH26" s="38">
        <v>0.71562000000000003</v>
      </c>
      <c r="BI26" s="49">
        <v>176.27</v>
      </c>
      <c r="BJ26" s="49"/>
      <c r="BK26" s="38">
        <v>0.71479999999999999</v>
      </c>
      <c r="BL26" s="49">
        <v>178.06</v>
      </c>
      <c r="BM26" s="49"/>
      <c r="BN26" s="38">
        <v>0.71716999999999997</v>
      </c>
      <c r="BO26" s="60">
        <v>177.77</v>
      </c>
      <c r="BP26" s="60"/>
      <c r="BQ26" s="38">
        <f t="shared" si="1"/>
        <v>0.71588227272727267</v>
      </c>
      <c r="BR26" s="60">
        <f t="shared" si="0"/>
        <v>177.38590909090905</v>
      </c>
      <c r="BS26" s="54"/>
      <c r="BT26" s="54"/>
      <c r="BU26" s="93"/>
      <c r="BV26" s="86"/>
      <c r="BW26" s="86"/>
      <c r="BX26" s="86"/>
      <c r="BY26" s="91"/>
      <c r="BZ26" s="91"/>
      <c r="CA26" s="86"/>
      <c r="CB26" s="83"/>
    </row>
    <row r="27" spans="1:171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126.05</v>
      </c>
      <c r="E27" s="81"/>
      <c r="F27" s="39">
        <v>1</v>
      </c>
      <c r="G27" s="81">
        <v>126.58</v>
      </c>
      <c r="H27" s="81"/>
      <c r="I27" s="39">
        <v>1</v>
      </c>
      <c r="J27" s="81">
        <v>126.22</v>
      </c>
      <c r="K27" s="8"/>
      <c r="L27" s="39">
        <v>1</v>
      </c>
      <c r="M27" s="81">
        <v>126.81</v>
      </c>
      <c r="N27" s="8"/>
      <c r="O27" s="39">
        <v>1</v>
      </c>
      <c r="P27" s="81">
        <v>127.45</v>
      </c>
      <c r="Q27" s="8"/>
      <c r="R27" s="39">
        <v>1</v>
      </c>
      <c r="S27" s="81">
        <v>126.73</v>
      </c>
      <c r="T27" s="8"/>
      <c r="U27" s="39">
        <v>1</v>
      </c>
      <c r="V27" s="81">
        <v>126.73</v>
      </c>
      <c r="W27" s="81"/>
      <c r="X27" s="39">
        <v>1</v>
      </c>
      <c r="Y27" s="81">
        <v>125.49</v>
      </c>
      <c r="Z27" s="8"/>
      <c r="AA27" s="39">
        <v>1</v>
      </c>
      <c r="AB27" s="81">
        <v>126.52</v>
      </c>
      <c r="AC27" s="8"/>
      <c r="AD27" s="39">
        <v>1</v>
      </c>
      <c r="AE27" s="81">
        <v>127.11</v>
      </c>
      <c r="AF27" s="8"/>
      <c r="AG27" s="39">
        <v>1</v>
      </c>
      <c r="AH27" s="81">
        <v>127.07</v>
      </c>
      <c r="AI27" s="8"/>
      <c r="AJ27" s="39">
        <v>1</v>
      </c>
      <c r="AK27" s="81">
        <v>128.31</v>
      </c>
      <c r="AL27" s="8"/>
      <c r="AM27" s="39">
        <v>1</v>
      </c>
      <c r="AN27" s="81">
        <v>128.93</v>
      </c>
      <c r="AO27" s="81"/>
      <c r="AP27" s="39">
        <v>1</v>
      </c>
      <c r="AQ27" s="81">
        <v>128.47999999999999</v>
      </c>
      <c r="AR27" s="8"/>
      <c r="AS27" s="39">
        <v>1</v>
      </c>
      <c r="AT27" s="81">
        <v>127.4</v>
      </c>
      <c r="AU27" s="8"/>
      <c r="AV27" s="39">
        <v>1</v>
      </c>
      <c r="AW27" s="81">
        <v>127.17</v>
      </c>
      <c r="AX27" s="8"/>
      <c r="AY27" s="39">
        <v>1</v>
      </c>
      <c r="AZ27" s="81">
        <v>127.57</v>
      </c>
      <c r="BA27" s="8"/>
      <c r="BB27" s="39">
        <v>1</v>
      </c>
      <c r="BC27" s="81">
        <v>126.01</v>
      </c>
      <c r="BD27" s="81"/>
      <c r="BE27" s="39">
        <v>1</v>
      </c>
      <c r="BF27" s="81">
        <v>126.17</v>
      </c>
      <c r="BG27" s="8"/>
      <c r="BH27" s="39">
        <v>1</v>
      </c>
      <c r="BI27" s="81">
        <v>126.14</v>
      </c>
      <c r="BJ27" s="8"/>
      <c r="BK27" s="39">
        <v>1</v>
      </c>
      <c r="BL27" s="81">
        <v>127.28</v>
      </c>
      <c r="BM27" s="61"/>
      <c r="BN27" s="39">
        <v>1</v>
      </c>
      <c r="BO27" s="61">
        <v>127.49</v>
      </c>
      <c r="BP27" s="61"/>
      <c r="BQ27" s="39">
        <f t="shared" si="1"/>
        <v>1</v>
      </c>
      <c r="BR27" s="61">
        <f t="shared" si="0"/>
        <v>126.98681818181818</v>
      </c>
      <c r="BS27" s="54"/>
      <c r="BT27" s="54"/>
      <c r="BU27" s="93"/>
      <c r="BV27" s="86"/>
      <c r="BW27" s="86"/>
      <c r="BX27" s="86"/>
      <c r="BY27" s="91"/>
      <c r="BZ27" s="91"/>
      <c r="CA27" s="86"/>
      <c r="CB27" s="83"/>
      <c r="CC27" s="84"/>
      <c r="CD27" s="84"/>
      <c r="CE27" s="84"/>
      <c r="CF27" s="84"/>
      <c r="CG27" s="84"/>
      <c r="CH27" s="84"/>
      <c r="CI27" s="152"/>
      <c r="CJ27" s="83"/>
      <c r="CK27" s="84"/>
      <c r="CL27" s="84"/>
      <c r="CM27" s="84"/>
      <c r="CN27" s="84"/>
      <c r="CO27" s="84"/>
      <c r="CP27" s="84"/>
      <c r="CQ27" s="84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</row>
    <row r="28" spans="1:171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6"/>
      <c r="BK28" s="6"/>
      <c r="BL28" s="49"/>
      <c r="BM28" s="53"/>
      <c r="BN28" s="53"/>
      <c r="BO28" s="53"/>
      <c r="BP28" s="53"/>
      <c r="BQ28" s="38"/>
      <c r="BR28" s="6"/>
      <c r="BS28" s="44"/>
      <c r="BT28" s="44"/>
      <c r="BU28" s="86"/>
      <c r="BV28" s="86"/>
      <c r="BW28" s="86"/>
      <c r="BX28" s="86"/>
      <c r="BY28" s="91"/>
      <c r="BZ28" s="91"/>
      <c r="CA28" s="86"/>
      <c r="CB28" s="83"/>
    </row>
    <row r="29" spans="1:171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6"/>
      <c r="BK29" s="6"/>
      <c r="BL29" s="16"/>
      <c r="BM29" s="53"/>
      <c r="BN29" s="53"/>
      <c r="BO29" s="53"/>
      <c r="BP29" s="53"/>
      <c r="BQ29" s="16"/>
      <c r="BR29" s="16"/>
      <c r="BS29" s="44"/>
      <c r="BT29" s="44"/>
      <c r="BU29" s="86"/>
      <c r="BV29" s="86"/>
      <c r="BW29" s="86" t="s">
        <v>24</v>
      </c>
      <c r="BX29" s="86"/>
      <c r="BY29" s="91"/>
      <c r="BZ29" s="91"/>
      <c r="CA29" s="86"/>
      <c r="CB29" s="83"/>
    </row>
    <row r="30" spans="1:171" s="46" customFormat="1" ht="15.95" customHeight="1" x14ac:dyDescent="0.25">
      <c r="A30" s="51"/>
      <c r="B30" s="52"/>
      <c r="C30" s="6"/>
      <c r="D30" s="6"/>
      <c r="E30" s="6"/>
      <c r="F30" s="6"/>
      <c r="G30" s="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3"/>
      <c r="BC30" s="49"/>
      <c r="BD30" s="49"/>
      <c r="BE30" s="49"/>
      <c r="BF30" s="49"/>
      <c r="BG30" s="49"/>
      <c r="BH30" s="49"/>
      <c r="BI30" s="53"/>
      <c r="BJ30" s="49"/>
      <c r="BK30" s="49"/>
      <c r="BL30" s="53"/>
      <c r="BM30" s="53"/>
      <c r="BN30" s="49"/>
      <c r="BO30" s="53"/>
      <c r="BP30" s="53"/>
      <c r="BQ30" s="53"/>
      <c r="BR30" s="53"/>
      <c r="BS30" s="54"/>
      <c r="BT30" s="54"/>
      <c r="BU30" s="93"/>
      <c r="BV30" s="93"/>
      <c r="BW30" s="93"/>
      <c r="BX30" s="93" t="s">
        <v>5</v>
      </c>
      <c r="BY30" s="93" t="s">
        <v>6</v>
      </c>
      <c r="BZ30" s="93" t="s">
        <v>7</v>
      </c>
      <c r="CA30" s="93" t="s">
        <v>8</v>
      </c>
      <c r="CB30" s="94" t="s">
        <v>9</v>
      </c>
      <c r="CC30" s="94" t="s">
        <v>10</v>
      </c>
      <c r="CD30" s="94" t="s">
        <v>11</v>
      </c>
      <c r="CE30" s="94" t="s">
        <v>12</v>
      </c>
      <c r="CF30" s="94" t="s">
        <v>13</v>
      </c>
      <c r="CG30" s="94" t="s">
        <v>14</v>
      </c>
      <c r="CH30" s="94" t="s">
        <v>15</v>
      </c>
      <c r="CI30" s="154" t="s">
        <v>16</v>
      </c>
      <c r="CJ30" s="94" t="s">
        <v>17</v>
      </c>
      <c r="CK30" s="94"/>
      <c r="CL30" s="94"/>
      <c r="CM30" s="94"/>
      <c r="CN30" s="94"/>
      <c r="CO30" s="94"/>
      <c r="CP30" s="94"/>
      <c r="CQ30" s="94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48" customFormat="1" ht="15.95" customHeight="1" x14ac:dyDescent="0.25">
      <c r="A31" s="51"/>
      <c r="B31" s="5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53"/>
      <c r="BJ31" s="49"/>
      <c r="BK31" s="49"/>
      <c r="BL31" s="53"/>
      <c r="BM31" s="53"/>
      <c r="BN31" s="49"/>
      <c r="BO31" s="53"/>
      <c r="BP31" s="53"/>
      <c r="BQ31" s="53"/>
      <c r="BR31" s="53"/>
      <c r="BS31" s="54"/>
      <c r="BT31" s="54"/>
      <c r="BU31" s="93"/>
      <c r="BV31" s="93">
        <v>1</v>
      </c>
      <c r="BW31" s="84" t="s">
        <v>162</v>
      </c>
      <c r="BX31" s="93">
        <v>102.56</v>
      </c>
      <c r="BY31" s="93">
        <v>197.36</v>
      </c>
      <c r="BZ31" s="93">
        <v>134.13999999999999</v>
      </c>
      <c r="CA31" s="93">
        <v>140.27000000000001</v>
      </c>
      <c r="CB31" s="93">
        <v>147743.94</v>
      </c>
      <c r="CC31" s="93">
        <v>1965.13</v>
      </c>
      <c r="CD31" s="93">
        <v>97.11</v>
      </c>
      <c r="CE31" s="93">
        <v>100.78</v>
      </c>
      <c r="CF31" s="93">
        <v>15.19</v>
      </c>
      <c r="CG31" s="93">
        <v>16.03</v>
      </c>
      <c r="CH31" s="93">
        <v>18.8</v>
      </c>
      <c r="CI31" s="93">
        <v>177.28</v>
      </c>
      <c r="CJ31" s="93">
        <v>126.05</v>
      </c>
      <c r="CK31" s="83"/>
      <c r="CL31" s="83"/>
      <c r="CM31" s="83"/>
      <c r="CN31" s="83"/>
      <c r="CO31" s="83"/>
      <c r="CP31" s="83"/>
      <c r="CQ31" s="83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</row>
    <row r="32" spans="1:171" s="48" customFormat="1" ht="15.95" customHeight="1" x14ac:dyDescent="0.25">
      <c r="A32" s="51"/>
      <c r="B32" s="52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53"/>
      <c r="BJ32" s="49"/>
      <c r="BK32" s="49"/>
      <c r="BL32" s="53"/>
      <c r="BM32" s="53"/>
      <c r="BN32" s="49"/>
      <c r="BO32" s="53"/>
      <c r="BP32" s="53"/>
      <c r="BQ32" s="53"/>
      <c r="BR32" s="53"/>
      <c r="BS32" s="54"/>
      <c r="BT32" s="54"/>
      <c r="BU32" s="93"/>
      <c r="BV32" s="93">
        <v>2</v>
      </c>
      <c r="BW32" s="84" t="s">
        <v>163</v>
      </c>
      <c r="BX32" s="93">
        <v>102.55</v>
      </c>
      <c r="BY32" s="93">
        <v>197.56</v>
      </c>
      <c r="BZ32" s="93">
        <v>133.41</v>
      </c>
      <c r="CA32" s="93">
        <v>140.25</v>
      </c>
      <c r="CB32" s="93">
        <v>147413.60999999999</v>
      </c>
      <c r="CC32" s="93">
        <v>1973.36</v>
      </c>
      <c r="CD32" s="93">
        <v>96.26</v>
      </c>
      <c r="CE32" s="93">
        <v>100.28</v>
      </c>
      <c r="CF32" s="93">
        <v>15.02</v>
      </c>
      <c r="CG32" s="93">
        <v>15.99</v>
      </c>
      <c r="CH32" s="93">
        <v>18.8</v>
      </c>
      <c r="CI32" s="93">
        <v>177.48</v>
      </c>
      <c r="CJ32" s="93">
        <v>126.58</v>
      </c>
      <c r="CK32" s="83"/>
      <c r="CL32" s="83"/>
      <c r="CM32" s="83"/>
      <c r="CN32" s="83"/>
      <c r="CO32" s="83"/>
      <c r="CP32" s="83"/>
      <c r="CQ32" s="83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</row>
    <row r="33" spans="1:171" s="48" customFormat="1" ht="15.95" customHeight="1" x14ac:dyDescent="0.25">
      <c r="A33" s="51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53"/>
      <c r="BJ33" s="49"/>
      <c r="BK33" s="49"/>
      <c r="BL33" s="53"/>
      <c r="BM33" s="53"/>
      <c r="BN33" s="49"/>
      <c r="BO33" s="53"/>
      <c r="BP33" s="53"/>
      <c r="BQ33" s="53"/>
      <c r="BR33" s="53"/>
      <c r="BS33" s="54"/>
      <c r="BT33" s="54"/>
      <c r="BU33" s="93"/>
      <c r="BV33" s="93">
        <v>3</v>
      </c>
      <c r="BW33" s="84" t="s">
        <v>164</v>
      </c>
      <c r="BX33" s="93">
        <v>102.72</v>
      </c>
      <c r="BY33" s="93">
        <v>197.33</v>
      </c>
      <c r="BZ33" s="93">
        <v>134.13999999999999</v>
      </c>
      <c r="CA33" s="93">
        <v>140.25</v>
      </c>
      <c r="CB33" s="93">
        <v>147481.82</v>
      </c>
      <c r="CC33" s="93">
        <v>1979.2</v>
      </c>
      <c r="CD33" s="93">
        <v>95.19</v>
      </c>
      <c r="CE33" s="93">
        <v>100.6</v>
      </c>
      <c r="CF33" s="93">
        <v>14.99</v>
      </c>
      <c r="CG33" s="93">
        <v>15.91</v>
      </c>
      <c r="CH33" s="93">
        <v>18.809999999999999</v>
      </c>
      <c r="CI33" s="93">
        <v>176.63</v>
      </c>
      <c r="CJ33" s="93">
        <v>126.22</v>
      </c>
      <c r="CK33" s="83"/>
      <c r="CL33" s="83"/>
      <c r="CM33" s="83"/>
      <c r="CN33" s="83"/>
      <c r="CO33" s="83"/>
      <c r="CP33" s="83"/>
      <c r="CQ33" s="83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</row>
    <row r="34" spans="1:171" s="48" customFormat="1" ht="15.95" customHeight="1" x14ac:dyDescent="0.25">
      <c r="A34" s="51"/>
      <c r="B34" s="5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53"/>
      <c r="BJ34" s="49"/>
      <c r="BK34" s="49"/>
      <c r="BL34" s="53"/>
      <c r="BM34" s="53"/>
      <c r="BN34" s="49"/>
      <c r="BO34" s="53"/>
      <c r="BP34" s="53"/>
      <c r="BQ34" s="53"/>
      <c r="BR34" s="53"/>
      <c r="BS34" s="54"/>
      <c r="BT34" s="54"/>
      <c r="BU34" s="93"/>
      <c r="BV34" s="93">
        <v>4</v>
      </c>
      <c r="BW34" s="84" t="s">
        <v>165</v>
      </c>
      <c r="BX34" s="93">
        <v>103.42</v>
      </c>
      <c r="BY34" s="93">
        <v>197.35</v>
      </c>
      <c r="BZ34" s="93">
        <v>134.33000000000001</v>
      </c>
      <c r="CA34" s="93">
        <v>140.19</v>
      </c>
      <c r="CB34" s="93">
        <v>147577.21</v>
      </c>
      <c r="CC34" s="93">
        <v>1973.11</v>
      </c>
      <c r="CD34" s="93">
        <v>95.21</v>
      </c>
      <c r="CE34" s="93">
        <v>100.66</v>
      </c>
      <c r="CF34" s="93">
        <v>14.95</v>
      </c>
      <c r="CG34" s="93">
        <v>15.72</v>
      </c>
      <c r="CH34" s="93">
        <v>18.79</v>
      </c>
      <c r="CI34" s="93">
        <v>177.45</v>
      </c>
      <c r="CJ34" s="93">
        <v>126.81</v>
      </c>
      <c r="CK34" s="83"/>
      <c r="CL34" s="83"/>
      <c r="CM34" s="83"/>
      <c r="CN34" s="83"/>
      <c r="CO34" s="83"/>
      <c r="CP34" s="83"/>
      <c r="CQ34" s="83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</row>
    <row r="35" spans="1:171" s="48" customFormat="1" ht="15.95" customHeight="1" x14ac:dyDescent="0.25">
      <c r="A35" s="51"/>
      <c r="B35" s="5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53"/>
      <c r="BJ35" s="49"/>
      <c r="BK35" s="49"/>
      <c r="BL35" s="53"/>
      <c r="BM35" s="53"/>
      <c r="BN35" s="49"/>
      <c r="BO35" s="53"/>
      <c r="BP35" s="53"/>
      <c r="BQ35" s="53"/>
      <c r="BR35" s="53"/>
      <c r="BS35" s="54"/>
      <c r="BT35" s="54"/>
      <c r="BU35" s="93"/>
      <c r="BV35" s="93">
        <v>5</v>
      </c>
      <c r="BW35" s="84" t="s">
        <v>166</v>
      </c>
      <c r="BX35" s="93">
        <v>104.05</v>
      </c>
      <c r="BY35" s="93">
        <v>197.44</v>
      </c>
      <c r="BZ35" s="93">
        <v>134.66</v>
      </c>
      <c r="CA35" s="93">
        <v>139.97999999999999</v>
      </c>
      <c r="CB35" s="93">
        <v>148624.91</v>
      </c>
      <c r="CC35" s="93">
        <v>1988.26</v>
      </c>
      <c r="CD35" s="93">
        <v>94.76</v>
      </c>
      <c r="CE35" s="93">
        <v>100.39</v>
      </c>
      <c r="CF35" s="93">
        <v>15</v>
      </c>
      <c r="CG35" s="93">
        <v>15.58</v>
      </c>
      <c r="CH35" s="93">
        <v>18.75</v>
      </c>
      <c r="CI35" s="93">
        <v>178.17</v>
      </c>
      <c r="CJ35" s="93">
        <v>127.45</v>
      </c>
      <c r="CK35" s="93"/>
      <c r="CL35" s="93"/>
      <c r="CM35" s="93"/>
      <c r="CN35" s="93"/>
      <c r="CO35" s="93"/>
      <c r="CP35" s="93"/>
      <c r="CQ35" s="93"/>
      <c r="CR35" s="54"/>
      <c r="CS35" s="54"/>
      <c r="CT35" s="54"/>
      <c r="CU35" s="54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56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</row>
    <row r="36" spans="1:171" s="48" customFormat="1" ht="15.95" customHeight="1" x14ac:dyDescent="0.25">
      <c r="A36" s="51" t="s">
        <v>1</v>
      </c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53"/>
      <c r="BJ36" s="49"/>
      <c r="BK36" s="49"/>
      <c r="BL36" s="53"/>
      <c r="BM36" s="53"/>
      <c r="BN36" s="49"/>
      <c r="BO36" s="53"/>
      <c r="BP36" s="53"/>
      <c r="BQ36" s="53"/>
      <c r="BR36" s="53"/>
      <c r="BS36" s="54"/>
      <c r="BT36" s="54"/>
      <c r="BU36" s="93"/>
      <c r="BV36" s="93">
        <v>6</v>
      </c>
      <c r="BW36" s="84" t="s">
        <v>167</v>
      </c>
      <c r="BX36" s="93">
        <v>104.28</v>
      </c>
      <c r="BY36" s="93">
        <v>195.22</v>
      </c>
      <c r="BZ36" s="93">
        <v>134.59</v>
      </c>
      <c r="CA36" s="93">
        <v>139.86000000000001</v>
      </c>
      <c r="CB36" s="93">
        <v>146287.32</v>
      </c>
      <c r="CC36" s="93">
        <v>1899.72</v>
      </c>
      <c r="CD36" s="93">
        <v>94.06</v>
      </c>
      <c r="CE36" s="93">
        <v>99.8</v>
      </c>
      <c r="CF36" s="93">
        <v>14.92</v>
      </c>
      <c r="CG36" s="93">
        <v>15.45</v>
      </c>
      <c r="CH36" s="93">
        <v>18.760000000000002</v>
      </c>
      <c r="CI36" s="93">
        <v>176.78</v>
      </c>
      <c r="CJ36" s="93">
        <v>126.73</v>
      </c>
      <c r="CK36" s="93"/>
      <c r="CL36" s="93"/>
      <c r="CM36" s="93"/>
      <c r="CN36" s="93"/>
      <c r="CO36" s="93"/>
      <c r="CP36" s="93"/>
      <c r="CQ36" s="93"/>
      <c r="CR36" s="54"/>
      <c r="CS36" s="54"/>
      <c r="CT36" s="54"/>
      <c r="CU36" s="54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56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</row>
    <row r="37" spans="1:171" s="48" customFormat="1" ht="15.95" customHeight="1" x14ac:dyDescent="0.25">
      <c r="A37" s="51"/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53"/>
      <c r="BJ37" s="49"/>
      <c r="BK37" s="49"/>
      <c r="BL37" s="53"/>
      <c r="BM37" s="53"/>
      <c r="BN37" s="49"/>
      <c r="BO37" s="53"/>
      <c r="BP37" s="53"/>
      <c r="BQ37" s="53"/>
      <c r="BR37" s="53"/>
      <c r="BS37" s="54"/>
      <c r="BT37" s="54"/>
      <c r="BU37" s="93"/>
      <c r="BV37" s="93">
        <v>7</v>
      </c>
      <c r="BW37" s="84" t="s">
        <v>168</v>
      </c>
      <c r="BX37" s="93">
        <v>104.41</v>
      </c>
      <c r="BY37" s="93">
        <v>194.97</v>
      </c>
      <c r="BZ37" s="93">
        <v>133.44999999999999</v>
      </c>
      <c r="CA37" s="93">
        <v>139.85</v>
      </c>
      <c r="CB37" s="93">
        <v>147293.19</v>
      </c>
      <c r="CC37" s="93">
        <v>1943.97</v>
      </c>
      <c r="CD37" s="93">
        <v>94.28</v>
      </c>
      <c r="CE37" s="93">
        <v>99.65</v>
      </c>
      <c r="CF37" s="93">
        <v>14.94</v>
      </c>
      <c r="CG37" s="93">
        <v>15.43</v>
      </c>
      <c r="CH37" s="93">
        <v>18.739999999999998</v>
      </c>
      <c r="CI37" s="93">
        <v>176.89</v>
      </c>
      <c r="CJ37" s="93">
        <v>126.73</v>
      </c>
      <c r="CK37" s="93"/>
      <c r="CL37" s="93"/>
      <c r="CM37" s="93"/>
      <c r="CN37" s="93"/>
      <c r="CO37" s="93"/>
      <c r="CP37" s="93"/>
      <c r="CQ37" s="93"/>
      <c r="CR37" s="54"/>
      <c r="CS37" s="54"/>
      <c r="CT37" s="54"/>
      <c r="CU37" s="54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56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</row>
    <row r="38" spans="1:171" s="48" customFormat="1" ht="15.95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8"/>
      <c r="BJ38" s="57"/>
      <c r="BK38" s="57"/>
      <c r="BL38" s="58"/>
      <c r="BM38" s="58"/>
      <c r="BN38" s="57"/>
      <c r="BO38" s="58"/>
      <c r="BP38" s="58"/>
      <c r="BQ38" s="53"/>
      <c r="BR38" s="53"/>
      <c r="BS38" s="54"/>
      <c r="BT38" s="54"/>
      <c r="BU38" s="93"/>
      <c r="BV38" s="93">
        <v>8</v>
      </c>
      <c r="BW38" s="84" t="s">
        <v>169</v>
      </c>
      <c r="BX38" s="93">
        <v>102.64</v>
      </c>
      <c r="BY38" s="93">
        <v>194.34</v>
      </c>
      <c r="BZ38" s="93">
        <v>133.9</v>
      </c>
      <c r="CA38" s="93">
        <v>139.93</v>
      </c>
      <c r="CB38" s="93">
        <v>145973.6</v>
      </c>
      <c r="CC38" s="93">
        <v>1938.24</v>
      </c>
      <c r="CD38" s="93">
        <v>93.77</v>
      </c>
      <c r="CE38" s="93">
        <v>98.82</v>
      </c>
      <c r="CF38" s="93">
        <v>14.9</v>
      </c>
      <c r="CG38" s="93">
        <v>15.72</v>
      </c>
      <c r="CH38" s="93">
        <v>18.77</v>
      </c>
      <c r="CI38" s="93">
        <v>175.37</v>
      </c>
      <c r="CJ38" s="93">
        <v>125.49</v>
      </c>
      <c r="CK38" s="93"/>
      <c r="CL38" s="93"/>
      <c r="CM38" s="93"/>
      <c r="CN38" s="93"/>
      <c r="CO38" s="93"/>
      <c r="CP38" s="93"/>
      <c r="CQ38" s="93"/>
      <c r="CR38" s="54"/>
      <c r="CS38" s="54"/>
      <c r="CT38" s="54"/>
      <c r="CU38" s="54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56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</row>
    <row r="39" spans="1:171" s="48" customFormat="1" ht="15.95" customHeight="1" x14ac:dyDescent="0.25">
      <c r="A39" s="46"/>
      <c r="B39" s="50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59"/>
      <c r="BJ39" s="46"/>
      <c r="BK39" s="46"/>
      <c r="BL39" s="59"/>
      <c r="BM39" s="59"/>
      <c r="BN39" s="46"/>
      <c r="BO39" s="59"/>
      <c r="BP39" s="59"/>
      <c r="BQ39" s="59"/>
      <c r="BR39" s="59"/>
      <c r="BS39" s="46"/>
      <c r="BT39" s="46"/>
      <c r="BU39" s="94"/>
      <c r="BV39" s="93">
        <v>9</v>
      </c>
      <c r="BW39" s="84" t="s">
        <v>170</v>
      </c>
      <c r="BX39" s="94">
        <v>102.48</v>
      </c>
      <c r="BY39" s="93">
        <v>197.04</v>
      </c>
      <c r="BZ39" s="93">
        <v>133.61000000000001</v>
      </c>
      <c r="CA39" s="93">
        <v>140.07</v>
      </c>
      <c r="CB39" s="93">
        <v>146203.98000000001</v>
      </c>
      <c r="CC39" s="93">
        <v>1953.85</v>
      </c>
      <c r="CD39" s="93">
        <v>93.96</v>
      </c>
      <c r="CE39" s="93">
        <v>99.52</v>
      </c>
      <c r="CF39" s="93">
        <v>14.97</v>
      </c>
      <c r="CG39" s="93">
        <v>15.74</v>
      </c>
      <c r="CH39" s="93">
        <v>18.78</v>
      </c>
      <c r="CI39" s="93">
        <v>177.72</v>
      </c>
      <c r="CJ39" s="93">
        <v>126.52</v>
      </c>
      <c r="CK39" s="93"/>
      <c r="CL39" s="93"/>
      <c r="CM39" s="93"/>
      <c r="CN39" s="93"/>
      <c r="CO39" s="93"/>
      <c r="CP39" s="93"/>
      <c r="CQ39" s="93"/>
      <c r="CR39" s="54"/>
      <c r="CS39" s="54"/>
      <c r="CT39" s="54"/>
      <c r="CU39" s="54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56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</row>
    <row r="40" spans="1:171" s="48" customFormat="1" ht="15.95" customHeight="1" x14ac:dyDescent="0.25">
      <c r="A40" s="46"/>
      <c r="B40" s="50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59"/>
      <c r="BJ40" s="46"/>
      <c r="BK40" s="46"/>
      <c r="BL40" s="59"/>
      <c r="BM40" s="59"/>
      <c r="BN40" s="46"/>
      <c r="BO40" s="59"/>
      <c r="BP40" s="59"/>
      <c r="BQ40" s="59"/>
      <c r="BR40" s="59"/>
      <c r="BS40" s="46"/>
      <c r="BT40" s="46"/>
      <c r="BU40" s="94"/>
      <c r="BV40" s="93">
        <v>10</v>
      </c>
      <c r="BW40" s="84" t="s">
        <v>171</v>
      </c>
      <c r="BX40" s="94">
        <v>103.02</v>
      </c>
      <c r="BY40" s="93">
        <v>196.76</v>
      </c>
      <c r="BZ40" s="93">
        <v>134.47999999999999</v>
      </c>
      <c r="CA40" s="93">
        <v>140.15</v>
      </c>
      <c r="CB40" s="93">
        <v>146625.16</v>
      </c>
      <c r="CC40" s="93">
        <v>1949.93</v>
      </c>
      <c r="CD40" s="93">
        <v>94.37</v>
      </c>
      <c r="CE40" s="93">
        <v>99.32</v>
      </c>
      <c r="CF40" s="93">
        <v>14.9</v>
      </c>
      <c r="CG40" s="93">
        <v>15.58</v>
      </c>
      <c r="CH40" s="93">
        <v>18.77</v>
      </c>
      <c r="CI40" s="93">
        <v>177.82</v>
      </c>
      <c r="CJ40" s="93">
        <v>127.11</v>
      </c>
      <c r="CK40" s="93"/>
      <c r="CL40" s="93"/>
      <c r="CM40" s="93"/>
      <c r="CN40" s="93"/>
      <c r="CO40" s="93"/>
      <c r="CP40" s="93"/>
      <c r="CQ40" s="93"/>
      <c r="CR40" s="54"/>
      <c r="CS40" s="54"/>
      <c r="CT40" s="54"/>
      <c r="CU40" s="54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56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</row>
    <row r="41" spans="1:171" s="48" customFormat="1" ht="15.95" customHeight="1" x14ac:dyDescent="0.25">
      <c r="A41" s="46"/>
      <c r="B41" s="50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59"/>
      <c r="BJ41" s="46"/>
      <c r="BK41" s="46"/>
      <c r="BL41" s="59"/>
      <c r="BM41" s="59"/>
      <c r="BN41" s="46"/>
      <c r="BO41" s="59"/>
      <c r="BP41" s="59"/>
      <c r="BQ41" s="59"/>
      <c r="BR41" s="59"/>
      <c r="BS41" s="46"/>
      <c r="BT41" s="46"/>
      <c r="BU41" s="94"/>
      <c r="BV41" s="93">
        <v>11</v>
      </c>
      <c r="BW41" s="84" t="s">
        <v>172</v>
      </c>
      <c r="BX41" s="94">
        <v>102.87</v>
      </c>
      <c r="BY41" s="93">
        <v>198.35</v>
      </c>
      <c r="BZ41" s="93">
        <v>134.26</v>
      </c>
      <c r="CA41" s="93">
        <v>140.16</v>
      </c>
      <c r="CB41" s="93">
        <v>146755.71</v>
      </c>
      <c r="CC41" s="93">
        <v>1944.1</v>
      </c>
      <c r="CD41" s="93">
        <v>94.75</v>
      </c>
      <c r="CE41" s="93">
        <v>99.64</v>
      </c>
      <c r="CF41" s="93">
        <v>14.94</v>
      </c>
      <c r="CG41" s="93">
        <v>15.67</v>
      </c>
      <c r="CH41" s="93">
        <v>18.79</v>
      </c>
      <c r="CI41" s="93">
        <v>177.53</v>
      </c>
      <c r="CJ41" s="93">
        <v>127.07</v>
      </c>
      <c r="CK41" s="93"/>
      <c r="CL41" s="93"/>
      <c r="CM41" s="93"/>
      <c r="CN41" s="93"/>
      <c r="CO41" s="93"/>
      <c r="CP41" s="93"/>
      <c r="CQ41" s="93"/>
      <c r="CR41" s="54"/>
      <c r="CS41" s="54"/>
      <c r="CT41" s="54"/>
      <c r="CU41" s="54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56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</row>
    <row r="42" spans="1:171" s="48" customFormat="1" ht="15.95" customHeight="1" x14ac:dyDescent="0.25">
      <c r="A42" s="46"/>
      <c r="B42" s="50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59"/>
      <c r="BJ42" s="46"/>
      <c r="BK42" s="46"/>
      <c r="BL42" s="59"/>
      <c r="BM42" s="59"/>
      <c r="BN42" s="46"/>
      <c r="BO42" s="59"/>
      <c r="BP42" s="59"/>
      <c r="BQ42" s="59"/>
      <c r="BR42" s="59"/>
      <c r="BS42" s="46"/>
      <c r="BT42" s="46"/>
      <c r="BU42" s="94"/>
      <c r="BV42" s="93">
        <v>12</v>
      </c>
      <c r="BW42" s="84" t="s">
        <v>173</v>
      </c>
      <c r="BX42" s="94">
        <v>103.54</v>
      </c>
      <c r="BY42" s="93">
        <v>200.35</v>
      </c>
      <c r="BZ42" s="93">
        <v>134.33000000000001</v>
      </c>
      <c r="CA42" s="93">
        <v>140.02000000000001</v>
      </c>
      <c r="CB42" s="93">
        <v>146995.51999999999</v>
      </c>
      <c r="CC42" s="93">
        <v>1928.55</v>
      </c>
      <c r="CD42" s="93">
        <v>94.84</v>
      </c>
      <c r="CE42" s="93">
        <v>99.28</v>
      </c>
      <c r="CF42" s="93">
        <v>15.07</v>
      </c>
      <c r="CG42" s="93">
        <v>15.82</v>
      </c>
      <c r="CH42" s="93">
        <v>18.75</v>
      </c>
      <c r="CI42" s="93">
        <v>179.33</v>
      </c>
      <c r="CJ42" s="93">
        <v>128.31</v>
      </c>
      <c r="CK42" s="93"/>
      <c r="CL42" s="93"/>
      <c r="CM42" s="93"/>
      <c r="CN42" s="93"/>
      <c r="CO42" s="93"/>
      <c r="CP42" s="93"/>
      <c r="CQ42" s="93"/>
      <c r="CR42" s="54"/>
      <c r="CS42" s="54"/>
      <c r="CT42" s="54"/>
      <c r="CU42" s="54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56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</row>
    <row r="43" spans="1:171" s="48" customFormat="1" ht="15.95" customHeight="1" x14ac:dyDescent="0.25">
      <c r="A43" s="46"/>
      <c r="B43" s="50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59"/>
      <c r="BJ43" s="46"/>
      <c r="BK43" s="46"/>
      <c r="BL43" s="59"/>
      <c r="BM43" s="59"/>
      <c r="BN43" s="46"/>
      <c r="BO43" s="59"/>
      <c r="BP43" s="59"/>
      <c r="BQ43" s="59"/>
      <c r="BR43" s="59"/>
      <c r="BS43" s="46"/>
      <c r="BT43" s="46"/>
      <c r="BU43" s="94"/>
      <c r="BV43" s="93">
        <v>13</v>
      </c>
      <c r="BW43" s="84" t="s">
        <v>174</v>
      </c>
      <c r="BX43" s="94">
        <v>103.72</v>
      </c>
      <c r="BY43" s="93">
        <v>200.46</v>
      </c>
      <c r="BZ43" s="93">
        <v>133.83000000000001</v>
      </c>
      <c r="CA43" s="93">
        <v>139.78</v>
      </c>
      <c r="CB43" s="93">
        <v>143657.24</v>
      </c>
      <c r="CC43" s="93">
        <v>1906.91</v>
      </c>
      <c r="CD43" s="93">
        <v>95.01</v>
      </c>
      <c r="CE43" s="93">
        <v>99.25</v>
      </c>
      <c r="CF43" s="93">
        <v>14.91</v>
      </c>
      <c r="CG43" s="93">
        <v>15.69</v>
      </c>
      <c r="CH43" s="93">
        <v>18.72</v>
      </c>
      <c r="CI43" s="93">
        <v>179.35</v>
      </c>
      <c r="CJ43" s="93">
        <v>128.93</v>
      </c>
      <c r="CK43" s="93"/>
      <c r="CL43" s="93"/>
      <c r="CM43" s="93"/>
      <c r="CN43" s="93"/>
      <c r="CO43" s="93"/>
      <c r="CP43" s="93"/>
      <c r="CQ43" s="93"/>
      <c r="CR43" s="54"/>
      <c r="CS43" s="54"/>
      <c r="CT43" s="54"/>
      <c r="CU43" s="54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56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</row>
    <row r="44" spans="1:171" s="48" customFormat="1" ht="15.95" customHeight="1" x14ac:dyDescent="0.25">
      <c r="A44" s="46"/>
      <c r="B44" s="50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59"/>
      <c r="BJ44" s="46"/>
      <c r="BK44" s="46"/>
      <c r="BL44" s="59"/>
      <c r="BM44" s="59"/>
      <c r="BN44" s="46"/>
      <c r="BO44" s="59"/>
      <c r="BP44" s="59"/>
      <c r="BQ44" s="59"/>
      <c r="BR44" s="59"/>
      <c r="BS44" s="46"/>
      <c r="BT44" s="46"/>
      <c r="BU44" s="94"/>
      <c r="BV44" s="93">
        <v>14</v>
      </c>
      <c r="BW44" s="84" t="s">
        <v>175</v>
      </c>
      <c r="BX44" s="94">
        <v>103.37</v>
      </c>
      <c r="BY44" s="93">
        <v>200.09</v>
      </c>
      <c r="BZ44" s="93">
        <v>133.68</v>
      </c>
      <c r="CA44" s="93">
        <v>139.47</v>
      </c>
      <c r="CB44" s="93">
        <v>142324.71</v>
      </c>
      <c r="CC44" s="93">
        <v>1901.57</v>
      </c>
      <c r="CD44" s="93">
        <v>94.8</v>
      </c>
      <c r="CE44" s="93">
        <v>98.96</v>
      </c>
      <c r="CF44" s="93">
        <v>14.89</v>
      </c>
      <c r="CG44" s="93">
        <v>15.6</v>
      </c>
      <c r="CH44" s="93">
        <v>18.690000000000001</v>
      </c>
      <c r="CI44" s="93">
        <v>178.41</v>
      </c>
      <c r="CJ44" s="93">
        <v>128.47999999999999</v>
      </c>
      <c r="CK44" s="93"/>
      <c r="CL44" s="93"/>
      <c r="CM44" s="93"/>
      <c r="CN44" s="93"/>
      <c r="CO44" s="93"/>
      <c r="CP44" s="93"/>
      <c r="CQ44" s="93"/>
      <c r="CR44" s="54"/>
      <c r="CS44" s="54"/>
      <c r="CT44" s="54"/>
      <c r="CU44" s="54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56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</row>
    <row r="45" spans="1:171" s="48" customFormat="1" ht="15.95" customHeight="1" x14ac:dyDescent="0.25">
      <c r="A45" s="46"/>
      <c r="B45" s="50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59"/>
      <c r="BJ45" s="46"/>
      <c r="BK45" s="46"/>
      <c r="BL45" s="59"/>
      <c r="BM45" s="59"/>
      <c r="BN45" s="46"/>
      <c r="BO45" s="59"/>
      <c r="BP45" s="59"/>
      <c r="BQ45" s="59"/>
      <c r="BR45" s="59"/>
      <c r="BS45" s="46"/>
      <c r="BT45" s="46"/>
      <c r="BU45" s="94"/>
      <c r="BV45" s="93">
        <v>15</v>
      </c>
      <c r="BW45" s="84" t="s">
        <v>176</v>
      </c>
      <c r="BX45" s="94">
        <v>103</v>
      </c>
      <c r="BY45" s="93">
        <v>198.92</v>
      </c>
      <c r="BZ45" s="93">
        <v>132.88</v>
      </c>
      <c r="CA45" s="93">
        <v>139.44</v>
      </c>
      <c r="CB45" s="93">
        <v>139596.29</v>
      </c>
      <c r="CC45" s="93">
        <v>1881.75</v>
      </c>
      <c r="CD45" s="93">
        <v>94.46</v>
      </c>
      <c r="CE45" s="93">
        <v>98.24</v>
      </c>
      <c r="CF45" s="93">
        <v>14.88</v>
      </c>
      <c r="CG45" s="93">
        <v>15.68</v>
      </c>
      <c r="CH45" s="93">
        <v>18.68</v>
      </c>
      <c r="CI45" s="93">
        <v>176.98</v>
      </c>
      <c r="CJ45" s="93">
        <v>127.4</v>
      </c>
      <c r="CK45" s="93"/>
      <c r="CL45" s="93"/>
      <c r="CM45" s="93"/>
      <c r="CN45" s="93"/>
      <c r="CO45" s="93"/>
      <c r="CP45" s="93"/>
      <c r="CQ45" s="93"/>
      <c r="CR45" s="54"/>
      <c r="CS45" s="54"/>
      <c r="CT45" s="54"/>
      <c r="CU45" s="54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56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</row>
    <row r="46" spans="1:171" s="48" customFormat="1" ht="15.95" customHeight="1" x14ac:dyDescent="0.25">
      <c r="A46" s="51"/>
      <c r="B46" s="5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53"/>
      <c r="BJ46" s="49"/>
      <c r="BK46" s="49"/>
      <c r="BL46" s="53"/>
      <c r="BM46" s="53"/>
      <c r="BN46" s="49"/>
      <c r="BO46" s="53"/>
      <c r="BP46" s="53"/>
      <c r="BQ46" s="53"/>
      <c r="BR46" s="53"/>
      <c r="BS46" s="54"/>
      <c r="BT46" s="54"/>
      <c r="BU46" s="93"/>
      <c r="BV46" s="93">
        <v>16</v>
      </c>
      <c r="BW46" s="84" t="s">
        <v>177</v>
      </c>
      <c r="BX46" s="93">
        <v>102.67</v>
      </c>
      <c r="BY46" s="93">
        <v>198.38</v>
      </c>
      <c r="BZ46" s="93">
        <v>133.16</v>
      </c>
      <c r="CA46" s="93">
        <v>139.59</v>
      </c>
      <c r="CB46" s="93">
        <v>140088.51</v>
      </c>
      <c r="CC46" s="93">
        <v>1891.01</v>
      </c>
      <c r="CD46" s="93">
        <v>94.05</v>
      </c>
      <c r="CE46" s="93">
        <v>97.94</v>
      </c>
      <c r="CF46" s="93">
        <v>14.82</v>
      </c>
      <c r="CG46" s="93">
        <v>15.57</v>
      </c>
      <c r="CH46" s="93">
        <v>18.71</v>
      </c>
      <c r="CI46" s="93">
        <v>177.15</v>
      </c>
      <c r="CJ46" s="93">
        <v>127.17</v>
      </c>
      <c r="CK46" s="93"/>
      <c r="CL46" s="93"/>
      <c r="CM46" s="93"/>
      <c r="CN46" s="93"/>
      <c r="CO46" s="93"/>
      <c r="CP46" s="93"/>
      <c r="CQ46" s="93"/>
      <c r="CR46" s="54"/>
      <c r="CS46" s="54"/>
      <c r="CT46" s="54"/>
      <c r="CU46" s="54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56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</row>
    <row r="47" spans="1:171" s="48" customFormat="1" ht="15.95" customHeight="1" x14ac:dyDescent="0.25">
      <c r="A47" s="51"/>
      <c r="B47" s="5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53"/>
      <c r="BJ47" s="49"/>
      <c r="BK47" s="49"/>
      <c r="BL47" s="53"/>
      <c r="BM47" s="53"/>
      <c r="BN47" s="49"/>
      <c r="BO47" s="53"/>
      <c r="BP47" s="53"/>
      <c r="BQ47" s="53"/>
      <c r="BR47" s="53"/>
      <c r="BS47" s="54"/>
      <c r="BT47" s="54"/>
      <c r="BU47" s="93"/>
      <c r="BV47" s="93">
        <v>17</v>
      </c>
      <c r="BW47" s="84" t="s">
        <v>178</v>
      </c>
      <c r="BX47" s="93">
        <v>102.89</v>
      </c>
      <c r="BY47" s="93">
        <v>197.49</v>
      </c>
      <c r="BZ47" s="93">
        <v>132.78</v>
      </c>
      <c r="CA47" s="93">
        <v>139.62</v>
      </c>
      <c r="CB47" s="93">
        <v>138179.76</v>
      </c>
      <c r="CC47" s="93">
        <v>1858.64</v>
      </c>
      <c r="CD47" s="93">
        <v>92.98</v>
      </c>
      <c r="CE47" s="93">
        <v>97.91</v>
      </c>
      <c r="CF47" s="93">
        <v>14.84</v>
      </c>
      <c r="CG47" s="93">
        <v>15.55</v>
      </c>
      <c r="CH47" s="93">
        <v>18.7</v>
      </c>
      <c r="CI47" s="93">
        <v>178.08</v>
      </c>
      <c r="CJ47" s="93">
        <v>127.57</v>
      </c>
      <c r="CK47" s="93"/>
      <c r="CL47" s="93"/>
      <c r="CM47" s="93"/>
      <c r="CN47" s="93"/>
      <c r="CO47" s="93"/>
      <c r="CP47" s="93"/>
      <c r="CQ47" s="93"/>
      <c r="CR47" s="54"/>
      <c r="CS47" s="54"/>
      <c r="CT47" s="54"/>
      <c r="CU47" s="54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56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</row>
    <row r="48" spans="1:171" s="48" customFormat="1" ht="15.95" customHeight="1" x14ac:dyDescent="0.25">
      <c r="A48" s="51"/>
      <c r="B48" s="5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53"/>
      <c r="BJ48" s="49"/>
      <c r="BK48" s="49"/>
      <c r="BL48" s="53"/>
      <c r="BM48" s="53"/>
      <c r="BN48" s="49"/>
      <c r="BO48" s="53"/>
      <c r="BP48" s="53"/>
      <c r="BQ48" s="53"/>
      <c r="BR48" s="53"/>
      <c r="BS48" s="54"/>
      <c r="BT48" s="54"/>
      <c r="BU48" s="93"/>
      <c r="BV48" s="93">
        <v>18</v>
      </c>
      <c r="BW48" s="84" t="s">
        <v>179</v>
      </c>
      <c r="BX48" s="93">
        <v>102.08</v>
      </c>
      <c r="BY48" s="93">
        <v>195.44</v>
      </c>
      <c r="BZ48" s="93">
        <v>131.69999999999999</v>
      </c>
      <c r="CA48" s="93">
        <v>139.47999999999999</v>
      </c>
      <c r="CB48" s="93">
        <v>138487.85999999999</v>
      </c>
      <c r="CC48" s="93">
        <v>1848.52</v>
      </c>
      <c r="CD48" s="93">
        <v>91.76</v>
      </c>
      <c r="CE48" s="93">
        <v>96.92</v>
      </c>
      <c r="CF48" s="93">
        <v>14.78</v>
      </c>
      <c r="CG48" s="93">
        <v>15.43</v>
      </c>
      <c r="CH48" s="93">
        <v>18.7</v>
      </c>
      <c r="CI48" s="93">
        <v>175.52</v>
      </c>
      <c r="CJ48" s="93">
        <v>126.01</v>
      </c>
      <c r="CK48" s="93"/>
      <c r="CL48" s="93"/>
      <c r="CM48" s="93"/>
      <c r="CN48" s="93"/>
      <c r="CO48" s="93"/>
      <c r="CP48" s="93"/>
      <c r="CQ48" s="93"/>
      <c r="CR48" s="54"/>
      <c r="CS48" s="54"/>
      <c r="CT48" s="54"/>
      <c r="CU48" s="54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56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</row>
    <row r="49" spans="1:171" s="48" customFormat="1" ht="15.95" customHeight="1" x14ac:dyDescent="0.25">
      <c r="A49" s="51"/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53"/>
      <c r="BJ49" s="49"/>
      <c r="BK49" s="49"/>
      <c r="BL49" s="53"/>
      <c r="BM49" s="53"/>
      <c r="BN49" s="49"/>
      <c r="BO49" s="53"/>
      <c r="BP49" s="53"/>
      <c r="BQ49" s="53"/>
      <c r="BR49" s="53"/>
      <c r="BS49" s="54"/>
      <c r="BT49" s="54"/>
      <c r="BU49" s="93"/>
      <c r="BV49" s="93">
        <v>19</v>
      </c>
      <c r="BW49" s="84" t="s">
        <v>180</v>
      </c>
      <c r="BX49" s="93">
        <v>101.99</v>
      </c>
      <c r="BY49" s="93">
        <v>196.99</v>
      </c>
      <c r="BZ49" s="93">
        <v>130.97</v>
      </c>
      <c r="CA49" s="93">
        <v>139.57</v>
      </c>
      <c r="CB49" s="93">
        <v>138159.57</v>
      </c>
      <c r="CC49" s="93">
        <v>1843.39</v>
      </c>
      <c r="CD49" s="93">
        <v>92.28</v>
      </c>
      <c r="CE49" s="93">
        <v>97.03</v>
      </c>
      <c r="CF49" s="93">
        <v>14.79</v>
      </c>
      <c r="CG49" s="93">
        <v>15.44</v>
      </c>
      <c r="CH49" s="93">
        <v>18.7</v>
      </c>
      <c r="CI49" s="93">
        <v>176.45</v>
      </c>
      <c r="CJ49" s="93">
        <v>126.17</v>
      </c>
      <c r="CK49" s="93"/>
      <c r="CL49" s="93"/>
      <c r="CM49" s="93"/>
      <c r="CN49" s="93"/>
      <c r="CO49" s="93"/>
      <c r="CP49" s="93"/>
      <c r="CQ49" s="93"/>
      <c r="CR49" s="54"/>
      <c r="CS49" s="54"/>
      <c r="CT49" s="54"/>
      <c r="CU49" s="54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56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</row>
    <row r="50" spans="1:171" s="48" customFormat="1" ht="15.95" customHeight="1" x14ac:dyDescent="0.25">
      <c r="A50" s="51"/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53"/>
      <c r="BJ50" s="49"/>
      <c r="BK50" s="49"/>
      <c r="BL50" s="53"/>
      <c r="BM50" s="53"/>
      <c r="BN50" s="49"/>
      <c r="BO50" s="53"/>
      <c r="BP50" s="53"/>
      <c r="BQ50" s="53"/>
      <c r="BR50" s="53"/>
      <c r="BS50" s="54"/>
      <c r="BT50" s="54"/>
      <c r="BU50" s="93"/>
      <c r="BV50" s="93">
        <v>20</v>
      </c>
      <c r="BW50" s="84" t="s">
        <v>181</v>
      </c>
      <c r="BX50" s="93">
        <v>102.08</v>
      </c>
      <c r="BY50" s="93">
        <v>197.24</v>
      </c>
      <c r="BZ50" s="93">
        <v>131.25</v>
      </c>
      <c r="CA50" s="93">
        <v>139.55000000000001</v>
      </c>
      <c r="CB50" s="93">
        <v>138353.78</v>
      </c>
      <c r="CC50" s="93">
        <v>1851.78</v>
      </c>
      <c r="CD50" s="93">
        <v>92.35</v>
      </c>
      <c r="CE50" s="93">
        <v>97.6</v>
      </c>
      <c r="CF50" s="93">
        <v>14.72</v>
      </c>
      <c r="CG50" s="93">
        <v>15.56</v>
      </c>
      <c r="CH50" s="93">
        <v>18.71</v>
      </c>
      <c r="CI50" s="93">
        <v>176.27</v>
      </c>
      <c r="CJ50" s="93">
        <v>126.14</v>
      </c>
      <c r="CK50" s="93"/>
      <c r="CL50" s="93"/>
      <c r="CM50" s="93"/>
      <c r="CN50" s="93"/>
      <c r="CO50" s="93"/>
      <c r="CP50" s="93"/>
      <c r="CQ50" s="93"/>
      <c r="CR50" s="54"/>
      <c r="CS50" s="54"/>
      <c r="CT50" s="54"/>
      <c r="CU50" s="54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56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</row>
    <row r="51" spans="1:171" s="48" customFormat="1" ht="15.9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8"/>
      <c r="BJ51" s="57"/>
      <c r="BK51" s="57"/>
      <c r="BL51" s="58"/>
      <c r="BM51" s="58"/>
      <c r="BN51" s="57"/>
      <c r="BO51" s="58"/>
      <c r="BP51" s="58"/>
      <c r="BQ51" s="53"/>
      <c r="BR51" s="53"/>
      <c r="BS51" s="54"/>
      <c r="BT51" s="54"/>
      <c r="BU51" s="93"/>
      <c r="BV51" s="93">
        <v>21</v>
      </c>
      <c r="BW51" s="84" t="s">
        <v>182</v>
      </c>
      <c r="BX51" s="93">
        <v>102.44</v>
      </c>
      <c r="BY51" s="93">
        <v>198.73</v>
      </c>
      <c r="BZ51" s="93">
        <v>131.02000000000001</v>
      </c>
      <c r="CA51" s="93">
        <v>139.63</v>
      </c>
      <c r="CB51" s="93">
        <v>138255.1</v>
      </c>
      <c r="CC51" s="93">
        <v>1863.64</v>
      </c>
      <c r="CD51" s="93">
        <v>92.8</v>
      </c>
      <c r="CE51" s="93">
        <v>98.15</v>
      </c>
      <c r="CF51" s="93">
        <v>14.77</v>
      </c>
      <c r="CG51" s="93">
        <v>15.66</v>
      </c>
      <c r="CH51" s="93">
        <v>18.71</v>
      </c>
      <c r="CI51" s="93">
        <v>178.06</v>
      </c>
      <c r="CJ51" s="93">
        <v>127.28</v>
      </c>
      <c r="CK51" s="93"/>
      <c r="CL51" s="93"/>
      <c r="CM51" s="93"/>
      <c r="CN51" s="93"/>
      <c r="CO51" s="93"/>
      <c r="CP51" s="93"/>
      <c r="CQ51" s="93"/>
      <c r="CR51" s="54"/>
      <c r="CS51" s="54"/>
      <c r="CT51" s="54"/>
      <c r="CU51" s="54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56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</row>
    <row r="52" spans="1:171" s="48" customFormat="1" ht="15.95" customHeight="1" x14ac:dyDescent="0.25">
      <c r="A52" s="46"/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59"/>
      <c r="BJ52" s="46"/>
      <c r="BK52" s="46"/>
      <c r="BL52" s="59"/>
      <c r="BM52" s="59"/>
      <c r="BN52" s="46"/>
      <c r="BO52" s="59"/>
      <c r="BP52" s="59"/>
      <c r="BQ52" s="59"/>
      <c r="BR52" s="59"/>
      <c r="BS52" s="46"/>
      <c r="BT52" s="46"/>
      <c r="BU52" s="94"/>
      <c r="BV52" s="93">
        <v>22</v>
      </c>
      <c r="BW52" s="84" t="s">
        <v>183</v>
      </c>
      <c r="BX52" s="94">
        <v>102.58</v>
      </c>
      <c r="BY52" s="94">
        <v>198.35</v>
      </c>
      <c r="BZ52" s="94">
        <v>132.38</v>
      </c>
      <c r="CA52" s="94">
        <v>139.59</v>
      </c>
      <c r="CB52" s="94">
        <v>137749.20000000001</v>
      </c>
      <c r="CC52" s="94">
        <v>1857.55</v>
      </c>
      <c r="CD52" s="94">
        <v>92.55</v>
      </c>
      <c r="CE52" s="94">
        <v>97.65</v>
      </c>
      <c r="CF52" s="94">
        <v>14.82</v>
      </c>
      <c r="CG52" s="94">
        <v>15.55</v>
      </c>
      <c r="CH52" s="94">
        <v>18.72</v>
      </c>
      <c r="CI52" s="94">
        <v>177.77</v>
      </c>
      <c r="CJ52" s="94">
        <v>127.49</v>
      </c>
      <c r="CK52" s="93"/>
      <c r="CL52" s="93"/>
      <c r="CM52" s="93"/>
      <c r="CN52" s="93"/>
      <c r="CO52" s="93"/>
      <c r="CP52" s="93"/>
      <c r="CQ52" s="93"/>
      <c r="CR52" s="54"/>
      <c r="CS52" s="54"/>
      <c r="CT52" s="54"/>
      <c r="CU52" s="54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56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</row>
    <row r="53" spans="1:171" s="48" customFormat="1" ht="15.95" customHeight="1" x14ac:dyDescent="0.25">
      <c r="A53" s="46"/>
      <c r="B53" s="50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59"/>
      <c r="BJ53" s="46"/>
      <c r="BK53" s="46"/>
      <c r="BL53" s="59"/>
      <c r="BM53" s="59"/>
      <c r="BN53" s="46"/>
      <c r="BO53" s="59"/>
      <c r="BP53" s="59"/>
      <c r="BQ53" s="59"/>
      <c r="BR53" s="59"/>
      <c r="BS53" s="46"/>
      <c r="BT53" s="46"/>
      <c r="BU53" s="94"/>
      <c r="BV53" s="93"/>
      <c r="BW53" s="93"/>
      <c r="BX53" s="95">
        <f>AVERAGE(BX31:BX52)</f>
        <v>102.9709090909091</v>
      </c>
      <c r="BY53" s="95">
        <f t="shared" ref="BY53:CJ53" si="2">AVERAGE(BY31:BY52)</f>
        <v>197.55272727272725</v>
      </c>
      <c r="BZ53" s="95">
        <f t="shared" si="2"/>
        <v>133.31590909090909</v>
      </c>
      <c r="CA53" s="95">
        <f t="shared" si="2"/>
        <v>139.85000000000002</v>
      </c>
      <c r="CB53" s="95">
        <f t="shared" si="2"/>
        <v>143628.54499999995</v>
      </c>
      <c r="CC53" s="95">
        <f t="shared" si="2"/>
        <v>1915.5536363636361</v>
      </c>
      <c r="CD53" s="95">
        <f t="shared" si="2"/>
        <v>94.163636363636343</v>
      </c>
      <c r="CE53" s="95">
        <f t="shared" si="2"/>
        <v>99.017727272727271</v>
      </c>
      <c r="CF53" s="95">
        <f t="shared" si="2"/>
        <v>14.909545454545457</v>
      </c>
      <c r="CG53" s="95">
        <f t="shared" si="2"/>
        <v>15.653181818181821</v>
      </c>
      <c r="CH53" s="95">
        <f t="shared" si="2"/>
        <v>18.743181818181814</v>
      </c>
      <c r="CI53" s="95">
        <f t="shared" si="2"/>
        <v>177.38590909090905</v>
      </c>
      <c r="CJ53" s="95">
        <f t="shared" si="2"/>
        <v>126.98681818181821</v>
      </c>
      <c r="CK53" s="93"/>
      <c r="CL53" s="93"/>
      <c r="CM53" s="93"/>
      <c r="CN53" s="93"/>
      <c r="CO53" s="93"/>
      <c r="CP53" s="93"/>
      <c r="CQ53" s="93"/>
      <c r="CR53" s="54"/>
      <c r="CS53" s="54"/>
      <c r="CT53" s="54"/>
      <c r="CU53" s="54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56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</row>
    <row r="54" spans="1:171" s="48" customFormat="1" ht="15.95" customHeight="1" x14ac:dyDescent="0.25">
      <c r="A54" s="46"/>
      <c r="B54" s="50"/>
      <c r="C54" s="50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59"/>
      <c r="BJ54" s="46"/>
      <c r="BK54" s="46"/>
      <c r="BL54" s="59"/>
      <c r="BM54" s="59"/>
      <c r="BN54" s="46"/>
      <c r="BO54" s="59"/>
      <c r="BP54" s="59"/>
      <c r="BQ54" s="59"/>
      <c r="BR54" s="59"/>
      <c r="BS54" s="46"/>
      <c r="BT54" s="46"/>
      <c r="BU54" s="94"/>
      <c r="BV54" s="93"/>
      <c r="BW54" s="93"/>
      <c r="BX54" s="95">
        <v>102.97090909090907</v>
      </c>
      <c r="BY54" s="95">
        <v>197.55272727272725</v>
      </c>
      <c r="BZ54" s="95">
        <v>133.31590909090906</v>
      </c>
      <c r="CA54" s="95">
        <v>139.85000000000002</v>
      </c>
      <c r="CB54" s="95">
        <v>143628.54499999995</v>
      </c>
      <c r="CC54" s="95">
        <v>1915.5536363636361</v>
      </c>
      <c r="CD54" s="95">
        <v>94.163636363636343</v>
      </c>
      <c r="CE54" s="95">
        <v>99.017727272727285</v>
      </c>
      <c r="CF54" s="95">
        <v>14.909545454545453</v>
      </c>
      <c r="CG54" s="95">
        <v>15.653181818181821</v>
      </c>
      <c r="CH54" s="95">
        <v>18.743181818181814</v>
      </c>
      <c r="CI54" s="95">
        <v>177.38590909090905</v>
      </c>
      <c r="CJ54" s="93">
        <v>126.98681818181818</v>
      </c>
      <c r="CK54" s="93"/>
      <c r="CL54" s="93"/>
      <c r="CM54" s="93"/>
      <c r="CN54" s="93"/>
      <c r="CO54" s="93"/>
      <c r="CP54" s="93"/>
      <c r="CQ54" s="93"/>
      <c r="CR54" s="54"/>
      <c r="CS54" s="54"/>
      <c r="CT54" s="54"/>
      <c r="CU54" s="54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56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</row>
    <row r="55" spans="1:171" s="122" customFormat="1" ht="15.95" customHeight="1" x14ac:dyDescent="0.25">
      <c r="A55" s="115"/>
      <c r="B55" s="116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7"/>
      <c r="BJ55" s="115"/>
      <c r="BK55" s="115"/>
      <c r="BL55" s="117"/>
      <c r="BM55" s="117"/>
      <c r="BN55" s="115"/>
      <c r="BO55" s="117"/>
      <c r="BP55" s="117"/>
      <c r="BQ55" s="117"/>
      <c r="BR55" s="117"/>
      <c r="BS55" s="115"/>
      <c r="BT55" s="115"/>
      <c r="BU55" s="124"/>
      <c r="BV55" s="123"/>
      <c r="BW55" s="124"/>
      <c r="BX55" s="124">
        <f>BX54-BX53</f>
        <v>0</v>
      </c>
      <c r="BY55" s="124">
        <f t="shared" ref="BY55:CJ55" si="3">BY54-BY53</f>
        <v>0</v>
      </c>
      <c r="BZ55" s="124">
        <f t="shared" si="3"/>
        <v>0</v>
      </c>
      <c r="CA55" s="124">
        <f t="shared" si="3"/>
        <v>0</v>
      </c>
      <c r="CB55" s="124">
        <f t="shared" si="3"/>
        <v>0</v>
      </c>
      <c r="CC55" s="124">
        <f t="shared" si="3"/>
        <v>0</v>
      </c>
      <c r="CD55" s="124">
        <f t="shared" si="3"/>
        <v>0</v>
      </c>
      <c r="CE55" s="124">
        <f t="shared" si="3"/>
        <v>0</v>
      </c>
      <c r="CF55" s="124">
        <f t="shared" si="3"/>
        <v>0</v>
      </c>
      <c r="CG55" s="124">
        <f t="shared" si="3"/>
        <v>0</v>
      </c>
      <c r="CH55" s="124">
        <f t="shared" si="3"/>
        <v>0</v>
      </c>
      <c r="CI55" s="124">
        <f t="shared" si="3"/>
        <v>0</v>
      </c>
      <c r="CJ55" s="124">
        <f t="shared" si="3"/>
        <v>0</v>
      </c>
      <c r="CK55" s="123"/>
      <c r="CL55" s="123"/>
      <c r="CM55" s="123"/>
      <c r="CN55" s="123"/>
      <c r="CO55" s="123"/>
      <c r="CP55" s="123"/>
      <c r="CQ55" s="123"/>
      <c r="CR55" s="118"/>
      <c r="CS55" s="118"/>
      <c r="CT55" s="118"/>
      <c r="CU55" s="118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20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</row>
    <row r="56" spans="1:171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46"/>
      <c r="BK56" s="46"/>
      <c r="BL56" s="59"/>
      <c r="BM56" s="59"/>
      <c r="BN56" s="46"/>
      <c r="BO56" s="59"/>
      <c r="BP56" s="59"/>
      <c r="BQ56" s="59"/>
      <c r="BR56" s="59"/>
      <c r="BS56" s="46"/>
      <c r="BT56" s="46"/>
      <c r="BU56" s="94"/>
      <c r="BV56" s="93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154"/>
      <c r="CJ56" s="94"/>
      <c r="CK56" s="93"/>
      <c r="CL56" s="93"/>
      <c r="CM56" s="93"/>
      <c r="CN56" s="93"/>
      <c r="CO56" s="93"/>
      <c r="CP56" s="93"/>
      <c r="CQ56" s="93"/>
      <c r="CR56" s="54"/>
      <c r="CS56" s="54"/>
      <c r="CT56" s="54"/>
      <c r="CU56" s="54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56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</row>
    <row r="57" spans="1:171" s="48" customFormat="1" ht="15.95" customHeight="1" x14ac:dyDescent="0.25">
      <c r="A57" s="46"/>
      <c r="B57" s="50"/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59"/>
      <c r="BJ57" s="46"/>
      <c r="BK57" s="46"/>
      <c r="BL57" s="59"/>
      <c r="BM57" s="59"/>
      <c r="BN57" s="46"/>
      <c r="BO57" s="59"/>
      <c r="BP57" s="59"/>
      <c r="BQ57" s="59"/>
      <c r="BR57" s="59"/>
      <c r="BS57" s="46"/>
      <c r="BT57" s="46"/>
      <c r="BU57" s="94"/>
      <c r="BV57" s="93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154"/>
      <c r="CJ57" s="94"/>
      <c r="CK57" s="93"/>
      <c r="CL57" s="93"/>
      <c r="CM57" s="93"/>
      <c r="CN57" s="93"/>
      <c r="CO57" s="93"/>
      <c r="CP57" s="93"/>
      <c r="CQ57" s="93"/>
      <c r="CR57" s="54"/>
      <c r="CS57" s="54"/>
      <c r="CT57" s="54"/>
      <c r="CU57" s="54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56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</row>
    <row r="58" spans="1:171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6"/>
      <c r="BJ58" s="25"/>
      <c r="BK58" s="25"/>
      <c r="BL58" s="26"/>
      <c r="BM58" s="26"/>
      <c r="BN58" s="25"/>
      <c r="BO58" s="26"/>
      <c r="BP58" s="26"/>
      <c r="BQ58" s="26"/>
      <c r="BR58" s="26"/>
      <c r="BS58" s="25"/>
      <c r="BT58" s="25"/>
      <c r="BU58" s="82"/>
      <c r="BV58" s="96"/>
      <c r="BW58" s="82"/>
      <c r="BX58" s="82"/>
      <c r="BY58" s="82"/>
      <c r="BZ58" s="82"/>
      <c r="CA58" s="82"/>
      <c r="CB58" s="83"/>
      <c r="CK58" s="86"/>
      <c r="CL58" s="86"/>
      <c r="CM58" s="86"/>
      <c r="CN58" s="86"/>
      <c r="CO58" s="86"/>
      <c r="CP58" s="86"/>
      <c r="CQ58" s="86"/>
      <c r="CR58" s="44"/>
      <c r="CS58" s="44"/>
      <c r="CT58" s="44"/>
      <c r="CU58" s="44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 s="36"/>
      <c r="B59" s="18"/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6"/>
      <c r="BJ59" s="25"/>
      <c r="BK59" s="25"/>
      <c r="BL59" s="26"/>
      <c r="BM59" s="26"/>
      <c r="BN59" s="25"/>
      <c r="BO59" s="26"/>
      <c r="BP59" s="26"/>
      <c r="BQ59" s="26"/>
      <c r="BR59" s="26"/>
      <c r="BS59" s="25"/>
      <c r="BT59" s="25"/>
      <c r="BU59" s="82"/>
      <c r="BV59" s="96"/>
      <c r="BW59" s="82"/>
      <c r="BX59" s="82"/>
      <c r="BY59" s="82"/>
      <c r="BZ59" s="82"/>
      <c r="CA59" s="82"/>
      <c r="CB59" s="83"/>
      <c r="CK59" s="86"/>
      <c r="CL59" s="86"/>
      <c r="CM59" s="86"/>
      <c r="CN59" s="86"/>
      <c r="CO59" s="86"/>
      <c r="CP59" s="86"/>
      <c r="CQ59" s="86"/>
      <c r="CR59" s="44"/>
      <c r="CS59" s="44"/>
      <c r="CT59" s="44"/>
      <c r="CU59" s="44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97"/>
      <c r="BV60" s="170"/>
      <c r="BW60" s="170"/>
      <c r="BX60" s="170"/>
      <c r="BY60" s="170"/>
      <c r="BZ60" s="170"/>
      <c r="CA60" s="170"/>
      <c r="CB60" s="170"/>
      <c r="CC60" s="98"/>
      <c r="CD60" s="98"/>
      <c r="CE60" s="98"/>
      <c r="CF60" s="98"/>
      <c r="CG60" s="98"/>
      <c r="CH60" s="98"/>
      <c r="CI60" s="155"/>
      <c r="CJ60" s="156"/>
      <c r="CK60" s="86"/>
      <c r="CL60" s="86"/>
      <c r="CM60" s="86"/>
      <c r="CN60" s="86"/>
      <c r="CO60" s="86"/>
      <c r="CP60" s="86"/>
      <c r="CQ60" s="86"/>
      <c r="CR60" s="44"/>
      <c r="CS60" s="44"/>
      <c r="CT60" s="44"/>
      <c r="CU60" s="44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97"/>
      <c r="BV61" s="170"/>
      <c r="BW61" s="170"/>
      <c r="BX61" s="170"/>
      <c r="BY61" s="170"/>
      <c r="BZ61" s="170"/>
      <c r="CA61" s="170"/>
      <c r="CB61" s="170"/>
      <c r="CC61" s="98"/>
      <c r="CD61" s="98"/>
      <c r="CE61" s="98"/>
      <c r="CF61" s="98"/>
      <c r="CG61" s="98"/>
      <c r="CH61" s="98"/>
      <c r="CI61" s="155"/>
      <c r="CJ61" s="156"/>
      <c r="CK61" s="86"/>
      <c r="CL61" s="86"/>
      <c r="CM61" s="86"/>
      <c r="CN61" s="86"/>
      <c r="CO61" s="86"/>
      <c r="CP61" s="86"/>
      <c r="CQ61" s="86"/>
      <c r="CR61" s="44"/>
      <c r="CS61" s="44"/>
      <c r="CT61" s="44"/>
      <c r="CU61" s="44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0"/>
      <c r="BU62" s="97"/>
      <c r="BV62" s="170"/>
      <c r="BW62" s="170"/>
      <c r="BX62" s="170"/>
      <c r="BY62" s="170"/>
      <c r="BZ62" s="170"/>
      <c r="CA62" s="170"/>
      <c r="CB62" s="170"/>
      <c r="CC62" s="98"/>
      <c r="CD62" s="98"/>
      <c r="CE62" s="98"/>
      <c r="CF62" s="98"/>
      <c r="CG62" s="98"/>
      <c r="CH62" s="98"/>
      <c r="CI62" s="155"/>
      <c r="CJ62" s="156"/>
      <c r="CK62" s="86"/>
      <c r="CL62" s="86"/>
      <c r="CM62" s="86"/>
      <c r="CN62" s="86"/>
      <c r="CO62" s="86"/>
      <c r="CP62" s="86"/>
      <c r="CQ62" s="86"/>
      <c r="CR62" s="44"/>
      <c r="CS62" s="44"/>
      <c r="CT62" s="44"/>
      <c r="CU62" s="44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T63" s="20"/>
      <c r="BU63" s="97"/>
      <c r="BV63" s="170"/>
      <c r="BW63" s="170"/>
      <c r="BX63" s="170"/>
      <c r="BY63" s="170"/>
      <c r="BZ63" s="170"/>
      <c r="CA63" s="170"/>
      <c r="CB63" s="170"/>
      <c r="CC63" s="98"/>
      <c r="CD63" s="98"/>
      <c r="CE63" s="98"/>
      <c r="CF63" s="98"/>
      <c r="CG63" s="98"/>
      <c r="CH63" s="98"/>
      <c r="CI63" s="155"/>
      <c r="CJ63" s="156"/>
      <c r="CK63" s="86"/>
      <c r="CL63" s="86"/>
      <c r="CM63" s="86"/>
      <c r="CN63" s="86"/>
      <c r="CO63" s="86"/>
      <c r="CP63" s="86"/>
      <c r="CQ63" s="86"/>
      <c r="CR63" s="44"/>
      <c r="CS63" s="44"/>
      <c r="CT63" s="44"/>
      <c r="CU63" s="44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T64" s="20"/>
      <c r="BU64" s="97"/>
      <c r="BV64" s="170"/>
      <c r="BW64" s="170"/>
      <c r="BX64" s="170"/>
      <c r="BY64" s="170"/>
      <c r="BZ64" s="170"/>
      <c r="CA64" s="170"/>
      <c r="CB64" s="170"/>
      <c r="CC64" s="98"/>
      <c r="CD64" s="98"/>
      <c r="CE64" s="98"/>
      <c r="CF64" s="98"/>
      <c r="CG64" s="98"/>
      <c r="CH64" s="98"/>
      <c r="CI64" s="155"/>
      <c r="CJ64" s="156"/>
      <c r="CK64" s="86"/>
      <c r="CL64" s="86"/>
      <c r="CM64" s="86"/>
      <c r="CN64" s="86"/>
      <c r="CO64" s="86"/>
      <c r="CP64" s="86"/>
      <c r="CQ64" s="86"/>
      <c r="CR64" s="44"/>
      <c r="CS64" s="44"/>
      <c r="CT64" s="44"/>
      <c r="CU64" s="44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12"/>
    </row>
    <row r="65" spans="1:171" ht="15.9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 s="104"/>
      <c r="BR65" s="104"/>
      <c r="BS65" s="105"/>
      <c r="BT65" s="114"/>
      <c r="BU65" s="97"/>
      <c r="BV65" s="170"/>
      <c r="BW65" s="170"/>
      <c r="BX65" s="86" t="s">
        <v>5</v>
      </c>
      <c r="BY65" s="86" t="s">
        <v>6</v>
      </c>
      <c r="BZ65" s="86" t="s">
        <v>7</v>
      </c>
      <c r="CA65" s="86" t="s">
        <v>8</v>
      </c>
      <c r="CB65" s="83" t="s">
        <v>9</v>
      </c>
      <c r="CC65" s="84" t="s">
        <v>10</v>
      </c>
      <c r="CD65" s="84" t="s">
        <v>11</v>
      </c>
      <c r="CE65" s="84" t="s">
        <v>12</v>
      </c>
      <c r="CF65" s="84" t="s">
        <v>13</v>
      </c>
      <c r="CG65" s="84" t="s">
        <v>14</v>
      </c>
      <c r="CH65" s="84" t="s">
        <v>15</v>
      </c>
      <c r="CI65" s="152" t="s">
        <v>16</v>
      </c>
      <c r="CJ65" s="83" t="s">
        <v>17</v>
      </c>
      <c r="CK65" s="86"/>
      <c r="CL65" s="86"/>
      <c r="CM65" s="86"/>
      <c r="CN65" s="86"/>
      <c r="CO65" s="86"/>
      <c r="CP65" s="86"/>
      <c r="CQ65" s="86"/>
      <c r="CR65" s="44"/>
      <c r="CS65" s="44"/>
      <c r="CT65" s="44"/>
      <c r="CU65" s="44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12"/>
    </row>
    <row r="66" spans="1:171" s="67" customFormat="1" ht="15.95" customHeight="1" x14ac:dyDescent="0.25">
      <c r="A66" s="62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5"/>
      <c r="BJ66" s="64"/>
      <c r="BK66" s="64"/>
      <c r="BL66" s="65"/>
      <c r="BM66" s="65"/>
      <c r="BN66" s="64"/>
      <c r="BO66" s="65"/>
      <c r="BP66" s="65"/>
      <c r="BQ66" s="65"/>
      <c r="BR66" s="65"/>
      <c r="BS66" s="106"/>
      <c r="BT66" s="106"/>
      <c r="BU66" s="148"/>
      <c r="BV66" s="99">
        <v>1</v>
      </c>
      <c r="BW66" s="84" t="s">
        <v>162</v>
      </c>
      <c r="BX66" s="135">
        <v>122.9</v>
      </c>
      <c r="BY66" s="135">
        <v>0.63870000000000005</v>
      </c>
      <c r="BZ66" s="135">
        <v>0.93969999999999998</v>
      </c>
      <c r="CA66" s="135">
        <v>0.89900000000000002</v>
      </c>
      <c r="CB66" s="135">
        <v>1172.0999999999999</v>
      </c>
      <c r="CC66" s="135">
        <v>15.59</v>
      </c>
      <c r="CD66" s="135">
        <v>1.298</v>
      </c>
      <c r="CE66" s="135">
        <v>1.2507999999999999</v>
      </c>
      <c r="CF66" s="135">
        <v>8.3003999999999998</v>
      </c>
      <c r="CG66" s="135">
        <v>7.8643999999999998</v>
      </c>
      <c r="CH66" s="135">
        <v>6.7054999999999998</v>
      </c>
      <c r="CI66" s="112">
        <v>0.71104000000000001</v>
      </c>
      <c r="CJ66" s="93">
        <v>1</v>
      </c>
      <c r="CK66" s="136"/>
      <c r="CL66" s="136"/>
      <c r="CM66" s="136"/>
      <c r="CN66" s="136"/>
      <c r="CO66" s="136"/>
      <c r="CP66" s="136"/>
      <c r="CQ66" s="13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</row>
    <row r="67" spans="1:171" s="67" customFormat="1" ht="15.95" customHeight="1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70"/>
      <c r="BJ67" s="69"/>
      <c r="BK67" s="69"/>
      <c r="BL67" s="70"/>
      <c r="BM67" s="70"/>
      <c r="BN67" s="69"/>
      <c r="BO67" s="70"/>
      <c r="BP67" s="70"/>
      <c r="BQ67" s="65"/>
      <c r="BR67" s="65"/>
      <c r="BS67" s="106"/>
      <c r="BT67" s="106"/>
      <c r="BU67" s="148"/>
      <c r="BV67" s="99">
        <v>2</v>
      </c>
      <c r="BW67" s="84" t="s">
        <v>163</v>
      </c>
      <c r="BX67" s="135">
        <v>123.43</v>
      </c>
      <c r="BY67" s="135">
        <v>0.64070000000000005</v>
      </c>
      <c r="BZ67" s="135">
        <v>0.94879999999999998</v>
      </c>
      <c r="CA67" s="135">
        <v>0.90269999999999995</v>
      </c>
      <c r="CB67" s="135">
        <v>1164.5999999999999</v>
      </c>
      <c r="CC67" s="135">
        <v>15.59</v>
      </c>
      <c r="CD67" s="135">
        <v>1.3149</v>
      </c>
      <c r="CE67" s="135">
        <v>1.2622</v>
      </c>
      <c r="CF67" s="135">
        <v>8.4246999999999996</v>
      </c>
      <c r="CG67" s="135">
        <v>7.9146000000000001</v>
      </c>
      <c r="CH67" s="135">
        <v>6.7339000000000002</v>
      </c>
      <c r="CI67" s="112">
        <v>0.71318999999999999</v>
      </c>
      <c r="CJ67" s="93">
        <v>1</v>
      </c>
      <c r="CK67" s="136"/>
      <c r="CL67" s="136"/>
      <c r="CM67" s="136"/>
      <c r="CN67" s="136"/>
      <c r="CO67" s="136"/>
      <c r="CP67" s="136"/>
      <c r="CQ67" s="13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</row>
    <row r="68" spans="1:171" s="67" customFormat="1" ht="15.95" customHeight="1" x14ac:dyDescent="0.2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4"/>
      <c r="BJ68" s="73"/>
      <c r="BK68" s="73"/>
      <c r="BL68" s="74"/>
      <c r="BM68" s="74"/>
      <c r="BN68" s="73"/>
      <c r="BO68" s="74"/>
      <c r="BP68" s="74"/>
      <c r="BQ68" s="74"/>
      <c r="BR68" s="74"/>
      <c r="BS68" s="73"/>
      <c r="BT68" s="72"/>
      <c r="BU68" s="148"/>
      <c r="BV68" s="99">
        <v>3</v>
      </c>
      <c r="BW68" s="84" t="s">
        <v>164</v>
      </c>
      <c r="BX68" s="135">
        <v>122.88</v>
      </c>
      <c r="BY68" s="135">
        <v>0.63970000000000005</v>
      </c>
      <c r="BZ68" s="135">
        <v>0.94099999999999995</v>
      </c>
      <c r="CA68" s="135">
        <v>0.89970000000000006</v>
      </c>
      <c r="CB68" s="135">
        <v>1168.4100000000001</v>
      </c>
      <c r="CC68" s="135">
        <v>15.68</v>
      </c>
      <c r="CD68" s="135">
        <v>1.3261000000000001</v>
      </c>
      <c r="CE68" s="135">
        <v>1.2546999999999999</v>
      </c>
      <c r="CF68" s="135">
        <v>8.4193999999999996</v>
      </c>
      <c r="CG68" s="135">
        <v>7.9344999999999999</v>
      </c>
      <c r="CH68" s="135">
        <v>6.7089999999999996</v>
      </c>
      <c r="CI68" s="112">
        <v>0.71462000000000003</v>
      </c>
      <c r="CJ68" s="93">
        <v>1</v>
      </c>
      <c r="CK68" s="136"/>
      <c r="CL68" s="136"/>
      <c r="CM68" s="136"/>
      <c r="CN68" s="136"/>
      <c r="CO68" s="136"/>
      <c r="CP68" s="136"/>
      <c r="CQ68" s="13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</row>
    <row r="69" spans="1:171" s="67" customFormat="1" ht="15.95" customHeight="1" x14ac:dyDescent="0.2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4"/>
      <c r="BJ69" s="73"/>
      <c r="BK69" s="73"/>
      <c r="BL69" s="74"/>
      <c r="BM69" s="74"/>
      <c r="BN69" s="73"/>
      <c r="BO69" s="74"/>
      <c r="BP69" s="74"/>
      <c r="BQ69" s="74"/>
      <c r="BR69" s="74"/>
      <c r="BS69" s="73"/>
      <c r="BT69" s="72"/>
      <c r="BU69" s="148"/>
      <c r="BV69" s="99">
        <v>4</v>
      </c>
      <c r="BW69" s="84" t="s">
        <v>165</v>
      </c>
      <c r="BX69" s="135">
        <v>122.61</v>
      </c>
      <c r="BY69" s="135">
        <v>0.64249999999999996</v>
      </c>
      <c r="BZ69" s="135">
        <v>0.94399999999999995</v>
      </c>
      <c r="CA69" s="135">
        <v>0.90500000000000003</v>
      </c>
      <c r="CB69" s="135">
        <v>1163.8</v>
      </c>
      <c r="CC69" s="135">
        <v>15.56</v>
      </c>
      <c r="CD69" s="135">
        <v>1.3319000000000001</v>
      </c>
      <c r="CE69" s="135">
        <v>1.2598</v>
      </c>
      <c r="CF69" s="135">
        <v>8.4840999999999998</v>
      </c>
      <c r="CG69" s="135">
        <v>8.0678000000000001</v>
      </c>
      <c r="CH69" s="135">
        <v>6.7500999999999998</v>
      </c>
      <c r="CI69" s="112">
        <v>0.71462000000000003</v>
      </c>
      <c r="CJ69" s="93">
        <v>1</v>
      </c>
      <c r="CK69" s="136"/>
      <c r="CL69" s="136"/>
      <c r="CM69" s="136"/>
      <c r="CN69" s="136"/>
      <c r="CO69" s="136"/>
      <c r="CP69" s="136"/>
      <c r="CQ69" s="13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</row>
    <row r="70" spans="1:171" s="67" customFormat="1" ht="15.95" customHeight="1" x14ac:dyDescent="0.2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4"/>
      <c r="BJ70" s="73"/>
      <c r="BK70" s="73"/>
      <c r="BL70" s="74"/>
      <c r="BM70" s="74"/>
      <c r="BN70" s="73"/>
      <c r="BO70" s="74"/>
      <c r="BP70" s="74"/>
      <c r="BQ70" s="74"/>
      <c r="BR70" s="74"/>
      <c r="BS70" s="73"/>
      <c r="BT70" s="72"/>
      <c r="BU70" s="148"/>
      <c r="BV70" s="99">
        <v>5</v>
      </c>
      <c r="BW70" s="84" t="s">
        <v>166</v>
      </c>
      <c r="BX70" s="135">
        <v>122.49</v>
      </c>
      <c r="BY70" s="135">
        <v>0.64549999999999996</v>
      </c>
      <c r="BZ70" s="135">
        <v>0.94650000000000001</v>
      </c>
      <c r="CA70" s="135">
        <v>0.91120000000000001</v>
      </c>
      <c r="CB70" s="135">
        <v>1166.1199999999999</v>
      </c>
      <c r="CC70" s="135">
        <v>15.6</v>
      </c>
      <c r="CD70" s="135">
        <v>1.345</v>
      </c>
      <c r="CE70" s="135">
        <v>1.2696000000000001</v>
      </c>
      <c r="CF70" s="135">
        <v>8.4990000000000006</v>
      </c>
      <c r="CG70" s="135">
        <v>8.1781000000000006</v>
      </c>
      <c r="CH70" s="135">
        <v>6.7981999999999996</v>
      </c>
      <c r="CI70" s="112">
        <v>0.71536</v>
      </c>
      <c r="CJ70" s="93">
        <v>1</v>
      </c>
      <c r="CK70" s="136"/>
      <c r="CL70" s="136"/>
      <c r="CM70" s="136"/>
      <c r="CN70" s="136"/>
      <c r="CO70" s="136"/>
      <c r="CP70" s="136"/>
      <c r="CQ70" s="13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</row>
    <row r="71" spans="1:171" s="67" customFormat="1" ht="15.95" customHeight="1" x14ac:dyDescent="0.2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4"/>
      <c r="BJ71" s="73"/>
      <c r="BK71" s="73"/>
      <c r="BL71" s="74"/>
      <c r="BM71" s="74"/>
      <c r="BN71" s="73"/>
      <c r="BO71" s="74"/>
      <c r="BP71" s="74"/>
      <c r="BQ71" s="74"/>
      <c r="BR71" s="74"/>
      <c r="BS71" s="73"/>
      <c r="BT71" s="72"/>
      <c r="BU71" s="148"/>
      <c r="BV71" s="99">
        <v>6</v>
      </c>
      <c r="BW71" s="84" t="s">
        <v>167</v>
      </c>
      <c r="BX71" s="135">
        <v>121.53</v>
      </c>
      <c r="BY71" s="135">
        <v>0.6492</v>
      </c>
      <c r="BZ71" s="135">
        <v>0.94159999999999999</v>
      </c>
      <c r="CA71" s="135">
        <v>0.90559999999999996</v>
      </c>
      <c r="CB71" s="135">
        <v>1154.3</v>
      </c>
      <c r="CC71" s="135">
        <v>14.99</v>
      </c>
      <c r="CD71" s="135">
        <v>1.3472999999999999</v>
      </c>
      <c r="CE71" s="135">
        <v>1.2699</v>
      </c>
      <c r="CF71" s="135">
        <v>8.4955999999999996</v>
      </c>
      <c r="CG71" s="135">
        <v>8.2005999999999997</v>
      </c>
      <c r="CH71" s="135">
        <v>6.7557</v>
      </c>
      <c r="CI71" s="112">
        <v>0.71687999999999996</v>
      </c>
      <c r="CJ71" s="93">
        <v>1</v>
      </c>
      <c r="CK71" s="136"/>
      <c r="CL71" s="136"/>
      <c r="CM71" s="136"/>
      <c r="CN71" s="136"/>
      <c r="CO71" s="136"/>
      <c r="CP71" s="136"/>
      <c r="CQ71" s="13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</row>
    <row r="72" spans="1:171" s="67" customFormat="1" ht="15.95" customHeight="1" x14ac:dyDescent="0.2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4"/>
      <c r="BJ72" s="73"/>
      <c r="BK72" s="73"/>
      <c r="BL72" s="74"/>
      <c r="BM72" s="74"/>
      <c r="BN72" s="73"/>
      <c r="BO72" s="74"/>
      <c r="BP72" s="74"/>
      <c r="BQ72" s="74"/>
      <c r="BR72" s="74"/>
      <c r="BS72" s="73"/>
      <c r="BT72" s="72"/>
      <c r="BU72" s="148"/>
      <c r="BV72" s="99">
        <v>7</v>
      </c>
      <c r="BW72" s="84" t="s">
        <v>168</v>
      </c>
      <c r="BX72" s="135">
        <v>121.37</v>
      </c>
      <c r="BY72" s="135">
        <v>0.65</v>
      </c>
      <c r="BZ72" s="135">
        <v>0.9496</v>
      </c>
      <c r="CA72" s="135">
        <v>0.90649999999999997</v>
      </c>
      <c r="CB72" s="135">
        <v>1162.3</v>
      </c>
      <c r="CC72" s="135">
        <v>15.34</v>
      </c>
      <c r="CD72" s="135">
        <v>1.3441000000000001</v>
      </c>
      <c r="CE72" s="135">
        <v>1.2717000000000001</v>
      </c>
      <c r="CF72" s="135">
        <v>8.4817999999999998</v>
      </c>
      <c r="CG72" s="135">
        <v>8.2106999999999992</v>
      </c>
      <c r="CH72" s="135">
        <v>6.7636000000000003</v>
      </c>
      <c r="CI72" s="112">
        <v>0.71641999999999995</v>
      </c>
      <c r="CJ72" s="93">
        <v>1</v>
      </c>
      <c r="CK72" s="136"/>
      <c r="CL72" s="136"/>
      <c r="CM72" s="136"/>
      <c r="CN72" s="136"/>
      <c r="CO72" s="136"/>
      <c r="CP72" s="136"/>
      <c r="CQ72" s="13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</row>
    <row r="73" spans="1:171" s="67" customFormat="1" ht="15.95" customHeight="1" x14ac:dyDescent="0.2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4"/>
      <c r="BJ73" s="73"/>
      <c r="BK73" s="73"/>
      <c r="BL73" s="74"/>
      <c r="BM73" s="74"/>
      <c r="BN73" s="73"/>
      <c r="BO73" s="74"/>
      <c r="BP73" s="74"/>
      <c r="BQ73" s="74"/>
      <c r="BR73" s="74"/>
      <c r="BS73" s="73"/>
      <c r="BT73" s="72"/>
      <c r="BU73" s="148"/>
      <c r="BV73" s="99">
        <v>8</v>
      </c>
      <c r="BW73" s="84" t="s">
        <v>169</v>
      </c>
      <c r="BX73" s="135">
        <v>122.27</v>
      </c>
      <c r="BY73" s="135">
        <v>0.64570000000000005</v>
      </c>
      <c r="BZ73" s="135">
        <v>0.93720000000000003</v>
      </c>
      <c r="CA73" s="135">
        <v>0.8962</v>
      </c>
      <c r="CB73" s="135">
        <v>1163.2</v>
      </c>
      <c r="CC73" s="135">
        <v>15.445</v>
      </c>
      <c r="CD73" s="135">
        <v>1.3383</v>
      </c>
      <c r="CE73" s="135">
        <v>1.2699</v>
      </c>
      <c r="CF73" s="135">
        <v>8.4216999999999995</v>
      </c>
      <c r="CG73" s="135">
        <v>7.9839000000000002</v>
      </c>
      <c r="CH73" s="135">
        <v>6.6872999999999996</v>
      </c>
      <c r="CI73" s="112">
        <v>0.71557999999999999</v>
      </c>
      <c r="CJ73" s="93">
        <v>1</v>
      </c>
      <c r="CK73" s="136"/>
      <c r="CL73" s="136"/>
      <c r="CM73" s="136"/>
      <c r="CN73" s="136"/>
      <c r="CO73" s="136"/>
      <c r="CP73" s="136"/>
      <c r="CQ73" s="13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</row>
    <row r="74" spans="1:171" s="67" customFormat="1" ht="15.95" customHeight="1" x14ac:dyDescent="0.25">
      <c r="A74" s="71"/>
      <c r="B74" s="72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4"/>
      <c r="BJ74" s="73"/>
      <c r="BK74" s="73"/>
      <c r="BL74" s="74"/>
      <c r="BM74" s="74"/>
      <c r="BN74" s="73"/>
      <c r="BO74" s="74"/>
      <c r="BP74" s="74"/>
      <c r="BQ74" s="74"/>
      <c r="BR74" s="74"/>
      <c r="BS74" s="73"/>
      <c r="BT74" s="72"/>
      <c r="BU74" s="148"/>
      <c r="BV74" s="99">
        <v>9</v>
      </c>
      <c r="BW74" s="84" t="s">
        <v>170</v>
      </c>
      <c r="BX74" s="137">
        <v>123.46</v>
      </c>
      <c r="BY74" s="135">
        <v>0.6421</v>
      </c>
      <c r="BZ74" s="135">
        <v>0.94699999999999995</v>
      </c>
      <c r="CA74" s="135">
        <v>0.90329999999999999</v>
      </c>
      <c r="CB74" s="135">
        <v>1155.54</v>
      </c>
      <c r="CC74" s="135">
        <v>15.443</v>
      </c>
      <c r="CD74" s="135">
        <v>1.3466</v>
      </c>
      <c r="CE74" s="135">
        <v>1.2713000000000001</v>
      </c>
      <c r="CF74" s="135">
        <v>8.452</v>
      </c>
      <c r="CG74" s="135">
        <v>8.0376999999999992</v>
      </c>
      <c r="CH74" s="135">
        <v>6.7388000000000003</v>
      </c>
      <c r="CI74" s="112">
        <v>0.71191000000000004</v>
      </c>
      <c r="CJ74" s="93">
        <v>1</v>
      </c>
      <c r="CK74" s="136"/>
      <c r="CL74" s="136"/>
      <c r="CM74" s="136"/>
      <c r="CN74" s="136"/>
      <c r="CO74" s="136"/>
      <c r="CP74" s="136"/>
      <c r="CQ74" s="13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</row>
    <row r="75" spans="1:171" s="67" customFormat="1" ht="15.95" customHeight="1" x14ac:dyDescent="0.25">
      <c r="A75" s="71"/>
      <c r="B75" s="7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4"/>
      <c r="BJ75" s="73"/>
      <c r="BK75" s="73"/>
      <c r="BL75" s="74"/>
      <c r="BM75" s="74"/>
      <c r="BN75" s="73"/>
      <c r="BO75" s="74"/>
      <c r="BP75" s="74"/>
      <c r="BQ75" s="74"/>
      <c r="BR75" s="74"/>
      <c r="BS75" s="73"/>
      <c r="BT75" s="72"/>
      <c r="BU75" s="148"/>
      <c r="BV75" s="99">
        <v>10</v>
      </c>
      <c r="BW75" s="84" t="s">
        <v>171</v>
      </c>
      <c r="BX75" s="137">
        <v>123.39</v>
      </c>
      <c r="BY75" s="135">
        <v>0.64600000000000002</v>
      </c>
      <c r="BZ75" s="135">
        <v>0.94520000000000004</v>
      </c>
      <c r="CA75" s="135">
        <v>0.90749999999999997</v>
      </c>
      <c r="CB75" s="135">
        <v>1153.49</v>
      </c>
      <c r="CC75" s="135">
        <v>15.34</v>
      </c>
      <c r="CD75" s="135">
        <v>1.347</v>
      </c>
      <c r="CE75" s="135">
        <v>1.2798</v>
      </c>
      <c r="CF75" s="135">
        <v>8.5325000000000006</v>
      </c>
      <c r="CG75" s="135">
        <v>8.1571999999999996</v>
      </c>
      <c r="CH75" s="135">
        <v>6.7713000000000001</v>
      </c>
      <c r="CI75" s="112">
        <v>0.71484000000000003</v>
      </c>
      <c r="CJ75" s="93">
        <v>1</v>
      </c>
      <c r="CK75" s="136"/>
      <c r="CL75" s="136"/>
      <c r="CM75" s="136"/>
      <c r="CN75" s="136"/>
      <c r="CO75" s="136"/>
      <c r="CP75" s="136"/>
      <c r="CQ75" s="13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</row>
    <row r="76" spans="1:171" s="67" customFormat="1" ht="15.95" customHeight="1" x14ac:dyDescent="0.25">
      <c r="A76" s="71"/>
      <c r="B76" s="7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6"/>
      <c r="BR76" s="76"/>
      <c r="BS76" s="73"/>
      <c r="BT76" s="72"/>
      <c r="BU76" s="148"/>
      <c r="BV76" s="99">
        <v>11</v>
      </c>
      <c r="BW76" s="84" t="s">
        <v>172</v>
      </c>
      <c r="BX76" s="137">
        <v>123.52</v>
      </c>
      <c r="BY76" s="135">
        <v>0.64059999999999995</v>
      </c>
      <c r="BZ76" s="135">
        <v>0.94640000000000002</v>
      </c>
      <c r="CA76" s="135">
        <v>0.90649999999999997</v>
      </c>
      <c r="CB76" s="135">
        <v>1154.96</v>
      </c>
      <c r="CC76" s="135">
        <v>15.3</v>
      </c>
      <c r="CD76" s="135">
        <v>1.341</v>
      </c>
      <c r="CE76" s="135">
        <v>1.2751999999999999</v>
      </c>
      <c r="CF76" s="135">
        <v>8.5037000000000003</v>
      </c>
      <c r="CG76" s="135">
        <v>8.1095000000000006</v>
      </c>
      <c r="CH76" s="135">
        <v>6.7637</v>
      </c>
      <c r="CI76" s="112">
        <v>0.71575</v>
      </c>
      <c r="CJ76" s="93">
        <v>1</v>
      </c>
      <c r="CK76" s="136"/>
      <c r="CL76" s="136"/>
      <c r="CM76" s="136"/>
      <c r="CN76" s="136"/>
      <c r="CO76" s="136"/>
      <c r="CP76" s="136"/>
      <c r="CQ76" s="13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</row>
    <row r="77" spans="1:171" s="67" customFormat="1" ht="15.95" customHeight="1" x14ac:dyDescent="0.25">
      <c r="A77" s="71"/>
      <c r="B77" s="75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6"/>
      <c r="BR77" s="76"/>
      <c r="BS77" s="73"/>
      <c r="BT77" s="72"/>
      <c r="BU77" s="148"/>
      <c r="BV77" s="99">
        <v>12</v>
      </c>
      <c r="BW77" s="84" t="s">
        <v>173</v>
      </c>
      <c r="BX77" s="137">
        <v>123.93</v>
      </c>
      <c r="BY77" s="135">
        <v>0.64049999999999996</v>
      </c>
      <c r="BZ77" s="135">
        <v>0.95520000000000005</v>
      </c>
      <c r="CA77" s="135">
        <v>0.9173</v>
      </c>
      <c r="CB77" s="135">
        <v>1145.5999999999999</v>
      </c>
      <c r="CC77" s="135">
        <v>15.03</v>
      </c>
      <c r="CD77" s="135">
        <v>1.353</v>
      </c>
      <c r="CE77" s="135">
        <v>1.2925</v>
      </c>
      <c r="CF77" s="135">
        <v>8.5120000000000005</v>
      </c>
      <c r="CG77" s="135">
        <v>8.11</v>
      </c>
      <c r="CH77" s="135">
        <v>6.8445</v>
      </c>
      <c r="CI77" s="112">
        <v>0.71550000000000002</v>
      </c>
      <c r="CJ77" s="93">
        <v>1</v>
      </c>
      <c r="CK77" s="136"/>
      <c r="CL77" s="136"/>
      <c r="CM77" s="136"/>
      <c r="CN77" s="136"/>
      <c r="CO77" s="136"/>
      <c r="CP77" s="136"/>
      <c r="CQ77" s="13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</row>
    <row r="78" spans="1:171" s="67" customFormat="1" ht="15.95" customHeight="1" x14ac:dyDescent="0.25">
      <c r="A78" s="71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6"/>
      <c r="BR78" s="76"/>
      <c r="BS78" s="73"/>
      <c r="BT78" s="72"/>
      <c r="BU78" s="148"/>
      <c r="BV78" s="99">
        <v>13</v>
      </c>
      <c r="BW78" s="84" t="s">
        <v>174</v>
      </c>
      <c r="BX78" s="137">
        <v>124.31</v>
      </c>
      <c r="BY78" s="135">
        <v>0.64319999999999999</v>
      </c>
      <c r="BZ78" s="135">
        <v>0.96340000000000003</v>
      </c>
      <c r="CA78" s="135">
        <v>0.92330000000000001</v>
      </c>
      <c r="CB78" s="135">
        <v>1114.21</v>
      </c>
      <c r="CC78" s="135">
        <v>14.79</v>
      </c>
      <c r="CD78" s="135">
        <v>1.357</v>
      </c>
      <c r="CE78" s="135">
        <v>1.2990999999999999</v>
      </c>
      <c r="CF78" s="135">
        <v>8.6484000000000005</v>
      </c>
      <c r="CG78" s="135">
        <v>8.2154000000000007</v>
      </c>
      <c r="CH78" s="135">
        <v>6.8865999999999996</v>
      </c>
      <c r="CI78" s="112">
        <v>0.71891000000000005</v>
      </c>
      <c r="CJ78" s="93">
        <v>1</v>
      </c>
      <c r="CK78" s="136"/>
      <c r="CL78" s="136"/>
      <c r="CM78" s="136"/>
      <c r="CN78" s="136"/>
      <c r="CO78" s="136"/>
      <c r="CP78" s="136"/>
      <c r="CQ78" s="13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</row>
    <row r="79" spans="1:171" s="67" customFormat="1" ht="15.95" customHeight="1" x14ac:dyDescent="0.25">
      <c r="A79" s="71"/>
      <c r="B79" s="75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6"/>
      <c r="BR79" s="76"/>
      <c r="BS79" s="73"/>
      <c r="BT79" s="72"/>
      <c r="BU79" s="148"/>
      <c r="BV79" s="99">
        <v>14</v>
      </c>
      <c r="BW79" s="84" t="s">
        <v>175</v>
      </c>
      <c r="BX79" s="137">
        <v>124.29</v>
      </c>
      <c r="BY79" s="135">
        <v>0.6421</v>
      </c>
      <c r="BZ79" s="135">
        <v>0.96109999999999995</v>
      </c>
      <c r="CA79" s="135">
        <v>0.92149999999999999</v>
      </c>
      <c r="CB79" s="135">
        <v>1107.72</v>
      </c>
      <c r="CC79" s="135">
        <v>14.8</v>
      </c>
      <c r="CD79" s="135">
        <v>1.3553999999999999</v>
      </c>
      <c r="CE79" s="135">
        <v>1.2984</v>
      </c>
      <c r="CF79" s="135">
        <v>8.6272000000000002</v>
      </c>
      <c r="CG79" s="135">
        <v>8.2367000000000008</v>
      </c>
      <c r="CH79" s="135">
        <v>6.8739999999999997</v>
      </c>
      <c r="CI79" s="112">
        <v>0.72016999999999998</v>
      </c>
      <c r="CJ79" s="93">
        <v>1</v>
      </c>
      <c r="CK79" s="136"/>
      <c r="CL79" s="136"/>
      <c r="CM79" s="136"/>
      <c r="CN79" s="136"/>
      <c r="CO79" s="136"/>
      <c r="CP79" s="136"/>
      <c r="CQ79" s="13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</row>
    <row r="80" spans="1:171" s="67" customFormat="1" ht="15.95" customHeight="1" x14ac:dyDescent="0.25">
      <c r="A80" s="71"/>
      <c r="B80" s="75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6"/>
      <c r="BR80" s="76"/>
      <c r="BS80" s="73"/>
      <c r="BT80" s="72"/>
      <c r="BU80" s="148"/>
      <c r="BV80" s="99">
        <v>15</v>
      </c>
      <c r="BW80" s="84" t="s">
        <v>176</v>
      </c>
      <c r="BX80" s="137">
        <v>123.69</v>
      </c>
      <c r="BY80" s="135">
        <v>0.64049999999999996</v>
      </c>
      <c r="BZ80" s="135">
        <v>0.95879999999999999</v>
      </c>
      <c r="CA80" s="135">
        <v>0.91410000000000002</v>
      </c>
      <c r="CB80" s="135">
        <v>1095.7</v>
      </c>
      <c r="CC80" s="135">
        <v>14.77</v>
      </c>
      <c r="CD80" s="135">
        <v>1.3488</v>
      </c>
      <c r="CE80" s="135">
        <v>1.2968999999999999</v>
      </c>
      <c r="CF80" s="135">
        <v>8.5648</v>
      </c>
      <c r="CG80" s="135">
        <v>8.1245999999999992</v>
      </c>
      <c r="CH80" s="135">
        <v>6.819</v>
      </c>
      <c r="CI80" s="112">
        <v>0.71986000000000006</v>
      </c>
      <c r="CJ80" s="93">
        <v>1</v>
      </c>
      <c r="CK80" s="136"/>
      <c r="CL80" s="136"/>
      <c r="CM80" s="136"/>
      <c r="CN80" s="136"/>
      <c r="CO80" s="136"/>
      <c r="CP80" s="136"/>
      <c r="CQ80" s="13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</row>
    <row r="81" spans="1:171" s="67" customFormat="1" ht="15.95" customHeight="1" x14ac:dyDescent="0.25">
      <c r="A81" s="71"/>
      <c r="B81" s="75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6"/>
      <c r="BR81" s="76"/>
      <c r="BS81" s="73"/>
      <c r="BT81" s="72"/>
      <c r="BU81" s="100"/>
      <c r="BV81" s="99">
        <v>16</v>
      </c>
      <c r="BW81" s="84" t="s">
        <v>177</v>
      </c>
      <c r="BX81" s="135">
        <v>123.86</v>
      </c>
      <c r="BY81" s="135">
        <v>0.64100000000000001</v>
      </c>
      <c r="BZ81" s="135">
        <v>0.95499999999999996</v>
      </c>
      <c r="CA81" s="135">
        <v>0.91110000000000002</v>
      </c>
      <c r="CB81" s="135">
        <v>1101.5899999999999</v>
      </c>
      <c r="CC81" s="135">
        <v>14.87</v>
      </c>
      <c r="CD81" s="135">
        <v>1.3521000000000001</v>
      </c>
      <c r="CE81" s="135">
        <v>1.2985</v>
      </c>
      <c r="CF81" s="135">
        <v>8.5813000000000006</v>
      </c>
      <c r="CG81" s="135">
        <v>8.1656999999999993</v>
      </c>
      <c r="CH81" s="135">
        <v>6.7969999999999997</v>
      </c>
      <c r="CI81" s="112">
        <v>0.71784999999999999</v>
      </c>
      <c r="CJ81" s="93">
        <v>1</v>
      </c>
      <c r="CK81" s="136"/>
      <c r="CL81" s="136"/>
      <c r="CM81" s="136"/>
      <c r="CN81" s="136"/>
      <c r="CO81" s="136"/>
      <c r="CP81" s="136"/>
      <c r="CQ81" s="13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</row>
    <row r="82" spans="1:171" s="67" customFormat="1" ht="15.95" customHeight="1" x14ac:dyDescent="0.25">
      <c r="A82" s="71"/>
      <c r="B82" s="75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6"/>
      <c r="BR82" s="76"/>
      <c r="BS82" s="73"/>
      <c r="BT82" s="72"/>
      <c r="BU82" s="100"/>
      <c r="BV82" s="99">
        <v>17</v>
      </c>
      <c r="BW82" s="84" t="s">
        <v>178</v>
      </c>
      <c r="BX82" s="135">
        <v>123.98</v>
      </c>
      <c r="BY82" s="135">
        <v>0.64600000000000002</v>
      </c>
      <c r="BZ82" s="135">
        <v>0.9607</v>
      </c>
      <c r="CA82" s="135">
        <v>0.91420000000000001</v>
      </c>
      <c r="CB82" s="135">
        <v>1083.2</v>
      </c>
      <c r="CC82" s="135">
        <v>14.57</v>
      </c>
      <c r="CD82" s="135">
        <v>1.3718999999999999</v>
      </c>
      <c r="CE82" s="135">
        <v>1.3028999999999999</v>
      </c>
      <c r="CF82" s="135">
        <v>8.5960999999999999</v>
      </c>
      <c r="CG82" s="135">
        <v>8.2020999999999997</v>
      </c>
      <c r="CH82" s="135">
        <v>6.8204000000000002</v>
      </c>
      <c r="CI82" s="112">
        <v>0.71635000000000004</v>
      </c>
      <c r="CJ82" s="93">
        <v>1</v>
      </c>
      <c r="CK82" s="136"/>
      <c r="CL82" s="136"/>
      <c r="CM82" s="136"/>
      <c r="CN82" s="136"/>
      <c r="CO82" s="136"/>
      <c r="CP82" s="136"/>
      <c r="CQ82" s="13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</row>
    <row r="83" spans="1:171" s="67" customFormat="1" ht="15.95" customHeight="1" x14ac:dyDescent="0.25">
      <c r="A83" s="71"/>
      <c r="B83" s="75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6"/>
      <c r="BR83" s="76"/>
      <c r="BS83" s="73"/>
      <c r="BT83" s="72"/>
      <c r="BU83" s="100"/>
      <c r="BV83" s="99">
        <v>18</v>
      </c>
      <c r="BW83" s="84" t="s">
        <v>179</v>
      </c>
      <c r="BX83" s="135">
        <v>123.44</v>
      </c>
      <c r="BY83" s="135">
        <v>0.64470000000000005</v>
      </c>
      <c r="BZ83" s="135">
        <v>0.95679999999999998</v>
      </c>
      <c r="CA83" s="135">
        <v>0.90349999999999997</v>
      </c>
      <c r="CB83" s="135">
        <v>1099.05</v>
      </c>
      <c r="CC83" s="135">
        <v>14.67</v>
      </c>
      <c r="CD83" s="135">
        <v>1.3732</v>
      </c>
      <c r="CE83" s="135">
        <v>1.3001</v>
      </c>
      <c r="CF83" s="135">
        <v>8.5259</v>
      </c>
      <c r="CG83" s="135">
        <v>8.1662999999999997</v>
      </c>
      <c r="CH83" s="135">
        <v>6.7398999999999996</v>
      </c>
      <c r="CI83" s="112">
        <v>0.71789000000000003</v>
      </c>
      <c r="CJ83" s="93">
        <v>1</v>
      </c>
      <c r="CK83" s="136"/>
      <c r="CL83" s="136"/>
      <c r="CM83" s="136"/>
      <c r="CN83" s="136"/>
      <c r="CO83" s="136"/>
      <c r="CP83" s="136"/>
      <c r="CQ83" s="13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</row>
    <row r="84" spans="1:171" s="67" customFormat="1" ht="15.95" customHeight="1" x14ac:dyDescent="0.25">
      <c r="A84" s="77"/>
      <c r="B84" s="78"/>
      <c r="BQ84" s="79"/>
      <c r="BR84" s="79"/>
      <c r="BT84" s="66"/>
      <c r="BU84" s="136"/>
      <c r="BV84" s="99">
        <v>19</v>
      </c>
      <c r="BW84" s="84" t="s">
        <v>180</v>
      </c>
      <c r="BX84" s="135">
        <v>123.71</v>
      </c>
      <c r="BY84" s="135">
        <v>0.64049999999999996</v>
      </c>
      <c r="BZ84" s="135">
        <v>0.96340000000000003</v>
      </c>
      <c r="CA84" s="135">
        <v>0.90439999999999998</v>
      </c>
      <c r="CB84" s="135">
        <v>1095</v>
      </c>
      <c r="CC84" s="135">
        <v>14.61</v>
      </c>
      <c r="CD84" s="135">
        <v>1.3672</v>
      </c>
      <c r="CE84" s="135">
        <v>1.3003</v>
      </c>
      <c r="CF84" s="135">
        <v>8.5322999999999993</v>
      </c>
      <c r="CG84" s="135">
        <v>8.1707999999999998</v>
      </c>
      <c r="CH84" s="135">
        <v>6.7466999999999997</v>
      </c>
      <c r="CI84" s="112">
        <v>0.71508000000000005</v>
      </c>
      <c r="CJ84" s="93">
        <v>1</v>
      </c>
      <c r="CK84" s="136"/>
      <c r="CL84" s="136"/>
      <c r="CM84" s="136"/>
      <c r="CN84" s="136"/>
      <c r="CO84" s="136"/>
      <c r="CP84" s="136"/>
      <c r="CQ84" s="13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</row>
    <row r="85" spans="1:171" s="67" customFormat="1" ht="15.95" customHeight="1" x14ac:dyDescent="0.25">
      <c r="A85" s="77"/>
      <c r="B85" s="78"/>
      <c r="BQ85" s="79"/>
      <c r="BR85" s="79"/>
      <c r="BT85" s="66"/>
      <c r="BU85" s="136"/>
      <c r="BV85" s="99">
        <v>20</v>
      </c>
      <c r="BW85" s="84" t="s">
        <v>181</v>
      </c>
      <c r="BX85" s="112">
        <v>123.57</v>
      </c>
      <c r="BY85" s="112">
        <v>0.63949999999999996</v>
      </c>
      <c r="BZ85" s="112">
        <v>0.96109999999999995</v>
      </c>
      <c r="CA85" s="112">
        <v>0.90359999999999996</v>
      </c>
      <c r="CB85" s="112">
        <v>1096.8</v>
      </c>
      <c r="CC85" s="112">
        <v>14.68</v>
      </c>
      <c r="CD85" s="112">
        <v>1.3658999999999999</v>
      </c>
      <c r="CE85" s="112">
        <v>1.2925</v>
      </c>
      <c r="CF85" s="112">
        <v>8.5671999999999997</v>
      </c>
      <c r="CG85" s="112">
        <v>8.1073000000000004</v>
      </c>
      <c r="CH85" s="112">
        <v>6.7412999999999998</v>
      </c>
      <c r="CI85" s="112">
        <v>0.71562000000000003</v>
      </c>
      <c r="CJ85" s="112">
        <v>1</v>
      </c>
      <c r="CK85" s="136"/>
      <c r="CL85" s="136"/>
      <c r="CM85" s="136"/>
      <c r="CN85" s="136"/>
      <c r="CO85" s="136"/>
      <c r="CP85" s="136"/>
      <c r="CQ85" s="13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</row>
    <row r="86" spans="1:171" s="166" customFormat="1" ht="15.95" customHeight="1" x14ac:dyDescent="0.2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3"/>
      <c r="BJ86" s="162"/>
      <c r="BK86" s="162"/>
      <c r="BL86" s="163"/>
      <c r="BM86" s="163"/>
      <c r="BN86" s="162"/>
      <c r="BO86" s="163"/>
      <c r="BP86" s="163"/>
      <c r="BQ86" s="164"/>
      <c r="BR86" s="164"/>
      <c r="BS86" s="161"/>
      <c r="BT86" s="161"/>
      <c r="BU86" s="112"/>
      <c r="BV86" s="112">
        <v>21</v>
      </c>
      <c r="BW86" s="152" t="s">
        <v>182</v>
      </c>
      <c r="BX86" s="112">
        <v>124.25</v>
      </c>
      <c r="BY86" s="112">
        <v>0.64049999999999996</v>
      </c>
      <c r="BZ86" s="112">
        <v>0.97140000000000004</v>
      </c>
      <c r="CA86" s="112">
        <v>0.91169999999999995</v>
      </c>
      <c r="CB86" s="112">
        <v>1086.26</v>
      </c>
      <c r="CC86" s="112">
        <v>14.643000000000001</v>
      </c>
      <c r="CD86" s="112">
        <v>1.3715999999999999</v>
      </c>
      <c r="CE86" s="112">
        <v>1.2968</v>
      </c>
      <c r="CF86" s="112">
        <v>8.6158999999999999</v>
      </c>
      <c r="CG86" s="112">
        <v>8.1282999999999994</v>
      </c>
      <c r="CH86" s="112">
        <v>6.8013000000000003</v>
      </c>
      <c r="CI86" s="112">
        <v>0.71479999999999999</v>
      </c>
      <c r="CJ86" s="112">
        <v>1</v>
      </c>
      <c r="CK86" s="112"/>
      <c r="CL86" s="112"/>
      <c r="CM86" s="112"/>
      <c r="CN86" s="112"/>
      <c r="CO86" s="112"/>
      <c r="CP86" s="112"/>
      <c r="CQ86" s="112"/>
      <c r="CR86" s="161"/>
      <c r="CS86" s="161"/>
      <c r="CT86" s="161"/>
      <c r="CU86" s="161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165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</row>
    <row r="87" spans="1:171" s="166" customFormat="1" ht="15.95" customHeight="1" x14ac:dyDescent="0.25">
      <c r="A87" s="167"/>
      <c r="B87" s="160"/>
      <c r="C87" s="160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8"/>
      <c r="BJ87" s="167"/>
      <c r="BK87" s="167"/>
      <c r="BL87" s="168"/>
      <c r="BM87" s="168"/>
      <c r="BN87" s="167"/>
      <c r="BO87" s="168"/>
      <c r="BP87" s="168"/>
      <c r="BQ87" s="168"/>
      <c r="BR87" s="168"/>
      <c r="BS87" s="167"/>
      <c r="BT87" s="167"/>
      <c r="BU87" s="154"/>
      <c r="BV87" s="112">
        <v>22</v>
      </c>
      <c r="BW87" s="152" t="s">
        <v>183</v>
      </c>
      <c r="BX87" s="154">
        <v>124.28</v>
      </c>
      <c r="BY87" s="154">
        <v>0.64280000000000004</v>
      </c>
      <c r="BZ87" s="154">
        <v>0.96309999999999996</v>
      </c>
      <c r="CA87" s="154">
        <v>0.91310000000000002</v>
      </c>
      <c r="CB87" s="154">
        <v>1080.46</v>
      </c>
      <c r="CC87" s="154">
        <v>14.57</v>
      </c>
      <c r="CD87" s="154">
        <v>1.3775999999999999</v>
      </c>
      <c r="CE87" s="154">
        <v>1.3056000000000001</v>
      </c>
      <c r="CF87" s="154">
        <v>8.6004000000000005</v>
      </c>
      <c r="CG87" s="154">
        <v>8.1968999999999994</v>
      </c>
      <c r="CH87" s="154">
        <v>6.8117000000000001</v>
      </c>
      <c r="CI87" s="154">
        <v>0.71716999999999997</v>
      </c>
      <c r="CJ87" s="154">
        <v>1</v>
      </c>
      <c r="CK87" s="112"/>
      <c r="CL87" s="112"/>
      <c r="CM87" s="112"/>
      <c r="CN87" s="112"/>
      <c r="CO87" s="112"/>
      <c r="CP87" s="112"/>
      <c r="CQ87" s="112"/>
      <c r="CR87" s="161"/>
      <c r="CS87" s="161"/>
      <c r="CT87" s="161"/>
      <c r="CU87" s="161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165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</row>
    <row r="88" spans="1:171" s="166" customFormat="1" ht="15.95" customHeight="1" x14ac:dyDescent="0.25">
      <c r="A88" s="167"/>
      <c r="B88" s="160"/>
      <c r="C88" s="160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8"/>
      <c r="BJ88" s="167"/>
      <c r="BK88" s="167"/>
      <c r="BL88" s="168"/>
      <c r="BM88" s="168"/>
      <c r="BN88" s="167"/>
      <c r="BO88" s="168"/>
      <c r="BP88" s="168"/>
      <c r="BQ88" s="168"/>
      <c r="BR88" s="168"/>
      <c r="BS88" s="167"/>
      <c r="BT88" s="167"/>
      <c r="BU88" s="154"/>
      <c r="BV88" s="112"/>
      <c r="BW88" s="152"/>
      <c r="BX88" s="154">
        <f>AVERAGE(BX66:BX87)</f>
        <v>123.32545454545456</v>
      </c>
      <c r="BY88" s="154">
        <f t="shared" ref="BY88:CJ88" si="4">AVERAGE(BY66:BY87)</f>
        <v>0.64281818181818173</v>
      </c>
      <c r="BZ88" s="154">
        <f t="shared" si="4"/>
        <v>0.95259090909090915</v>
      </c>
      <c r="CA88" s="154">
        <f t="shared" si="4"/>
        <v>0.90822727272727266</v>
      </c>
      <c r="CB88" s="154">
        <f t="shared" si="4"/>
        <v>1131.1095454545452</v>
      </c>
      <c r="CC88" s="154">
        <f t="shared" si="4"/>
        <v>15.085500000000001</v>
      </c>
      <c r="CD88" s="154">
        <f t="shared" si="4"/>
        <v>1.3488136363636365</v>
      </c>
      <c r="CE88" s="154">
        <f t="shared" si="4"/>
        <v>1.2826590909090911</v>
      </c>
      <c r="CF88" s="154">
        <f t="shared" si="4"/>
        <v>8.5175636363636364</v>
      </c>
      <c r="CG88" s="154">
        <f t="shared" si="4"/>
        <v>8.1128681818181843</v>
      </c>
      <c r="CH88" s="154">
        <f t="shared" si="4"/>
        <v>6.7754318181818176</v>
      </c>
      <c r="CI88" s="154">
        <f t="shared" si="4"/>
        <v>0.71588227272727267</v>
      </c>
      <c r="CJ88" s="154">
        <f t="shared" si="4"/>
        <v>1</v>
      </c>
      <c r="CK88" s="112"/>
      <c r="CL88" s="112"/>
      <c r="CM88" s="112"/>
      <c r="CN88" s="112"/>
      <c r="CO88" s="112"/>
      <c r="CP88" s="112"/>
      <c r="CQ88" s="112"/>
      <c r="CR88" s="161"/>
      <c r="CS88" s="161"/>
      <c r="CT88" s="161"/>
      <c r="CU88" s="161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165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</row>
    <row r="89" spans="1:171" s="48" customFormat="1" ht="15.95" customHeight="1" x14ac:dyDescent="0.25">
      <c r="A89" s="46"/>
      <c r="B89" s="50"/>
      <c r="C89" s="50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59"/>
      <c r="BJ89" s="46"/>
      <c r="BK89" s="46"/>
      <c r="BL89" s="59"/>
      <c r="BM89" s="59"/>
      <c r="BN89" s="46"/>
      <c r="BO89" s="59"/>
      <c r="BP89" s="59"/>
      <c r="BQ89" s="59"/>
      <c r="BR89" s="59"/>
      <c r="BS89" s="46"/>
      <c r="BT89" s="46"/>
      <c r="BU89" s="94"/>
      <c r="BV89" s="93"/>
      <c r="BW89" s="93"/>
      <c r="BX89" s="95">
        <v>123.32545454545456</v>
      </c>
      <c r="BY89" s="95">
        <v>0.64281818181818173</v>
      </c>
      <c r="BZ89" s="95">
        <v>0.95259090909090893</v>
      </c>
      <c r="CA89" s="95">
        <v>0.90822727272727244</v>
      </c>
      <c r="CB89" s="95">
        <v>1131.1095454545455</v>
      </c>
      <c r="CC89" s="95">
        <v>15.085500000000003</v>
      </c>
      <c r="CD89" s="95">
        <v>1.3488136363636365</v>
      </c>
      <c r="CE89" s="95">
        <v>1.2826590909090911</v>
      </c>
      <c r="CF89" s="95">
        <v>8.5175636363636364</v>
      </c>
      <c r="CG89" s="95">
        <v>8.1128681818181825</v>
      </c>
      <c r="CH89" s="95">
        <v>6.7754318181818185</v>
      </c>
      <c r="CI89" s="95">
        <v>0.71588227272727267</v>
      </c>
      <c r="CJ89" s="95">
        <v>1</v>
      </c>
      <c r="CK89" s="93"/>
      <c r="CL89" s="93"/>
      <c r="CM89" s="93"/>
      <c r="CN89" s="93"/>
      <c r="CO89" s="93"/>
      <c r="CP89" s="93"/>
      <c r="CQ89" s="93"/>
      <c r="CR89" s="54"/>
      <c r="CS89" s="54"/>
      <c r="CT89" s="54"/>
      <c r="CU89" s="54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56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</row>
    <row r="90" spans="1:171" s="48" customFormat="1" ht="15.95" customHeight="1" x14ac:dyDescent="0.25">
      <c r="A90" s="46"/>
      <c r="B90" s="50"/>
      <c r="C90" s="50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59"/>
      <c r="BJ90" s="46"/>
      <c r="BK90" s="46"/>
      <c r="BL90" s="59"/>
      <c r="BM90" s="59"/>
      <c r="BN90" s="46"/>
      <c r="BO90" s="59"/>
      <c r="BP90" s="59"/>
      <c r="BQ90" s="59"/>
      <c r="BR90" s="59"/>
      <c r="BS90" s="46"/>
      <c r="BT90" s="46"/>
      <c r="BU90" s="94"/>
      <c r="BV90" s="93"/>
      <c r="BW90" s="93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112"/>
      <c r="CJ90" s="93"/>
      <c r="CK90" s="93"/>
      <c r="CL90" s="93"/>
      <c r="CM90" s="93"/>
      <c r="CN90" s="93"/>
      <c r="CO90" s="93"/>
      <c r="CP90" s="93"/>
      <c r="CQ90" s="93"/>
      <c r="CR90" s="54"/>
      <c r="CS90" s="54"/>
      <c r="CT90" s="54"/>
      <c r="CU90" s="54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56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</row>
    <row r="91" spans="1:171" s="122" customFormat="1" ht="15.95" customHeight="1" x14ac:dyDescent="0.25">
      <c r="A91" s="115"/>
      <c r="B91" s="116"/>
      <c r="C91" s="116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7"/>
      <c r="BJ91" s="115"/>
      <c r="BK91" s="115"/>
      <c r="BL91" s="117"/>
      <c r="BM91" s="117"/>
      <c r="BN91" s="115"/>
      <c r="BO91" s="117"/>
      <c r="BP91" s="117"/>
      <c r="BQ91" s="117"/>
      <c r="BR91" s="117"/>
      <c r="BS91" s="115"/>
      <c r="BT91" s="115"/>
      <c r="BU91" s="124"/>
      <c r="BV91" s="123"/>
      <c r="BW91" s="124"/>
      <c r="BX91" s="124">
        <f>BX89-BX88</f>
        <v>0</v>
      </c>
      <c r="BY91" s="124">
        <f t="shared" ref="BY91:CJ91" si="5">BY89-BY88</f>
        <v>0</v>
      </c>
      <c r="BZ91" s="124">
        <f t="shared" si="5"/>
        <v>0</v>
      </c>
      <c r="CA91" s="124">
        <f t="shared" si="5"/>
        <v>0</v>
      </c>
      <c r="CB91" s="124">
        <f t="shared" si="5"/>
        <v>0</v>
      </c>
      <c r="CC91" s="124">
        <f t="shared" si="5"/>
        <v>0</v>
      </c>
      <c r="CD91" s="124">
        <f t="shared" si="5"/>
        <v>0</v>
      </c>
      <c r="CE91" s="124">
        <f t="shared" si="5"/>
        <v>0</v>
      </c>
      <c r="CF91" s="124">
        <f t="shared" si="5"/>
        <v>0</v>
      </c>
      <c r="CG91" s="124">
        <f t="shared" si="5"/>
        <v>0</v>
      </c>
      <c r="CH91" s="124">
        <f t="shared" si="5"/>
        <v>0</v>
      </c>
      <c r="CI91" s="124">
        <f t="shared" si="5"/>
        <v>0</v>
      </c>
      <c r="CJ91" s="124">
        <f t="shared" si="5"/>
        <v>0</v>
      </c>
      <c r="CK91" s="123"/>
      <c r="CL91" s="123"/>
      <c r="CM91" s="123"/>
      <c r="CN91" s="123"/>
      <c r="CO91" s="123"/>
      <c r="CP91" s="123"/>
      <c r="CQ91" s="123"/>
      <c r="CR91" s="118"/>
      <c r="CS91" s="118"/>
      <c r="CT91" s="118"/>
      <c r="CU91" s="118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20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</row>
    <row r="92" spans="1:171" s="25" customFormat="1" ht="15.75" x14ac:dyDescent="0.25">
      <c r="A92" s="36"/>
      <c r="B92" s="107"/>
      <c r="BQ92" s="108"/>
      <c r="BR92" s="108"/>
      <c r="BT92" s="18"/>
      <c r="BU92" s="82"/>
      <c r="BV92" s="82"/>
      <c r="BW92" s="82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154"/>
      <c r="CJ92" s="94"/>
      <c r="CK92" s="82"/>
      <c r="CL92" s="82"/>
      <c r="CM92" s="82"/>
      <c r="CN92" s="82"/>
      <c r="CO92" s="82"/>
      <c r="CP92" s="82"/>
      <c r="CQ92" s="82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</row>
    <row r="98" spans="1:171" ht="15.75" x14ac:dyDescent="0.25">
      <c r="BV98" s="86"/>
      <c r="BW98" s="86"/>
      <c r="BX98" s="86"/>
      <c r="BY98" s="91"/>
      <c r="BZ98" s="91"/>
      <c r="CA98" s="86"/>
      <c r="CB98" s="83"/>
    </row>
    <row r="99" spans="1:171" ht="15.75" x14ac:dyDescent="0.25">
      <c r="BV99" s="93"/>
      <c r="BW99" s="93"/>
      <c r="BX99" s="93"/>
      <c r="BY99" s="93"/>
      <c r="BZ99" s="93"/>
      <c r="CA99" s="93"/>
      <c r="CB99" s="94"/>
      <c r="CC99" s="94"/>
      <c r="CD99" s="94"/>
      <c r="CE99" s="94"/>
      <c r="CF99" s="94"/>
      <c r="CG99" s="94"/>
      <c r="CH99" s="94"/>
      <c r="CI99" s="154"/>
      <c r="CJ99" s="94"/>
      <c r="CK99" s="94"/>
      <c r="CL99" s="94"/>
      <c r="CM99" s="94"/>
    </row>
    <row r="100" spans="1:171" ht="15.75" x14ac:dyDescent="0.25">
      <c r="B100" s="20"/>
      <c r="BV100" s="93"/>
      <c r="BW100" s="93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12"/>
      <c r="CJ100" s="93"/>
      <c r="CK100" s="93"/>
      <c r="CL100" s="83"/>
      <c r="CM100" s="83"/>
    </row>
    <row r="101" spans="1:171" ht="15.75" x14ac:dyDescent="0.25">
      <c r="B101" s="20"/>
      <c r="BW101" s="93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12"/>
      <c r="CJ101" s="93"/>
      <c r="CK101" s="93"/>
      <c r="CL101" s="83"/>
      <c r="CM101" s="83"/>
    </row>
    <row r="102" spans="1:171" ht="15.75" x14ac:dyDescent="0.25">
      <c r="B102" s="20"/>
      <c r="BW102" s="93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12"/>
      <c r="CJ102" s="93"/>
      <c r="CK102" s="93"/>
      <c r="CL102" s="93"/>
      <c r="CM102" s="93"/>
    </row>
    <row r="103" spans="1:171" ht="15.75" x14ac:dyDescent="0.25">
      <c r="B103" s="20"/>
      <c r="BW103" s="94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12"/>
      <c r="CJ103" s="93"/>
      <c r="CK103" s="93"/>
      <c r="CL103" s="93"/>
      <c r="CM103" s="93"/>
    </row>
    <row r="104" spans="1:171" ht="15.75" x14ac:dyDescent="0.25">
      <c r="B104" s="20"/>
      <c r="BW104" s="93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12"/>
      <c r="CJ104" s="93"/>
      <c r="CK104" s="93"/>
      <c r="CL104" s="93"/>
      <c r="CM104" s="93"/>
    </row>
    <row r="105" spans="1:171" ht="15.75" x14ac:dyDescent="0.25">
      <c r="B105" s="20"/>
      <c r="BW105" s="93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12"/>
      <c r="CJ105" s="93"/>
      <c r="CK105" s="93"/>
      <c r="CL105" s="93"/>
      <c r="CM105" s="93"/>
    </row>
    <row r="106" spans="1:171" ht="15.75" x14ac:dyDescent="0.25">
      <c r="A106" s="20"/>
      <c r="B106" s="20"/>
      <c r="BN106" s="131"/>
      <c r="BO106" s="131"/>
      <c r="BP106" s="131"/>
      <c r="BQ106" s="132"/>
      <c r="BR106" s="132"/>
      <c r="BT106" s="20"/>
      <c r="BU106" s="142"/>
      <c r="BW106" s="140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54"/>
      <c r="CJ106" s="94"/>
      <c r="CK106" s="139"/>
      <c r="CL106" s="139"/>
      <c r="CM106" s="139"/>
      <c r="CN106" s="171"/>
      <c r="CO106" s="171"/>
      <c r="CP106" s="171"/>
      <c r="CQ106" s="171"/>
      <c r="CR106" s="133"/>
      <c r="CS106" s="133"/>
      <c r="CT106" s="133"/>
      <c r="CU106" s="133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</row>
    <row r="107" spans="1:171" ht="15.75" x14ac:dyDescent="0.25">
      <c r="B107" s="20"/>
      <c r="BW107" s="82"/>
      <c r="BX107" s="82"/>
      <c r="BY107" s="82"/>
      <c r="BZ107" s="82"/>
      <c r="CA107" s="82"/>
      <c r="CB107" s="83"/>
      <c r="CK107" s="86"/>
      <c r="CL107" s="86"/>
      <c r="CM107" s="86"/>
    </row>
    <row r="108" spans="1:171" ht="15.75" x14ac:dyDescent="0.25">
      <c r="A108" s="20"/>
      <c r="B108" s="20"/>
      <c r="BQ108" s="20"/>
      <c r="BR108" s="20"/>
      <c r="BT108" s="20"/>
      <c r="BU108" s="142"/>
      <c r="BW108" s="170"/>
      <c r="BX108" s="170"/>
      <c r="BY108" s="170"/>
      <c r="BZ108" s="170"/>
      <c r="CA108" s="170"/>
      <c r="CB108" s="170"/>
      <c r="CC108" s="98"/>
      <c r="CD108" s="98"/>
      <c r="CE108" s="98"/>
      <c r="CF108" s="98"/>
      <c r="CG108" s="98"/>
      <c r="CH108" s="98"/>
      <c r="CI108" s="155"/>
      <c r="CJ108" s="156"/>
      <c r="CK108" s="86"/>
      <c r="CL108" s="86"/>
      <c r="CM108" s="86"/>
      <c r="CN108" s="142"/>
      <c r="CO108" s="142"/>
      <c r="CP108" s="142"/>
      <c r="CQ108" s="142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</row>
    <row r="109" spans="1:171" ht="15.75" x14ac:dyDescent="0.25">
      <c r="A109" s="20"/>
      <c r="B109" s="20"/>
      <c r="BQ109" s="20"/>
      <c r="BR109" s="20"/>
      <c r="BT109" s="20"/>
      <c r="BU109" s="142"/>
      <c r="BW109" s="172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112"/>
      <c r="CJ109" s="93"/>
      <c r="CK109" s="136"/>
      <c r="CL109" s="136"/>
      <c r="CM109" s="136"/>
      <c r="CN109" s="142"/>
      <c r="CO109" s="142"/>
      <c r="CP109" s="142"/>
      <c r="CQ109" s="142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</row>
    <row r="110" spans="1:171" ht="15.75" x14ac:dyDescent="0.25">
      <c r="A110" s="20"/>
      <c r="B110" s="20"/>
      <c r="BQ110" s="20"/>
      <c r="BR110" s="20"/>
      <c r="BT110" s="20"/>
      <c r="BU110" s="142"/>
      <c r="BW110" s="172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112"/>
      <c r="CJ110" s="93"/>
      <c r="CK110" s="136"/>
      <c r="CL110" s="136"/>
      <c r="CM110" s="136"/>
      <c r="CN110" s="142"/>
      <c r="CO110" s="142"/>
      <c r="CP110" s="142"/>
      <c r="CQ110" s="142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</row>
    <row r="111" spans="1:171" ht="15.75" x14ac:dyDescent="0.25">
      <c r="A111" s="20"/>
      <c r="B111" s="20"/>
      <c r="BQ111" s="20"/>
      <c r="BR111" s="20"/>
      <c r="BT111" s="20"/>
      <c r="BU111" s="142"/>
      <c r="BV111" s="99"/>
      <c r="BW111" s="172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112"/>
      <c r="CJ111" s="93"/>
      <c r="CK111" s="136"/>
      <c r="CL111" s="136"/>
      <c r="CM111" s="136"/>
      <c r="CN111" s="142"/>
      <c r="CO111" s="142"/>
      <c r="CP111" s="142"/>
      <c r="CQ111" s="142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</row>
    <row r="112" spans="1:171" ht="15.75" x14ac:dyDescent="0.25">
      <c r="A112" s="20"/>
      <c r="B112" s="20"/>
      <c r="BQ112" s="20"/>
      <c r="BR112" s="20"/>
      <c r="BT112" s="20"/>
      <c r="BU112" s="142"/>
      <c r="BV112" s="99"/>
      <c r="BW112" s="172"/>
      <c r="BX112" s="94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112"/>
      <c r="CJ112" s="93"/>
      <c r="CK112" s="136"/>
      <c r="CL112" s="136"/>
      <c r="CM112" s="136"/>
      <c r="CN112" s="142"/>
      <c r="CO112" s="142"/>
      <c r="CP112" s="142"/>
      <c r="CQ112" s="142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</row>
    <row r="113" spans="1:171" ht="15.75" x14ac:dyDescent="0.25">
      <c r="A113" s="20"/>
      <c r="B113" s="20"/>
      <c r="BQ113" s="20"/>
      <c r="BR113" s="20"/>
      <c r="BT113" s="20"/>
      <c r="BU113" s="142"/>
      <c r="BV113" s="99"/>
      <c r="BW113" s="172"/>
      <c r="BX113" s="94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112"/>
      <c r="CJ113" s="93"/>
      <c r="CK113" s="136"/>
      <c r="CL113" s="136"/>
      <c r="CM113" s="136"/>
      <c r="CN113" s="142"/>
      <c r="CO113" s="142"/>
      <c r="CP113" s="142"/>
      <c r="CQ113" s="142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</row>
    <row r="114" spans="1:171" ht="15.75" x14ac:dyDescent="0.25">
      <c r="A114" s="20"/>
      <c r="B114" s="20"/>
      <c r="BQ114" s="20"/>
      <c r="BR114" s="20"/>
      <c r="BT114" s="20"/>
      <c r="BU114" s="142"/>
      <c r="BV114" s="99"/>
      <c r="BW114" s="172"/>
      <c r="BX114" s="94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112"/>
      <c r="CJ114" s="93"/>
      <c r="CK114" s="136"/>
      <c r="CL114" s="136"/>
      <c r="CM114" s="136"/>
      <c r="CN114" s="142"/>
      <c r="CO114" s="142"/>
      <c r="CP114" s="142"/>
      <c r="CQ114" s="142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</row>
    <row r="115" spans="1:171" ht="15.75" x14ac:dyDescent="0.25">
      <c r="A115" s="20"/>
      <c r="B115" s="20"/>
      <c r="BQ115" s="20"/>
      <c r="BR115" s="20"/>
      <c r="BT115" s="20"/>
      <c r="BU115" s="142"/>
      <c r="BV115" s="99"/>
      <c r="BW115" s="172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112"/>
      <c r="CJ115" s="93"/>
      <c r="CK115" s="136"/>
      <c r="CL115" s="136"/>
      <c r="CM115" s="136"/>
      <c r="CN115" s="142"/>
      <c r="CO115" s="142"/>
      <c r="CP115" s="142"/>
      <c r="CQ115" s="142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</row>
    <row r="116" spans="1:171" ht="15.75" x14ac:dyDescent="0.25">
      <c r="A116" s="20"/>
      <c r="B116" s="20"/>
      <c r="BQ116" s="20"/>
      <c r="BR116" s="20"/>
      <c r="BT116" s="20"/>
      <c r="BU116" s="142"/>
      <c r="BV116" s="99"/>
      <c r="BW116" s="172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112"/>
      <c r="CJ116" s="93"/>
      <c r="CK116" s="136"/>
      <c r="CL116" s="136"/>
      <c r="CM116" s="136"/>
      <c r="CN116" s="142"/>
      <c r="CO116" s="142"/>
      <c r="CP116" s="142"/>
      <c r="CQ116" s="142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</row>
    <row r="117" spans="1:171" ht="15.75" x14ac:dyDescent="0.25">
      <c r="A117" s="20"/>
      <c r="B117" s="20"/>
      <c r="BQ117" s="20"/>
      <c r="BR117" s="20"/>
      <c r="BT117" s="20"/>
      <c r="BU117" s="142"/>
      <c r="BV117" s="99"/>
      <c r="BW117" s="17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93"/>
      <c r="CK117" s="136"/>
      <c r="CL117" s="136"/>
      <c r="CM117" s="136"/>
      <c r="CN117" s="142"/>
      <c r="CO117" s="142"/>
      <c r="CP117" s="142"/>
      <c r="CQ117" s="142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</row>
    <row r="118" spans="1:171" ht="15.75" x14ac:dyDescent="0.25">
      <c r="A118" s="20"/>
      <c r="B118" s="20"/>
      <c r="BQ118" s="20"/>
      <c r="BR118" s="20"/>
      <c r="BT118" s="20"/>
      <c r="BU118" s="142"/>
      <c r="BV118" s="93"/>
      <c r="BW118" s="93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154"/>
      <c r="CJ118" s="94"/>
      <c r="CK118" s="93"/>
      <c r="CL118" s="93"/>
      <c r="CM118" s="93"/>
      <c r="CN118" s="142"/>
      <c r="CO118" s="142"/>
      <c r="CP118" s="142"/>
      <c r="CQ118" s="142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</row>
    <row r="119" spans="1:171" ht="15.75" x14ac:dyDescent="0.25">
      <c r="A119" s="20"/>
      <c r="B119" s="20"/>
      <c r="BQ119" s="20"/>
      <c r="BR119" s="20"/>
      <c r="BT119" s="20"/>
      <c r="BU119" s="142"/>
      <c r="BV119" s="93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154"/>
      <c r="CJ119" s="94"/>
      <c r="CK119" s="93"/>
      <c r="CL119" s="93"/>
      <c r="CM119" s="93"/>
      <c r="CN119" s="142"/>
      <c r="CO119" s="142"/>
      <c r="CP119" s="142"/>
      <c r="CQ119" s="142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</row>
    <row r="120" spans="1:171" x14ac:dyDescent="0.2">
      <c r="B120" s="20"/>
    </row>
    <row r="121" spans="1:171" x14ac:dyDescent="0.2">
      <c r="B121" s="20"/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5"/>
  <sheetViews>
    <sheetView zoomScale="85" zoomScaleNormal="85" workbookViewId="0">
      <pane xSplit="2" ySplit="13" topLeftCell="BL14" activePane="bottomRight" state="frozen"/>
      <selection activeCell="BN31" sqref="BN31"/>
      <selection pane="topRight" activeCell="BN31" sqref="BN31"/>
      <selection pane="bottomLeft" activeCell="BN31" sqref="BN31"/>
      <selection pane="bottomRight" activeCell="BO31" sqref="BO31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8.710937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9.28515625" style="20" customWidth="1"/>
    <col min="63" max="63" width="20.5703125" style="20" customWidth="1"/>
    <col min="64" max="64" width="21.7109375" style="20" customWidth="1"/>
    <col min="65" max="65" width="10.7109375" style="20" customWidth="1"/>
    <col min="66" max="66" width="21.140625" style="28" customWidth="1"/>
    <col min="67" max="67" width="20.28515625" style="28" customWidth="1"/>
    <col min="68" max="68" width="22.42578125" style="20" customWidth="1"/>
    <col min="69" max="69" width="14.7109375" style="19" customWidth="1"/>
    <col min="70" max="70" width="14.140625" style="84" customWidth="1"/>
    <col min="71" max="71" width="16.140625" style="84" customWidth="1"/>
    <col min="72" max="74" width="11.7109375" style="84" customWidth="1"/>
    <col min="75" max="75" width="11.7109375" style="83" customWidth="1"/>
    <col min="76" max="76" width="15.7109375" style="84" customWidth="1"/>
    <col min="77" max="77" width="13.85546875" style="84" customWidth="1"/>
    <col min="78" max="82" width="11.7109375" style="84" customWidth="1"/>
    <col min="83" max="83" width="12.5703125" style="152" customWidth="1"/>
    <col min="84" max="84" width="11.7109375" style="83" customWidth="1"/>
    <col min="85" max="88" width="13.28515625" style="84" customWidth="1"/>
    <col min="89" max="167" width="13.28515625" style="19" customWidth="1"/>
    <col min="168" max="16384" width="9.140625" style="20"/>
  </cols>
  <sheetData>
    <row r="1" spans="1:167" x14ac:dyDescent="0.2">
      <c r="B1" s="19"/>
    </row>
    <row r="2" spans="1:167" x14ac:dyDescent="0.2">
      <c r="B2" s="19"/>
    </row>
    <row r="3" spans="1:167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18"/>
      <c r="BR3" s="82"/>
      <c r="BS3" s="82"/>
      <c r="BT3" s="82"/>
      <c r="BU3" s="82"/>
      <c r="BV3" s="82"/>
      <c r="BW3" s="82"/>
      <c r="BX3" s="83"/>
    </row>
    <row r="4" spans="1:167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18"/>
      <c r="BR4" s="82"/>
      <c r="BS4" s="82"/>
      <c r="BT4" s="82"/>
      <c r="BU4" s="82"/>
      <c r="BV4" s="82"/>
      <c r="BW4" s="82"/>
      <c r="BX4" s="83"/>
    </row>
    <row r="5" spans="1:167" ht="15.95" customHeight="1" x14ac:dyDescent="0.25">
      <c r="A5" s="30"/>
      <c r="B5" s="2" t="s">
        <v>184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101"/>
      <c r="BQ5" s="101"/>
      <c r="BR5" s="86"/>
      <c r="BS5" s="86"/>
      <c r="BT5" s="86"/>
      <c r="BU5" s="86"/>
      <c r="BV5" s="82"/>
      <c r="BW5" s="82"/>
      <c r="BX5" s="83"/>
    </row>
    <row r="6" spans="1:167" s="21" customFormat="1" ht="15.95" customHeight="1" thickBot="1" x14ac:dyDescent="0.3">
      <c r="A6" s="31" t="s">
        <v>1</v>
      </c>
      <c r="B6" s="8"/>
      <c r="C6" s="191" t="s">
        <v>185</v>
      </c>
      <c r="D6" s="191"/>
      <c r="E6" s="173"/>
      <c r="F6" s="191" t="s">
        <v>186</v>
      </c>
      <c r="G6" s="191"/>
      <c r="H6" s="10"/>
      <c r="I6" s="191" t="s">
        <v>187</v>
      </c>
      <c r="J6" s="191"/>
      <c r="K6" s="10"/>
      <c r="L6" s="191" t="s">
        <v>188</v>
      </c>
      <c r="M6" s="191"/>
      <c r="N6" s="9"/>
      <c r="O6" s="191" t="s">
        <v>189</v>
      </c>
      <c r="P6" s="191"/>
      <c r="Q6" s="10"/>
      <c r="R6" s="191" t="s">
        <v>190</v>
      </c>
      <c r="S6" s="191"/>
      <c r="T6" s="10"/>
      <c r="U6" s="191" t="s">
        <v>191</v>
      </c>
      <c r="V6" s="191"/>
      <c r="W6" s="9"/>
      <c r="X6" s="191" t="s">
        <v>192</v>
      </c>
      <c r="Y6" s="191"/>
      <c r="Z6" s="9"/>
      <c r="AA6" s="191" t="s">
        <v>193</v>
      </c>
      <c r="AB6" s="191"/>
      <c r="AC6" s="10"/>
      <c r="AD6" s="191" t="s">
        <v>194</v>
      </c>
      <c r="AE6" s="191"/>
      <c r="AF6" s="10"/>
      <c r="AG6" s="191" t="s">
        <v>195</v>
      </c>
      <c r="AH6" s="191"/>
      <c r="AI6" s="10"/>
      <c r="AJ6" s="191" t="s">
        <v>196</v>
      </c>
      <c r="AK6" s="191"/>
      <c r="AL6" s="10"/>
      <c r="AM6" s="191" t="s">
        <v>197</v>
      </c>
      <c r="AN6" s="191"/>
      <c r="AO6" s="173"/>
      <c r="AP6" s="191" t="s">
        <v>198</v>
      </c>
      <c r="AQ6" s="191"/>
      <c r="AR6" s="10"/>
      <c r="AS6" s="191" t="s">
        <v>199</v>
      </c>
      <c r="AT6" s="191"/>
      <c r="AU6" s="10"/>
      <c r="AV6" s="191" t="s">
        <v>200</v>
      </c>
      <c r="AW6" s="191"/>
      <c r="AX6" s="10"/>
      <c r="AY6" s="191" t="s">
        <v>201</v>
      </c>
      <c r="AZ6" s="191"/>
      <c r="BA6" s="10"/>
      <c r="BB6" s="191" t="s">
        <v>202</v>
      </c>
      <c r="BC6" s="191"/>
      <c r="BD6" s="173"/>
      <c r="BE6" s="191" t="s">
        <v>203</v>
      </c>
      <c r="BF6" s="191"/>
      <c r="BG6" s="10"/>
      <c r="BH6" s="191" t="s">
        <v>204</v>
      </c>
      <c r="BI6" s="191"/>
      <c r="BJ6" s="173"/>
      <c r="BK6" s="191" t="s">
        <v>205</v>
      </c>
      <c r="BL6" s="191"/>
      <c r="BM6" s="9"/>
      <c r="BN6" s="191" t="s">
        <v>2</v>
      </c>
      <c r="BO6" s="191"/>
      <c r="BP6" s="102"/>
      <c r="BQ6" s="113"/>
      <c r="BR6" s="85"/>
      <c r="BS6" s="85"/>
      <c r="BT6" s="85"/>
      <c r="BU6" s="85"/>
      <c r="BV6" s="85"/>
      <c r="BW6" s="86"/>
      <c r="BX6" s="83"/>
      <c r="BY6" s="84"/>
      <c r="BZ6" s="84"/>
      <c r="CA6" s="84"/>
      <c r="CB6" s="84"/>
      <c r="CC6" s="84"/>
      <c r="CD6" s="84"/>
      <c r="CE6" s="152"/>
      <c r="CF6" s="83"/>
      <c r="CG6" s="84"/>
      <c r="CH6" s="84"/>
      <c r="CI6" s="84"/>
      <c r="CJ6" s="84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67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03"/>
      <c r="BQ7" s="103"/>
      <c r="BR7" s="86"/>
      <c r="BS7" s="86"/>
      <c r="BT7" s="86"/>
      <c r="BU7" s="86"/>
      <c r="BV7" s="86"/>
      <c r="BW7" s="86"/>
      <c r="BX7" s="83"/>
    </row>
    <row r="8" spans="1:167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03"/>
      <c r="BQ8" s="103"/>
      <c r="BR8" s="86"/>
      <c r="BS8" s="86"/>
      <c r="BT8" s="86"/>
      <c r="BU8" s="86"/>
      <c r="BV8" s="86"/>
      <c r="BW8" s="86"/>
      <c r="BX8" s="83"/>
    </row>
    <row r="9" spans="1:167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03"/>
      <c r="BQ9" s="103"/>
      <c r="BR9" s="87"/>
      <c r="BS9" s="87"/>
      <c r="BT9" s="87"/>
      <c r="BU9" s="87"/>
      <c r="BV9" s="87"/>
      <c r="BW9" s="87"/>
      <c r="BX9" s="83"/>
    </row>
    <row r="10" spans="1:167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03"/>
      <c r="BQ10" s="103"/>
      <c r="BR10" s="87"/>
      <c r="BS10" s="87"/>
      <c r="BT10" s="87"/>
      <c r="BU10" s="87"/>
      <c r="BV10" s="87"/>
      <c r="BW10" s="87"/>
      <c r="BX10" s="83"/>
    </row>
    <row r="11" spans="1:167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87"/>
      <c r="BO11" s="12" t="s">
        <v>23</v>
      </c>
      <c r="BP11" s="103"/>
      <c r="BQ11" s="103"/>
      <c r="BR11" s="87"/>
      <c r="BS11" s="87"/>
      <c r="BT11" s="87"/>
      <c r="BU11" s="87"/>
      <c r="BV11" s="87"/>
      <c r="BW11" s="87"/>
      <c r="BX11" s="88"/>
      <c r="BY11" s="89"/>
      <c r="BZ11" s="89"/>
      <c r="CA11" s="89"/>
      <c r="CB11" s="89"/>
      <c r="CC11" s="89"/>
      <c r="CD11" s="89"/>
      <c r="CE11" s="153"/>
      <c r="CF11" s="88"/>
      <c r="CG11" s="89"/>
      <c r="CH11" s="89"/>
      <c r="CI11" s="89"/>
      <c r="CJ11" s="89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</row>
    <row r="12" spans="1:167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87"/>
      <c r="BO12" s="12" t="s">
        <v>4</v>
      </c>
      <c r="BP12" s="103"/>
      <c r="BQ12" s="103"/>
      <c r="BR12" s="86"/>
      <c r="BS12" s="87"/>
      <c r="BT12" s="87"/>
      <c r="BU12" s="87"/>
      <c r="BV12" s="87"/>
      <c r="BW12" s="87"/>
      <c r="BX12" s="90"/>
    </row>
    <row r="13" spans="1:167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26"/>
      <c r="BO13" s="40"/>
      <c r="BP13" s="103"/>
      <c r="BQ13" s="103"/>
      <c r="BR13" s="86"/>
      <c r="BS13" s="86"/>
      <c r="BT13" s="86"/>
      <c r="BU13" s="86"/>
      <c r="BV13" s="86"/>
      <c r="BW13" s="86"/>
      <c r="BX13" s="83"/>
      <c r="BY13" s="84"/>
      <c r="BZ13" s="84"/>
      <c r="CA13" s="84"/>
      <c r="CB13" s="84"/>
      <c r="CC13" s="84"/>
      <c r="CD13" s="84"/>
      <c r="CE13" s="152"/>
      <c r="CF13" s="83"/>
      <c r="CG13" s="84"/>
      <c r="CH13" s="84"/>
      <c r="CI13" s="84"/>
      <c r="CJ13" s="84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67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87"/>
      <c r="BO14" s="12"/>
      <c r="BP14" s="103"/>
      <c r="BQ14" s="103"/>
      <c r="BR14" s="86"/>
      <c r="BS14" s="86"/>
      <c r="BT14" s="86"/>
      <c r="BU14" s="86"/>
      <c r="BV14" s="86"/>
      <c r="BW14" s="86"/>
      <c r="BX14" s="83"/>
    </row>
    <row r="15" spans="1:167" ht="15.95" customHeight="1" x14ac:dyDescent="0.25">
      <c r="A15" s="32">
        <v>1</v>
      </c>
      <c r="B15" s="3" t="s">
        <v>5</v>
      </c>
      <c r="C15" s="38">
        <v>124.1</v>
      </c>
      <c r="D15" s="49">
        <v>102.44</v>
      </c>
      <c r="E15" s="49"/>
      <c r="F15" s="38">
        <v>123.96</v>
      </c>
      <c r="G15" s="49">
        <v>102.55</v>
      </c>
      <c r="H15" s="6"/>
      <c r="I15" s="38">
        <v>124.35</v>
      </c>
      <c r="J15" s="49">
        <v>103.25</v>
      </c>
      <c r="K15" s="6"/>
      <c r="L15" s="38">
        <v>124.81</v>
      </c>
      <c r="M15" s="49">
        <v>102.59</v>
      </c>
      <c r="N15" s="6"/>
      <c r="O15" s="38">
        <v>124.72</v>
      </c>
      <c r="P15" s="49">
        <v>102.46</v>
      </c>
      <c r="Q15" s="6"/>
      <c r="R15" s="38">
        <v>124.7</v>
      </c>
      <c r="S15" s="49">
        <v>102.15</v>
      </c>
      <c r="T15" s="6"/>
      <c r="U15" s="38">
        <v>124.82</v>
      </c>
      <c r="V15" s="49">
        <v>101.32</v>
      </c>
      <c r="W15" s="6"/>
      <c r="X15" s="38">
        <v>124.52</v>
      </c>
      <c r="Y15" s="49">
        <v>100.71</v>
      </c>
      <c r="Z15" s="6"/>
      <c r="AA15" s="38">
        <v>124.52</v>
      </c>
      <c r="AB15" s="49">
        <v>100.93</v>
      </c>
      <c r="AC15" s="6"/>
      <c r="AD15" s="38">
        <v>124.29</v>
      </c>
      <c r="AE15" s="49">
        <v>100.9</v>
      </c>
      <c r="AF15" s="6"/>
      <c r="AG15" s="38">
        <v>124.51</v>
      </c>
      <c r="AH15" s="49">
        <v>100.93</v>
      </c>
      <c r="AI15" s="6"/>
      <c r="AJ15" s="38">
        <v>124.3</v>
      </c>
      <c r="AK15" s="49">
        <v>101.39</v>
      </c>
      <c r="AL15" s="6"/>
      <c r="AM15" s="38">
        <v>124.33</v>
      </c>
      <c r="AN15" s="49">
        <v>101.61</v>
      </c>
      <c r="AO15" s="49"/>
      <c r="AP15" s="38">
        <v>123.82</v>
      </c>
      <c r="AQ15" s="49">
        <v>101.11</v>
      </c>
      <c r="AR15" s="6"/>
      <c r="AS15" s="38">
        <v>123.07</v>
      </c>
      <c r="AT15" s="49">
        <v>100.69</v>
      </c>
      <c r="AU15" s="6"/>
      <c r="AV15" s="38">
        <v>120.58</v>
      </c>
      <c r="AW15" s="49">
        <v>101.04</v>
      </c>
      <c r="AX15" s="6"/>
      <c r="AY15" s="38">
        <v>119.7</v>
      </c>
      <c r="AZ15" s="49">
        <v>101.27</v>
      </c>
      <c r="BA15" s="6"/>
      <c r="BB15" s="38">
        <v>119.43</v>
      </c>
      <c r="BC15" s="49">
        <v>102.09</v>
      </c>
      <c r="BD15" s="49"/>
      <c r="BE15" s="38">
        <v>120.23</v>
      </c>
      <c r="BF15" s="49">
        <v>102.94</v>
      </c>
      <c r="BG15" s="6"/>
      <c r="BH15" s="38">
        <v>120.86</v>
      </c>
      <c r="BI15" s="49">
        <v>102.55</v>
      </c>
      <c r="BJ15" s="60"/>
      <c r="BK15" s="38">
        <v>121.26</v>
      </c>
      <c r="BL15" s="60">
        <v>102.78</v>
      </c>
      <c r="BM15" s="60"/>
      <c r="BN15" s="38">
        <f>(C15+F15+I15+L15+O15+R15+U15+X15+AA15+AD15+AG15+AJ15+AM15+AS15+AV15+AY15+BB15+BH15+BK15+BE15+AP15)/21</f>
        <v>123.18476190476191</v>
      </c>
      <c r="BO15" s="60">
        <f>(D15+G15+J15+M15+P15+S15+V15+Y15+AB15+AE15+AH15+AK15+AN15+AT15+AW15+AZ15+BC15+BI15+BL15+BF15+AQ15)/21</f>
        <v>101.79523809523809</v>
      </c>
      <c r="BP15" s="54"/>
      <c r="BQ15" s="54"/>
      <c r="BR15" s="93"/>
      <c r="BS15" s="86"/>
      <c r="BT15" s="86"/>
      <c r="BU15" s="91"/>
      <c r="BV15" s="91"/>
      <c r="BW15" s="86"/>
      <c r="BX15" s="83"/>
    </row>
    <row r="16" spans="1:167" s="23" customFormat="1" ht="15.95" customHeight="1" x14ac:dyDescent="0.25">
      <c r="A16" s="32">
        <v>2</v>
      </c>
      <c r="B16" s="3" t="s">
        <v>6</v>
      </c>
      <c r="C16" s="38">
        <v>0.64049999999999996</v>
      </c>
      <c r="D16" s="49">
        <v>198.5</v>
      </c>
      <c r="E16" s="49"/>
      <c r="F16" s="38">
        <v>0.64139999999999997</v>
      </c>
      <c r="G16" s="49">
        <v>198.19</v>
      </c>
      <c r="H16" s="6"/>
      <c r="I16" s="38">
        <v>0.64229999999999998</v>
      </c>
      <c r="J16" s="49">
        <v>199.88</v>
      </c>
      <c r="K16" s="6"/>
      <c r="L16" s="38">
        <v>0.6401</v>
      </c>
      <c r="M16" s="49">
        <v>200.03</v>
      </c>
      <c r="N16" s="6"/>
      <c r="O16" s="38">
        <v>0.64419999999999999</v>
      </c>
      <c r="P16" s="49">
        <v>198.34</v>
      </c>
      <c r="Q16" s="6"/>
      <c r="R16" s="38">
        <v>0.64670000000000005</v>
      </c>
      <c r="S16" s="49">
        <v>196.96</v>
      </c>
      <c r="T16" s="6"/>
      <c r="U16" s="38">
        <v>0.64119999999999999</v>
      </c>
      <c r="V16" s="49">
        <v>197.24</v>
      </c>
      <c r="W16" s="6"/>
      <c r="X16" s="38">
        <v>0.64219999999999999</v>
      </c>
      <c r="Y16" s="49">
        <v>195.27</v>
      </c>
      <c r="Z16" s="6"/>
      <c r="AA16" s="38">
        <v>0.64019999999999999</v>
      </c>
      <c r="AB16" s="49">
        <v>196.32</v>
      </c>
      <c r="AC16" s="6"/>
      <c r="AD16" s="38">
        <v>0.64059999999999995</v>
      </c>
      <c r="AE16" s="49">
        <v>195.76</v>
      </c>
      <c r="AF16" s="6"/>
      <c r="AG16" s="38">
        <v>0.63929999999999998</v>
      </c>
      <c r="AH16" s="49">
        <v>196.56</v>
      </c>
      <c r="AI16" s="6"/>
      <c r="AJ16" s="38">
        <v>0.63829999999999998</v>
      </c>
      <c r="AK16" s="49">
        <v>197.43</v>
      </c>
      <c r="AL16" s="6"/>
      <c r="AM16" s="38">
        <v>0.63819999999999999</v>
      </c>
      <c r="AN16" s="49">
        <v>197.97</v>
      </c>
      <c r="AO16" s="49"/>
      <c r="AP16" s="38">
        <v>0.64049999999999996</v>
      </c>
      <c r="AQ16" s="49">
        <v>195.45</v>
      </c>
      <c r="AR16" s="6"/>
      <c r="AS16" s="38">
        <v>0.63759999999999994</v>
      </c>
      <c r="AT16" s="49">
        <v>194.33</v>
      </c>
      <c r="AU16" s="6"/>
      <c r="AV16" s="38">
        <v>0.63700000000000001</v>
      </c>
      <c r="AW16" s="49">
        <v>191.26</v>
      </c>
      <c r="AX16" s="6"/>
      <c r="AY16" s="38">
        <v>0.63290000000000002</v>
      </c>
      <c r="AZ16" s="49">
        <v>191.52</v>
      </c>
      <c r="BA16" s="6"/>
      <c r="BB16" s="38">
        <v>0.63859999999999995</v>
      </c>
      <c r="BC16" s="49">
        <v>190.93</v>
      </c>
      <c r="BD16" s="49"/>
      <c r="BE16" s="38">
        <v>0.64610000000000001</v>
      </c>
      <c r="BF16" s="49">
        <v>191.56</v>
      </c>
      <c r="BG16" s="6"/>
      <c r="BH16" s="38">
        <v>0.64959999999999996</v>
      </c>
      <c r="BI16" s="49">
        <v>190.8</v>
      </c>
      <c r="BJ16" s="60"/>
      <c r="BK16" s="38">
        <v>0.64939999999999998</v>
      </c>
      <c r="BL16" s="60">
        <v>191.93</v>
      </c>
      <c r="BM16" s="60"/>
      <c r="BN16" s="38">
        <f t="shared" ref="BN16:BO27" si="0">(C16+F16+I16+L16+O16+R16+U16+X16+AA16+AD16+AG16+AJ16+AM16+AS16+AV16+AY16+BB16+BH16+BK16+BE16+AP16)/21</f>
        <v>0.64128095238095228</v>
      </c>
      <c r="BO16" s="60">
        <f t="shared" si="0"/>
        <v>195.53476190476184</v>
      </c>
      <c r="BP16" s="54"/>
      <c r="BQ16" s="54"/>
      <c r="BR16" s="93"/>
      <c r="BS16" s="86"/>
      <c r="BT16" s="86"/>
      <c r="BU16" s="91"/>
      <c r="BV16" s="91"/>
      <c r="BW16" s="86"/>
      <c r="BX16" s="83"/>
      <c r="BY16" s="84"/>
      <c r="BZ16" s="84"/>
      <c r="CA16" s="84"/>
      <c r="CB16" s="84"/>
      <c r="CC16" s="84"/>
      <c r="CD16" s="84"/>
      <c r="CE16" s="152"/>
      <c r="CF16" s="83"/>
      <c r="CG16" s="84"/>
      <c r="CH16" s="84"/>
      <c r="CI16" s="84"/>
      <c r="CJ16" s="84"/>
      <c r="CK16" s="19"/>
      <c r="CL16" s="19"/>
      <c r="CM16" s="19"/>
      <c r="CN16" s="19"/>
      <c r="CO16" s="19"/>
      <c r="CP16" s="19"/>
      <c r="CQ16" s="19"/>
      <c r="CR16" s="19"/>
    </row>
    <row r="17" spans="1:167" ht="15.95" customHeight="1" x14ac:dyDescent="0.25">
      <c r="A17" s="32">
        <v>3</v>
      </c>
      <c r="B17" s="3" t="s">
        <v>7</v>
      </c>
      <c r="C17" s="38">
        <v>0.96599999999999997</v>
      </c>
      <c r="D17" s="49">
        <v>131.61000000000001</v>
      </c>
      <c r="E17" s="49"/>
      <c r="F17" s="38">
        <v>0.96699999999999997</v>
      </c>
      <c r="G17" s="49">
        <v>131.46</v>
      </c>
      <c r="H17" s="6"/>
      <c r="I17" s="38">
        <v>0.97970000000000002</v>
      </c>
      <c r="J17" s="49">
        <v>131.05000000000001</v>
      </c>
      <c r="K17" s="6"/>
      <c r="L17" s="38">
        <v>0.98340000000000005</v>
      </c>
      <c r="M17" s="49">
        <v>130.19999999999999</v>
      </c>
      <c r="N17" s="6"/>
      <c r="O17" s="38">
        <v>0.98260000000000003</v>
      </c>
      <c r="P17" s="49">
        <v>130.05000000000001</v>
      </c>
      <c r="Q17" s="6"/>
      <c r="R17" s="38">
        <v>0.98319999999999996</v>
      </c>
      <c r="S17" s="49">
        <v>129.55000000000001</v>
      </c>
      <c r="T17" s="6"/>
      <c r="U17" s="38">
        <v>0.98440000000000005</v>
      </c>
      <c r="V17" s="49">
        <v>128.47</v>
      </c>
      <c r="W17" s="6"/>
      <c r="X17" s="38">
        <v>0.97809999999999997</v>
      </c>
      <c r="Y17" s="49">
        <v>128.22</v>
      </c>
      <c r="Z17" s="6"/>
      <c r="AA17" s="38">
        <v>0.97840000000000005</v>
      </c>
      <c r="AB17" s="49">
        <v>128.44999999999999</v>
      </c>
      <c r="AC17" s="6"/>
      <c r="AD17" s="38">
        <v>0.97560000000000002</v>
      </c>
      <c r="AE17" s="49">
        <v>128.54</v>
      </c>
      <c r="AF17" s="6"/>
      <c r="AG17" s="38">
        <v>0.97650000000000003</v>
      </c>
      <c r="AH17" s="49">
        <v>128.69</v>
      </c>
      <c r="AI17" s="6"/>
      <c r="AJ17" s="38">
        <v>0.97609999999999997</v>
      </c>
      <c r="AK17" s="49">
        <v>129.11000000000001</v>
      </c>
      <c r="AL17" s="6"/>
      <c r="AM17" s="38">
        <v>0.97529999999999994</v>
      </c>
      <c r="AN17" s="49">
        <v>129.53</v>
      </c>
      <c r="AO17" s="49"/>
      <c r="AP17" s="38">
        <v>0.96230000000000004</v>
      </c>
      <c r="AQ17" s="49">
        <v>130.1</v>
      </c>
      <c r="AR17" s="6"/>
      <c r="AS17" s="38">
        <v>0.95660000000000001</v>
      </c>
      <c r="AT17" s="49">
        <v>129.53</v>
      </c>
      <c r="AU17" s="6"/>
      <c r="AV17" s="38">
        <v>0.94220000000000004</v>
      </c>
      <c r="AW17" s="49">
        <v>129.31</v>
      </c>
      <c r="AX17" s="6"/>
      <c r="AY17" s="38">
        <v>0.94020000000000004</v>
      </c>
      <c r="AZ17" s="49">
        <v>128.91999999999999</v>
      </c>
      <c r="BA17" s="6"/>
      <c r="BB17" s="38">
        <v>0.94210000000000005</v>
      </c>
      <c r="BC17" s="49">
        <v>129.41999999999999</v>
      </c>
      <c r="BD17" s="49"/>
      <c r="BE17" s="38">
        <v>0.95330000000000004</v>
      </c>
      <c r="BF17" s="49">
        <v>129.83000000000001</v>
      </c>
      <c r="BG17" s="6"/>
      <c r="BH17" s="38">
        <v>0.96240000000000003</v>
      </c>
      <c r="BI17" s="49">
        <v>128.79</v>
      </c>
      <c r="BJ17" s="60"/>
      <c r="BK17" s="38">
        <v>0.96330000000000005</v>
      </c>
      <c r="BL17" s="60">
        <v>129.38</v>
      </c>
      <c r="BM17" s="60"/>
      <c r="BN17" s="38">
        <f t="shared" si="0"/>
        <v>0.96803333333333341</v>
      </c>
      <c r="BO17" s="60">
        <f t="shared" si="0"/>
        <v>129.53380952380954</v>
      </c>
      <c r="BP17" s="54"/>
      <c r="BQ17" s="54"/>
      <c r="BR17" s="93"/>
      <c r="BS17" s="86"/>
      <c r="BT17" s="86"/>
      <c r="BU17" s="91"/>
      <c r="BV17" s="91"/>
      <c r="BW17" s="86"/>
      <c r="BX17" s="83"/>
    </row>
    <row r="18" spans="1:167" ht="15.95" customHeight="1" x14ac:dyDescent="0.25">
      <c r="A18" s="32">
        <v>4</v>
      </c>
      <c r="B18" s="3" t="s">
        <v>8</v>
      </c>
      <c r="C18" s="38">
        <v>0.91120000000000001</v>
      </c>
      <c r="D18" s="49">
        <v>139.56</v>
      </c>
      <c r="E18" s="49"/>
      <c r="F18" s="38">
        <v>0.91090000000000004</v>
      </c>
      <c r="G18" s="49">
        <v>139.54</v>
      </c>
      <c r="H18" s="6"/>
      <c r="I18" s="38">
        <v>0.92069999999999996</v>
      </c>
      <c r="J18" s="49">
        <v>139.55000000000001</v>
      </c>
      <c r="K18" s="6"/>
      <c r="L18" s="38">
        <v>0.91769999999999996</v>
      </c>
      <c r="M18" s="49">
        <v>139.54</v>
      </c>
      <c r="N18" s="6"/>
      <c r="O18" s="38">
        <v>0.91579999999999995</v>
      </c>
      <c r="P18" s="49">
        <v>139.59</v>
      </c>
      <c r="Q18" s="6"/>
      <c r="R18" s="38">
        <v>0.91369999999999996</v>
      </c>
      <c r="S18" s="49">
        <v>139.52000000000001</v>
      </c>
      <c r="T18" s="6"/>
      <c r="U18" s="38">
        <v>0.90690000000000004</v>
      </c>
      <c r="V18" s="49">
        <v>139.44999999999999</v>
      </c>
      <c r="W18" s="6"/>
      <c r="X18" s="38">
        <v>0.89839999999999998</v>
      </c>
      <c r="Y18" s="49">
        <v>139.56</v>
      </c>
      <c r="Z18" s="6"/>
      <c r="AA18" s="38">
        <v>0.89929999999999999</v>
      </c>
      <c r="AB18" s="49">
        <v>139.69999999999999</v>
      </c>
      <c r="AC18" s="6"/>
      <c r="AD18" s="38">
        <v>0.89739999999999998</v>
      </c>
      <c r="AE18" s="49">
        <v>139.65</v>
      </c>
      <c r="AF18" s="6"/>
      <c r="AG18" s="38">
        <v>0.90059999999999996</v>
      </c>
      <c r="AH18" s="49">
        <v>139.56</v>
      </c>
      <c r="AI18" s="6"/>
      <c r="AJ18" s="38">
        <v>0.90380000000000005</v>
      </c>
      <c r="AK18" s="49">
        <v>139.49</v>
      </c>
      <c r="AL18" s="6"/>
      <c r="AM18" s="38">
        <v>0.90600000000000003</v>
      </c>
      <c r="AN18" s="49">
        <v>139.53</v>
      </c>
      <c r="AO18" s="49"/>
      <c r="AP18" s="38">
        <v>0.89649999999999996</v>
      </c>
      <c r="AQ18" s="49">
        <v>139.52000000000001</v>
      </c>
      <c r="AR18" s="6"/>
      <c r="AS18" s="38">
        <v>0.88800000000000001</v>
      </c>
      <c r="AT18" s="49">
        <v>139.43</v>
      </c>
      <c r="AU18" s="6"/>
      <c r="AV18" s="38">
        <v>0.87219999999999998</v>
      </c>
      <c r="AW18" s="49">
        <v>139.59</v>
      </c>
      <c r="AX18" s="6"/>
      <c r="AY18" s="38">
        <v>0.86729999999999996</v>
      </c>
      <c r="AZ18" s="49">
        <v>139.74</v>
      </c>
      <c r="BA18" s="6"/>
      <c r="BB18" s="38">
        <v>0.87280000000000002</v>
      </c>
      <c r="BC18" s="49">
        <v>139.72999999999999</v>
      </c>
      <c r="BD18" s="49"/>
      <c r="BE18" s="38">
        <v>0.88570000000000004</v>
      </c>
      <c r="BF18" s="49">
        <v>139.74</v>
      </c>
      <c r="BG18" s="6"/>
      <c r="BH18" s="38">
        <v>0.88700000000000001</v>
      </c>
      <c r="BI18" s="49">
        <v>139.72</v>
      </c>
      <c r="BJ18" s="60"/>
      <c r="BK18" s="38">
        <v>0.89190000000000003</v>
      </c>
      <c r="BL18" s="60">
        <v>139.72999999999999</v>
      </c>
      <c r="BM18" s="60"/>
      <c r="BN18" s="38">
        <f t="shared" si="0"/>
        <v>0.89827619047619034</v>
      </c>
      <c r="BO18" s="60">
        <f t="shared" si="0"/>
        <v>139.59238095238095</v>
      </c>
      <c r="BP18" s="54"/>
      <c r="BQ18" s="54"/>
      <c r="BR18" s="93"/>
      <c r="BS18" s="86"/>
      <c r="BT18" s="86"/>
      <c r="BU18" s="91"/>
      <c r="BV18" s="91"/>
      <c r="BW18" s="86"/>
      <c r="BX18" s="83"/>
    </row>
    <row r="19" spans="1:167" ht="15.95" customHeight="1" x14ac:dyDescent="0.25">
      <c r="A19" s="32">
        <v>5</v>
      </c>
      <c r="B19" s="3" t="s">
        <v>9</v>
      </c>
      <c r="C19" s="38">
        <v>1093.3</v>
      </c>
      <c r="D19" s="80">
        <v>138991.91</v>
      </c>
      <c r="E19" s="80"/>
      <c r="F19" s="128">
        <v>1093.46</v>
      </c>
      <c r="G19" s="80">
        <v>138998.57999999999</v>
      </c>
      <c r="H19" s="6"/>
      <c r="I19" s="38">
        <v>1086.21</v>
      </c>
      <c r="J19" s="80">
        <v>139459.85999999999</v>
      </c>
      <c r="K19" s="6"/>
      <c r="L19" s="38">
        <v>1085.2</v>
      </c>
      <c r="M19" s="80">
        <v>138947.65</v>
      </c>
      <c r="N19" s="6"/>
      <c r="O19" s="38">
        <v>1091.05</v>
      </c>
      <c r="P19" s="80">
        <v>139417.1</v>
      </c>
      <c r="Q19" s="6"/>
      <c r="R19" s="38">
        <v>1094.21</v>
      </c>
      <c r="S19" s="80">
        <v>139375</v>
      </c>
      <c r="T19" s="6"/>
      <c r="U19" s="38">
        <v>1112.9100000000001</v>
      </c>
      <c r="V19" s="80">
        <v>140746.25</v>
      </c>
      <c r="W19" s="6"/>
      <c r="X19" s="38">
        <v>1117.26</v>
      </c>
      <c r="Y19" s="80">
        <v>140114.18</v>
      </c>
      <c r="Z19" s="6"/>
      <c r="AA19" s="38">
        <v>1117.51</v>
      </c>
      <c r="AB19" s="80">
        <v>140445.85999999999</v>
      </c>
      <c r="AC19" s="6"/>
      <c r="AD19" s="38">
        <v>1116.96</v>
      </c>
      <c r="AE19" s="80">
        <v>140073.76999999999</v>
      </c>
      <c r="AF19" s="6"/>
      <c r="AG19" s="38">
        <v>1116.97</v>
      </c>
      <c r="AH19" s="80">
        <v>140370.32</v>
      </c>
      <c r="AI19" s="6"/>
      <c r="AJ19" s="38">
        <v>1119.53</v>
      </c>
      <c r="AK19" s="80">
        <v>141087.37</v>
      </c>
      <c r="AL19" s="6"/>
      <c r="AM19" s="38">
        <v>1121.8499999999999</v>
      </c>
      <c r="AN19" s="80">
        <v>141728.22</v>
      </c>
      <c r="AO19" s="80"/>
      <c r="AP19" s="128">
        <v>1137.05</v>
      </c>
      <c r="AQ19" s="80">
        <v>142349.42000000001</v>
      </c>
      <c r="AR19" s="6"/>
      <c r="AS19" s="38">
        <v>1149.25</v>
      </c>
      <c r="AT19" s="80">
        <v>142407.16</v>
      </c>
      <c r="AU19" s="6"/>
      <c r="AV19" s="38">
        <v>1153.6099999999999</v>
      </c>
      <c r="AW19" s="80">
        <v>140546.47</v>
      </c>
      <c r="AX19" s="6"/>
      <c r="AY19" s="38">
        <v>1149.96</v>
      </c>
      <c r="AZ19" s="80">
        <v>139391.67999999999</v>
      </c>
      <c r="BA19" s="6"/>
      <c r="BB19" s="38">
        <v>1134.8</v>
      </c>
      <c r="BC19" s="80">
        <v>138358.35999999999</v>
      </c>
      <c r="BD19" s="80"/>
      <c r="BE19" s="128">
        <v>1128.4000000000001</v>
      </c>
      <c r="BF19" s="80">
        <v>139656.43</v>
      </c>
      <c r="BG19" s="6"/>
      <c r="BH19" s="38">
        <v>1126.2</v>
      </c>
      <c r="BI19" s="80">
        <v>139586.85999999999</v>
      </c>
      <c r="BJ19" s="60"/>
      <c r="BK19" s="38">
        <v>1133.7</v>
      </c>
      <c r="BL19" s="60">
        <v>141293.03</v>
      </c>
      <c r="BM19" s="60"/>
      <c r="BN19" s="38">
        <f t="shared" si="0"/>
        <v>1118.0661904761905</v>
      </c>
      <c r="BO19" s="60">
        <f t="shared" si="0"/>
        <v>140159.30857142858</v>
      </c>
      <c r="BP19" s="54"/>
      <c r="BQ19" s="54"/>
      <c r="BR19" s="93"/>
      <c r="BS19" s="86"/>
      <c r="BT19" s="92"/>
      <c r="BU19" s="91"/>
      <c r="BV19" s="91"/>
      <c r="BW19" s="86"/>
      <c r="BX19" s="83"/>
    </row>
    <row r="20" spans="1:167" ht="15.95" customHeight="1" x14ac:dyDescent="0.25">
      <c r="A20" s="32">
        <v>6</v>
      </c>
      <c r="B20" s="3" t="s">
        <v>10</v>
      </c>
      <c r="C20" s="38">
        <v>14.7</v>
      </c>
      <c r="D20" s="49">
        <v>1868.82</v>
      </c>
      <c r="E20" s="49"/>
      <c r="F20" s="38">
        <v>14.56</v>
      </c>
      <c r="G20" s="49">
        <v>1850.84</v>
      </c>
      <c r="H20" s="6"/>
      <c r="I20" s="38">
        <v>14.53</v>
      </c>
      <c r="J20" s="49">
        <v>1865.52</v>
      </c>
      <c r="K20" s="6"/>
      <c r="L20" s="38">
        <v>14.55</v>
      </c>
      <c r="M20" s="49">
        <v>1862.96</v>
      </c>
      <c r="N20" s="6"/>
      <c r="O20" s="38">
        <v>14.75</v>
      </c>
      <c r="P20" s="49">
        <v>1884.79</v>
      </c>
      <c r="Q20" s="6"/>
      <c r="R20" s="38">
        <v>14.9</v>
      </c>
      <c r="S20" s="49">
        <v>1897.89</v>
      </c>
      <c r="T20" s="6"/>
      <c r="U20" s="38">
        <v>15.32</v>
      </c>
      <c r="V20" s="49">
        <v>1937.47</v>
      </c>
      <c r="W20" s="6"/>
      <c r="X20" s="38">
        <v>15.31</v>
      </c>
      <c r="Y20" s="49">
        <v>1920.01</v>
      </c>
      <c r="Z20" s="6"/>
      <c r="AA20" s="38">
        <v>15.35</v>
      </c>
      <c r="AB20" s="49">
        <v>1929.15</v>
      </c>
      <c r="AC20" s="6"/>
      <c r="AD20" s="38">
        <v>15.4</v>
      </c>
      <c r="AE20" s="49">
        <v>1931.26</v>
      </c>
      <c r="AF20" s="6"/>
      <c r="AG20" s="38">
        <v>15.26</v>
      </c>
      <c r="AH20" s="49">
        <v>1917.73</v>
      </c>
      <c r="AI20" s="6"/>
      <c r="AJ20" s="38">
        <v>15.23</v>
      </c>
      <c r="AK20" s="49">
        <v>1919.34</v>
      </c>
      <c r="AL20" s="6"/>
      <c r="AM20" s="38">
        <v>14.95</v>
      </c>
      <c r="AN20" s="49">
        <v>1888.7</v>
      </c>
      <c r="AO20" s="49"/>
      <c r="AP20" s="38">
        <v>15.36</v>
      </c>
      <c r="AQ20" s="49">
        <v>1922.95</v>
      </c>
      <c r="AR20" s="6"/>
      <c r="AS20" s="38">
        <v>15.34</v>
      </c>
      <c r="AT20" s="49">
        <v>1900.83</v>
      </c>
      <c r="AU20" s="6"/>
      <c r="AV20" s="38">
        <v>14.89</v>
      </c>
      <c r="AW20" s="49">
        <v>1814.08</v>
      </c>
      <c r="AX20" s="6"/>
      <c r="AY20" s="38">
        <v>14.79</v>
      </c>
      <c r="AZ20" s="49">
        <v>1792.76</v>
      </c>
      <c r="BA20" s="6"/>
      <c r="BB20" s="38">
        <v>14.53</v>
      </c>
      <c r="BC20" s="49">
        <v>1771.54</v>
      </c>
      <c r="BD20" s="49"/>
      <c r="BE20" s="38">
        <v>14.27</v>
      </c>
      <c r="BF20" s="49">
        <v>1766.13</v>
      </c>
      <c r="BG20" s="6"/>
      <c r="BH20" s="38">
        <v>14.43</v>
      </c>
      <c r="BI20" s="49">
        <v>1788.53</v>
      </c>
      <c r="BJ20" s="60"/>
      <c r="BK20" s="38">
        <v>14.52</v>
      </c>
      <c r="BL20" s="60">
        <v>1809.63</v>
      </c>
      <c r="BM20" s="60"/>
      <c r="BN20" s="38">
        <f t="shared" si="0"/>
        <v>14.90190476190476</v>
      </c>
      <c r="BO20" s="60">
        <f t="shared" si="0"/>
        <v>1868.6157142857139</v>
      </c>
      <c r="BP20" s="54"/>
      <c r="BQ20" s="54"/>
      <c r="BR20" s="93"/>
      <c r="BS20" s="86"/>
      <c r="BT20" s="86"/>
      <c r="BU20" s="91"/>
      <c r="BV20" s="91"/>
      <c r="BW20" s="86"/>
      <c r="BX20" s="83"/>
    </row>
    <row r="21" spans="1:167" ht="15.95" customHeight="1" x14ac:dyDescent="0.25">
      <c r="A21" s="32">
        <v>7</v>
      </c>
      <c r="B21" s="3" t="s">
        <v>27</v>
      </c>
      <c r="C21" s="38">
        <v>1.3715999999999999</v>
      </c>
      <c r="D21" s="49">
        <v>92.69</v>
      </c>
      <c r="E21" s="49"/>
      <c r="F21" s="38">
        <v>1.3532</v>
      </c>
      <c r="G21" s="49">
        <v>93.94</v>
      </c>
      <c r="H21" s="6"/>
      <c r="I21" s="38">
        <v>1.3575999999999999</v>
      </c>
      <c r="J21" s="49">
        <v>94.57</v>
      </c>
      <c r="K21" s="6"/>
      <c r="L21" s="38">
        <v>1.3653999999999999</v>
      </c>
      <c r="M21" s="49">
        <v>93.78</v>
      </c>
      <c r="N21" s="6"/>
      <c r="O21" s="38">
        <v>1.3561000000000001</v>
      </c>
      <c r="P21" s="49">
        <v>94.23</v>
      </c>
      <c r="Q21" s="6"/>
      <c r="R21" s="38">
        <v>1.3591</v>
      </c>
      <c r="S21" s="49">
        <v>93.72</v>
      </c>
      <c r="T21" s="6"/>
      <c r="U21" s="38">
        <v>1.3655999999999999</v>
      </c>
      <c r="V21" s="49">
        <v>92.61</v>
      </c>
      <c r="W21" s="6"/>
      <c r="X21" s="38">
        <v>1.3714</v>
      </c>
      <c r="Y21" s="49">
        <v>91.45</v>
      </c>
      <c r="Z21" s="6"/>
      <c r="AA21" s="38">
        <v>1.3633</v>
      </c>
      <c r="AB21" s="49">
        <v>92.18</v>
      </c>
      <c r="AC21" s="6"/>
      <c r="AD21" s="38">
        <v>1.3555999999999999</v>
      </c>
      <c r="AE21" s="49">
        <v>92.51</v>
      </c>
      <c r="AF21" s="6"/>
      <c r="AG21" s="38">
        <v>1.3587</v>
      </c>
      <c r="AH21" s="49">
        <v>92.49</v>
      </c>
      <c r="AI21" s="6"/>
      <c r="AJ21" s="38">
        <v>1.3622000000000001</v>
      </c>
      <c r="AK21" s="49">
        <v>92.51</v>
      </c>
      <c r="AL21" s="6"/>
      <c r="AM21" s="38">
        <v>1.3614999999999999</v>
      </c>
      <c r="AN21" s="49">
        <v>92.79</v>
      </c>
      <c r="AO21" s="49"/>
      <c r="AP21" s="38">
        <v>1.3702000000000001</v>
      </c>
      <c r="AQ21" s="49">
        <v>91.37</v>
      </c>
      <c r="AR21" s="6"/>
      <c r="AS21" s="38">
        <v>1.3673999999999999</v>
      </c>
      <c r="AT21" s="49">
        <v>90.62</v>
      </c>
      <c r="AU21" s="6"/>
      <c r="AV21" s="38">
        <v>1.3812</v>
      </c>
      <c r="AW21" s="49">
        <v>88.21</v>
      </c>
      <c r="AX21" s="6"/>
      <c r="AY21" s="38">
        <v>1.3895</v>
      </c>
      <c r="AZ21" s="49">
        <v>87.24</v>
      </c>
      <c r="BA21" s="6"/>
      <c r="BB21" s="38">
        <v>1.4016999999999999</v>
      </c>
      <c r="BC21" s="49">
        <v>86.98</v>
      </c>
      <c r="BD21" s="49"/>
      <c r="BE21" s="38">
        <v>1.3994</v>
      </c>
      <c r="BF21" s="49">
        <v>88.44</v>
      </c>
      <c r="BG21" s="6"/>
      <c r="BH21" s="38">
        <v>1.3972</v>
      </c>
      <c r="BI21" s="49">
        <v>88.71</v>
      </c>
      <c r="BJ21" s="60"/>
      <c r="BK21" s="38">
        <v>1.4031</v>
      </c>
      <c r="BL21" s="60">
        <v>88.82</v>
      </c>
      <c r="BM21" s="60"/>
      <c r="BN21" s="38">
        <f t="shared" si="0"/>
        <v>1.3719523809523808</v>
      </c>
      <c r="BO21" s="60">
        <f t="shared" si="0"/>
        <v>91.42190476190477</v>
      </c>
      <c r="BP21" s="54"/>
      <c r="BQ21" s="54"/>
      <c r="BR21" s="93"/>
      <c r="BS21" s="86"/>
      <c r="BT21" s="86"/>
      <c r="BU21" s="91"/>
      <c r="BV21" s="91"/>
      <c r="BW21" s="86"/>
      <c r="BX21" s="83"/>
    </row>
    <row r="22" spans="1:167" ht="15.95" customHeight="1" x14ac:dyDescent="0.25">
      <c r="A22" s="32">
        <v>8</v>
      </c>
      <c r="B22" s="3" t="s">
        <v>28</v>
      </c>
      <c r="C22" s="38">
        <v>1.3156000000000001</v>
      </c>
      <c r="D22" s="49">
        <v>96.63</v>
      </c>
      <c r="E22" s="49"/>
      <c r="F22" s="38">
        <v>1.3124</v>
      </c>
      <c r="G22" s="49">
        <v>96.86</v>
      </c>
      <c r="H22" s="6"/>
      <c r="I22" s="38">
        <v>1.3187</v>
      </c>
      <c r="J22" s="49">
        <v>97.36</v>
      </c>
      <c r="K22" s="6"/>
      <c r="L22" s="38">
        <v>1.3173999999999999</v>
      </c>
      <c r="M22" s="49">
        <v>97.19</v>
      </c>
      <c r="N22" s="6"/>
      <c r="O22" s="38">
        <v>1.3115000000000001</v>
      </c>
      <c r="P22" s="49">
        <v>97.43</v>
      </c>
      <c r="Q22" s="6"/>
      <c r="R22" s="38">
        <v>1.3169999999999999</v>
      </c>
      <c r="S22" s="49">
        <v>96.72</v>
      </c>
      <c r="T22" s="6"/>
      <c r="U22" s="38">
        <v>1.3050999999999999</v>
      </c>
      <c r="V22" s="49">
        <v>96.9</v>
      </c>
      <c r="W22" s="6"/>
      <c r="X22" s="38">
        <v>1.3079000000000001</v>
      </c>
      <c r="Y22" s="49">
        <v>95.89</v>
      </c>
      <c r="Z22" s="6"/>
      <c r="AA22" s="38">
        <v>1.3003</v>
      </c>
      <c r="AB22" s="49">
        <v>96.65</v>
      </c>
      <c r="AC22" s="6"/>
      <c r="AD22" s="38">
        <v>1.3072999999999999</v>
      </c>
      <c r="AE22" s="49">
        <v>95.93</v>
      </c>
      <c r="AF22" s="6"/>
      <c r="AG22" s="38">
        <v>1.3137000000000001</v>
      </c>
      <c r="AH22" s="49">
        <v>95.66</v>
      </c>
      <c r="AI22" s="6"/>
      <c r="AJ22" s="38">
        <v>1.3111999999999999</v>
      </c>
      <c r="AK22" s="49">
        <v>96.11</v>
      </c>
      <c r="AL22" s="6"/>
      <c r="AM22" s="38">
        <v>1.3055000000000001</v>
      </c>
      <c r="AN22" s="49">
        <v>96.77</v>
      </c>
      <c r="AO22" s="49"/>
      <c r="AP22" s="38">
        <v>1.3157000000000001</v>
      </c>
      <c r="AQ22" s="49">
        <v>95.15</v>
      </c>
      <c r="AR22" s="6"/>
      <c r="AS22" s="38">
        <v>1.3086</v>
      </c>
      <c r="AT22" s="49">
        <v>94.69</v>
      </c>
      <c r="AU22" s="6"/>
      <c r="AV22" s="38">
        <v>1.3233999999999999</v>
      </c>
      <c r="AW22" s="49">
        <v>92.06</v>
      </c>
      <c r="AX22" s="6"/>
      <c r="AY22" s="38">
        <v>1.3190999999999999</v>
      </c>
      <c r="AZ22" s="49">
        <v>91.89</v>
      </c>
      <c r="BA22" s="6"/>
      <c r="BB22" s="38">
        <v>1.3285</v>
      </c>
      <c r="BC22" s="49">
        <v>91.78</v>
      </c>
      <c r="BD22" s="49"/>
      <c r="BE22" s="38">
        <v>1.3210999999999999</v>
      </c>
      <c r="BF22" s="49">
        <v>93.68</v>
      </c>
      <c r="BG22" s="6"/>
      <c r="BH22" s="38">
        <v>1.3218000000000001</v>
      </c>
      <c r="BI22" s="49">
        <v>93.77</v>
      </c>
      <c r="BJ22" s="60"/>
      <c r="BK22" s="38">
        <v>1.325</v>
      </c>
      <c r="BL22" s="60">
        <v>94.06</v>
      </c>
      <c r="BM22" s="60"/>
      <c r="BN22" s="38">
        <f t="shared" si="0"/>
        <v>1.3146095238095235</v>
      </c>
      <c r="BO22" s="60">
        <f t="shared" si="0"/>
        <v>95.389523809523808</v>
      </c>
      <c r="BP22" s="54"/>
      <c r="BQ22" s="54"/>
      <c r="BR22" s="93"/>
      <c r="BS22" s="86"/>
      <c r="BT22" s="86"/>
      <c r="BU22" s="91"/>
      <c r="BV22" s="91"/>
      <c r="BW22" s="86"/>
      <c r="BX22" s="83"/>
    </row>
    <row r="23" spans="1:167" ht="15.95" customHeight="1" x14ac:dyDescent="0.25">
      <c r="A23" s="32">
        <v>9</v>
      </c>
      <c r="B23" s="3" t="s">
        <v>13</v>
      </c>
      <c r="C23" s="38">
        <v>8.6189</v>
      </c>
      <c r="D23" s="49">
        <v>14.75</v>
      </c>
      <c r="E23" s="49"/>
      <c r="F23" s="38">
        <v>8.6142000000000003</v>
      </c>
      <c r="G23" s="49">
        <v>14.76</v>
      </c>
      <c r="H23" s="6"/>
      <c r="I23" s="38">
        <v>8.7251999999999992</v>
      </c>
      <c r="J23" s="49">
        <v>14.71</v>
      </c>
      <c r="K23" s="6"/>
      <c r="L23" s="38">
        <v>8.7224000000000004</v>
      </c>
      <c r="M23" s="49">
        <v>14.68</v>
      </c>
      <c r="N23" s="6"/>
      <c r="O23" s="38">
        <v>8.7634000000000007</v>
      </c>
      <c r="P23" s="49">
        <v>14.58</v>
      </c>
      <c r="Q23" s="6"/>
      <c r="R23" s="38">
        <v>8.7767999999999997</v>
      </c>
      <c r="S23" s="49">
        <v>14.51</v>
      </c>
      <c r="T23" s="6"/>
      <c r="U23" s="38">
        <v>8.6905999999999999</v>
      </c>
      <c r="V23" s="49">
        <v>14.55</v>
      </c>
      <c r="W23" s="6"/>
      <c r="X23" s="38">
        <v>8.6071000000000009</v>
      </c>
      <c r="Y23" s="49">
        <v>14.57</v>
      </c>
      <c r="Z23" s="6"/>
      <c r="AA23" s="38">
        <v>8.5131999999999994</v>
      </c>
      <c r="AB23" s="49">
        <v>14.76</v>
      </c>
      <c r="AC23" s="6"/>
      <c r="AD23" s="38">
        <v>8.4626999999999999</v>
      </c>
      <c r="AE23" s="49">
        <v>14.82</v>
      </c>
      <c r="AF23" s="6"/>
      <c r="AG23" s="38">
        <v>8.4992000000000001</v>
      </c>
      <c r="AH23" s="49">
        <v>14.79</v>
      </c>
      <c r="AI23" s="6"/>
      <c r="AJ23" s="38">
        <v>8.5198</v>
      </c>
      <c r="AK23" s="49">
        <v>14.79</v>
      </c>
      <c r="AL23" s="6"/>
      <c r="AM23" s="38">
        <v>8.5517000000000003</v>
      </c>
      <c r="AN23" s="49">
        <v>14.77</v>
      </c>
      <c r="AO23" s="49"/>
      <c r="AP23" s="38">
        <v>8.5027000000000008</v>
      </c>
      <c r="AQ23" s="49">
        <v>14.72</v>
      </c>
      <c r="AR23" s="6"/>
      <c r="AS23" s="38">
        <v>8.4641000000000002</v>
      </c>
      <c r="AT23" s="49">
        <v>14.64</v>
      </c>
      <c r="AU23" s="6"/>
      <c r="AV23" s="38">
        <v>8.2885000000000009</v>
      </c>
      <c r="AW23" s="49">
        <v>14.7</v>
      </c>
      <c r="AX23" s="6"/>
      <c r="AY23" s="38">
        <v>8.2859999999999996</v>
      </c>
      <c r="AZ23" s="49">
        <v>14.63</v>
      </c>
      <c r="BA23" s="6"/>
      <c r="BB23" s="38">
        <v>8.4151000000000007</v>
      </c>
      <c r="BC23" s="49">
        <v>14.49</v>
      </c>
      <c r="BD23" s="49"/>
      <c r="BE23" s="38">
        <v>8.4702999999999999</v>
      </c>
      <c r="BF23" s="49">
        <v>14.61</v>
      </c>
      <c r="BG23" s="6"/>
      <c r="BH23" s="38">
        <v>8.4449000000000005</v>
      </c>
      <c r="BI23" s="49">
        <v>14.68</v>
      </c>
      <c r="BJ23" s="60"/>
      <c r="BK23" s="38">
        <v>8.4731000000000005</v>
      </c>
      <c r="BL23" s="60">
        <v>14.71</v>
      </c>
      <c r="BM23" s="60"/>
      <c r="BN23" s="38">
        <f t="shared" si="0"/>
        <v>8.5433285714285709</v>
      </c>
      <c r="BO23" s="60">
        <f t="shared" si="0"/>
        <v>14.677142857142858</v>
      </c>
      <c r="BP23" s="54"/>
      <c r="BQ23" s="54"/>
      <c r="BR23" s="93"/>
      <c r="BS23" s="86"/>
      <c r="BT23" s="86"/>
      <c r="BU23" s="91"/>
      <c r="BV23" s="91"/>
      <c r="BW23" s="86"/>
      <c r="BX23" s="83"/>
    </row>
    <row r="24" spans="1:167" ht="15.95" customHeight="1" x14ac:dyDescent="0.25">
      <c r="A24" s="32">
        <v>10</v>
      </c>
      <c r="B24" s="3" t="s">
        <v>14</v>
      </c>
      <c r="C24" s="38">
        <v>8.1946999999999992</v>
      </c>
      <c r="D24" s="49">
        <v>15.51</v>
      </c>
      <c r="E24" s="49"/>
      <c r="F24" s="38">
        <v>8.2157999999999998</v>
      </c>
      <c r="G24" s="49">
        <v>15.47</v>
      </c>
      <c r="H24" s="6"/>
      <c r="I24" s="38">
        <v>8.2655999999999992</v>
      </c>
      <c r="J24" s="49">
        <v>15.53</v>
      </c>
      <c r="K24" s="6"/>
      <c r="L24" s="38">
        <v>8.2607999999999997</v>
      </c>
      <c r="M24" s="49">
        <v>15.5</v>
      </c>
      <c r="N24" s="6"/>
      <c r="O24" s="38">
        <v>8.2821999999999996</v>
      </c>
      <c r="P24" s="49">
        <v>15.43</v>
      </c>
      <c r="Q24" s="6"/>
      <c r="R24" s="38">
        <v>8.2485999999999997</v>
      </c>
      <c r="S24" s="49">
        <v>15.44</v>
      </c>
      <c r="T24" s="6"/>
      <c r="U24" s="38">
        <v>8.2074999999999996</v>
      </c>
      <c r="V24" s="49">
        <v>15.41</v>
      </c>
      <c r="W24" s="6"/>
      <c r="X24" s="38">
        <v>8.2133000000000003</v>
      </c>
      <c r="Y24" s="49">
        <v>15.27</v>
      </c>
      <c r="Z24" s="6"/>
      <c r="AA24" s="38">
        <v>8.1730999999999998</v>
      </c>
      <c r="AB24" s="49">
        <v>15.38</v>
      </c>
      <c r="AC24" s="6"/>
      <c r="AD24" s="38">
        <v>8.2040000000000006</v>
      </c>
      <c r="AE24" s="49">
        <v>15.29</v>
      </c>
      <c r="AF24" s="6"/>
      <c r="AG24" s="38">
        <v>8.2642000000000007</v>
      </c>
      <c r="AH24" s="49">
        <v>15.21</v>
      </c>
      <c r="AI24" s="6"/>
      <c r="AJ24" s="38">
        <v>8.2485999999999997</v>
      </c>
      <c r="AK24" s="49">
        <v>15.28</v>
      </c>
      <c r="AL24" s="6"/>
      <c r="AM24" s="38">
        <v>8.2909000000000006</v>
      </c>
      <c r="AN24" s="49">
        <v>15.24</v>
      </c>
      <c r="AO24" s="49"/>
      <c r="AP24" s="38">
        <v>8.2919</v>
      </c>
      <c r="AQ24" s="49">
        <v>15.1</v>
      </c>
      <c r="AR24" s="6"/>
      <c r="AS24" s="38">
        <v>8.2172000000000001</v>
      </c>
      <c r="AT24" s="49">
        <v>15.08</v>
      </c>
      <c r="AU24" s="6"/>
      <c r="AV24" s="38">
        <v>8.1851000000000003</v>
      </c>
      <c r="AW24" s="49">
        <v>14.88</v>
      </c>
      <c r="AX24" s="6"/>
      <c r="AY24" s="38">
        <v>8.1579999999999995</v>
      </c>
      <c r="AZ24" s="49">
        <v>14.86</v>
      </c>
      <c r="BA24" s="6"/>
      <c r="BB24" s="38">
        <v>8.2949000000000002</v>
      </c>
      <c r="BC24" s="49">
        <v>14.7</v>
      </c>
      <c r="BD24" s="49"/>
      <c r="BE24" s="38">
        <v>8.3115000000000006</v>
      </c>
      <c r="BF24" s="49">
        <v>14.89</v>
      </c>
      <c r="BG24" s="6"/>
      <c r="BH24" s="38">
        <v>8.2889999999999997</v>
      </c>
      <c r="BI24" s="49">
        <v>14.95</v>
      </c>
      <c r="BJ24" s="60"/>
      <c r="BK24" s="38">
        <v>8.3122000000000007</v>
      </c>
      <c r="BL24" s="60">
        <v>14.99</v>
      </c>
      <c r="BM24" s="60"/>
      <c r="BN24" s="38">
        <f t="shared" si="0"/>
        <v>8.2442428571428561</v>
      </c>
      <c r="BO24" s="60">
        <f t="shared" si="0"/>
        <v>15.21</v>
      </c>
      <c r="BP24" s="54"/>
      <c r="BQ24" s="54"/>
      <c r="BR24" s="93"/>
      <c r="BS24" s="86"/>
      <c r="BT24" s="86"/>
      <c r="BU24" s="91"/>
      <c r="BV24" s="91"/>
      <c r="BW24" s="86"/>
      <c r="BX24" s="83"/>
    </row>
    <row r="25" spans="1:167" ht="15.95" customHeight="1" x14ac:dyDescent="0.25">
      <c r="A25" s="32">
        <v>11</v>
      </c>
      <c r="B25" s="3" t="s">
        <v>15</v>
      </c>
      <c r="C25" s="38">
        <v>6.7975000000000003</v>
      </c>
      <c r="D25" s="49">
        <v>18.7</v>
      </c>
      <c r="E25" s="49"/>
      <c r="F25" s="38">
        <v>6.7957999999999998</v>
      </c>
      <c r="G25" s="49">
        <v>18.71</v>
      </c>
      <c r="H25" s="6"/>
      <c r="I25" s="38">
        <v>6.8685</v>
      </c>
      <c r="J25" s="49">
        <v>18.690000000000001</v>
      </c>
      <c r="K25" s="6"/>
      <c r="L25" s="38">
        <v>6.8459000000000003</v>
      </c>
      <c r="M25" s="49">
        <v>18.7</v>
      </c>
      <c r="N25" s="6"/>
      <c r="O25" s="38">
        <v>6.8312999999999997</v>
      </c>
      <c r="P25" s="49">
        <v>18.71</v>
      </c>
      <c r="Q25" s="6"/>
      <c r="R25" s="38">
        <v>6.8171999999999997</v>
      </c>
      <c r="S25" s="49">
        <v>18.68</v>
      </c>
      <c r="T25" s="6"/>
      <c r="U25" s="38">
        <v>6.7652999999999999</v>
      </c>
      <c r="V25" s="49">
        <v>18.690000000000001</v>
      </c>
      <c r="W25" s="6"/>
      <c r="X25" s="38">
        <v>6.7031999999999998</v>
      </c>
      <c r="Y25" s="49">
        <v>18.71</v>
      </c>
      <c r="Z25" s="6"/>
      <c r="AA25" s="38">
        <v>6.7106000000000003</v>
      </c>
      <c r="AB25" s="49">
        <v>18.73</v>
      </c>
      <c r="AC25" s="6"/>
      <c r="AD25" s="38">
        <v>6.6974</v>
      </c>
      <c r="AE25" s="49">
        <v>18.72</v>
      </c>
      <c r="AF25" s="6"/>
      <c r="AG25" s="38">
        <v>6.7191999999999998</v>
      </c>
      <c r="AH25" s="49">
        <v>18.7</v>
      </c>
      <c r="AI25" s="6"/>
      <c r="AJ25" s="38">
        <v>6.7439999999999998</v>
      </c>
      <c r="AK25" s="49">
        <v>18.690000000000001</v>
      </c>
      <c r="AL25" s="6"/>
      <c r="AM25" s="38">
        <v>6.7602000000000002</v>
      </c>
      <c r="AN25" s="49">
        <v>18.690000000000001</v>
      </c>
      <c r="AO25" s="49"/>
      <c r="AP25" s="38">
        <v>6.6882999999999999</v>
      </c>
      <c r="AQ25" s="49">
        <v>18.72</v>
      </c>
      <c r="AR25" s="6"/>
      <c r="AS25" s="38">
        <v>6.6265000000000001</v>
      </c>
      <c r="AT25" s="49">
        <v>18.7</v>
      </c>
      <c r="AU25" s="6"/>
      <c r="AV25" s="38">
        <v>6.5082000000000004</v>
      </c>
      <c r="AW25" s="49">
        <v>18.72</v>
      </c>
      <c r="AX25" s="6"/>
      <c r="AY25" s="38">
        <v>6.4711999999999996</v>
      </c>
      <c r="AZ25" s="49">
        <v>18.73</v>
      </c>
      <c r="BA25" s="6"/>
      <c r="BB25" s="38">
        <v>6.5137999999999998</v>
      </c>
      <c r="BC25" s="49">
        <v>18.72</v>
      </c>
      <c r="BD25" s="49"/>
      <c r="BE25" s="38">
        <v>6.6082000000000001</v>
      </c>
      <c r="BF25" s="49">
        <v>18.73</v>
      </c>
      <c r="BG25" s="6"/>
      <c r="BH25" s="38">
        <v>6.6189999999999998</v>
      </c>
      <c r="BI25" s="49">
        <v>18.73</v>
      </c>
      <c r="BJ25" s="60"/>
      <c r="BK25" s="38">
        <v>6.6547000000000001</v>
      </c>
      <c r="BL25" s="60">
        <v>18.73</v>
      </c>
      <c r="BM25" s="60"/>
      <c r="BN25" s="38">
        <f t="shared" si="0"/>
        <v>6.7021904761904763</v>
      </c>
      <c r="BO25" s="60">
        <f t="shared" si="0"/>
        <v>18.709523809523812</v>
      </c>
      <c r="BP25" s="54"/>
      <c r="BQ25" s="54"/>
      <c r="BR25" s="93"/>
      <c r="BS25" s="86"/>
      <c r="BT25" s="86"/>
      <c r="BU25" s="91"/>
      <c r="BV25" s="91"/>
      <c r="BW25" s="86"/>
      <c r="BX25" s="83"/>
    </row>
    <row r="26" spans="1:167" ht="15.95" customHeight="1" x14ac:dyDescent="0.25">
      <c r="A26" s="32">
        <v>12</v>
      </c>
      <c r="B26" s="3" t="s">
        <v>29</v>
      </c>
      <c r="C26" s="38">
        <v>0.71699999999999997</v>
      </c>
      <c r="D26" s="49">
        <v>177.31</v>
      </c>
      <c r="E26" s="49"/>
      <c r="F26" s="38">
        <v>0.71721000000000001</v>
      </c>
      <c r="G26" s="49">
        <v>177.24</v>
      </c>
      <c r="H26" s="49"/>
      <c r="I26" s="38">
        <v>0.71682999999999997</v>
      </c>
      <c r="J26" s="49">
        <v>179.11</v>
      </c>
      <c r="K26" s="49"/>
      <c r="L26" s="38">
        <v>0.71941999999999995</v>
      </c>
      <c r="M26" s="49">
        <v>177.97</v>
      </c>
      <c r="N26" s="49"/>
      <c r="O26" s="38">
        <v>0.71875999999999995</v>
      </c>
      <c r="P26" s="49">
        <v>177.78</v>
      </c>
      <c r="Q26" s="49"/>
      <c r="R26" s="38">
        <v>0.71869000000000005</v>
      </c>
      <c r="S26" s="49">
        <v>177.23</v>
      </c>
      <c r="T26" s="49"/>
      <c r="U26" s="38">
        <v>0.71882999999999997</v>
      </c>
      <c r="V26" s="49">
        <v>175.93</v>
      </c>
      <c r="W26" s="49"/>
      <c r="X26" s="38">
        <v>0.71609</v>
      </c>
      <c r="Y26" s="49">
        <v>175.13</v>
      </c>
      <c r="Z26" s="49"/>
      <c r="AA26" s="38">
        <v>0.71342000000000005</v>
      </c>
      <c r="AB26" s="49">
        <v>176.16</v>
      </c>
      <c r="AC26" s="49"/>
      <c r="AD26" s="38">
        <v>0.71391000000000004</v>
      </c>
      <c r="AE26" s="49">
        <v>175.66</v>
      </c>
      <c r="AF26" s="49"/>
      <c r="AG26" s="38">
        <v>0.71243000000000001</v>
      </c>
      <c r="AH26" s="49">
        <v>176.4</v>
      </c>
      <c r="AI26" s="49"/>
      <c r="AJ26" s="38">
        <v>0.71448</v>
      </c>
      <c r="AK26" s="49">
        <v>176.39</v>
      </c>
      <c r="AL26" s="49"/>
      <c r="AM26" s="38">
        <v>0.71447000000000005</v>
      </c>
      <c r="AN26" s="49">
        <v>176.82</v>
      </c>
      <c r="AO26" s="49"/>
      <c r="AP26" s="38">
        <v>0.71521999999999997</v>
      </c>
      <c r="AQ26" s="49">
        <v>175.04</v>
      </c>
      <c r="AR26" s="49"/>
      <c r="AS26" s="38">
        <v>0.71221000000000001</v>
      </c>
      <c r="AT26" s="49">
        <v>173.99</v>
      </c>
      <c r="AU26" s="49"/>
      <c r="AV26" s="38">
        <v>0.70894000000000001</v>
      </c>
      <c r="AW26" s="49">
        <v>171.85</v>
      </c>
      <c r="AX26" s="49"/>
      <c r="AY26" s="38">
        <v>0.7036</v>
      </c>
      <c r="AZ26" s="49">
        <v>172.28</v>
      </c>
      <c r="BA26" s="49"/>
      <c r="BB26" s="38">
        <v>0.70309999999999995</v>
      </c>
      <c r="BC26" s="49">
        <v>173.41</v>
      </c>
      <c r="BD26" s="49"/>
      <c r="BE26" s="38">
        <v>0.70533000000000001</v>
      </c>
      <c r="BF26" s="49">
        <v>175.47</v>
      </c>
      <c r="BG26" s="49"/>
      <c r="BH26" s="38">
        <v>0.70943000000000001</v>
      </c>
      <c r="BI26" s="49">
        <v>174.71</v>
      </c>
      <c r="BJ26" s="49"/>
      <c r="BK26" s="38">
        <v>0.71018000000000003</v>
      </c>
      <c r="BL26" s="60">
        <v>175.49</v>
      </c>
      <c r="BM26" s="60"/>
      <c r="BN26" s="38">
        <f t="shared" si="0"/>
        <v>0.71331190476190476</v>
      </c>
      <c r="BO26" s="60">
        <f t="shared" si="0"/>
        <v>175.77952380952382</v>
      </c>
      <c r="BP26" s="54"/>
      <c r="BQ26" s="54"/>
      <c r="BR26" s="93"/>
      <c r="BS26" s="86"/>
      <c r="BT26" s="86"/>
      <c r="BU26" s="91"/>
      <c r="BV26" s="91"/>
      <c r="BW26" s="86"/>
      <c r="BX26" s="83"/>
    </row>
    <row r="27" spans="1:167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127.13</v>
      </c>
      <c r="E27" s="81"/>
      <c r="F27" s="39">
        <v>1</v>
      </c>
      <c r="G27" s="81">
        <v>127.12</v>
      </c>
      <c r="H27" s="81"/>
      <c r="I27" s="39">
        <v>1</v>
      </c>
      <c r="J27" s="81">
        <v>128.38999999999999</v>
      </c>
      <c r="K27" s="8"/>
      <c r="L27" s="39">
        <v>1</v>
      </c>
      <c r="M27" s="81">
        <v>128.04</v>
      </c>
      <c r="N27" s="8"/>
      <c r="O27" s="39">
        <v>1</v>
      </c>
      <c r="P27" s="81">
        <v>127.78</v>
      </c>
      <c r="Q27" s="8"/>
      <c r="R27" s="39">
        <v>1</v>
      </c>
      <c r="S27" s="81">
        <v>127.38</v>
      </c>
      <c r="T27" s="8"/>
      <c r="U27" s="39">
        <v>1</v>
      </c>
      <c r="V27" s="81">
        <v>126.47</v>
      </c>
      <c r="W27" s="81"/>
      <c r="X27" s="39">
        <v>1</v>
      </c>
      <c r="Y27" s="81">
        <v>125.41</v>
      </c>
      <c r="Z27" s="8"/>
      <c r="AA27" s="39">
        <v>1</v>
      </c>
      <c r="AB27" s="81">
        <v>125.68</v>
      </c>
      <c r="AC27" s="8"/>
      <c r="AD27" s="39">
        <v>1</v>
      </c>
      <c r="AE27" s="81">
        <v>125.41</v>
      </c>
      <c r="AF27" s="8"/>
      <c r="AG27" s="39">
        <v>1</v>
      </c>
      <c r="AH27" s="81">
        <v>125.67</v>
      </c>
      <c r="AI27" s="8"/>
      <c r="AJ27" s="39">
        <v>1</v>
      </c>
      <c r="AK27" s="81">
        <v>126.02</v>
      </c>
      <c r="AL27" s="8"/>
      <c r="AM27" s="39">
        <v>1</v>
      </c>
      <c r="AN27" s="81">
        <v>126.33</v>
      </c>
      <c r="AO27" s="81"/>
      <c r="AP27" s="39">
        <v>1</v>
      </c>
      <c r="AQ27" s="81">
        <v>125.19</v>
      </c>
      <c r="AR27" s="8"/>
      <c r="AS27" s="39">
        <v>1</v>
      </c>
      <c r="AT27" s="81">
        <v>123.91</v>
      </c>
      <c r="AU27" s="8"/>
      <c r="AV27" s="39">
        <v>1</v>
      </c>
      <c r="AW27" s="81">
        <v>121.83</v>
      </c>
      <c r="AX27" s="8"/>
      <c r="AY27" s="39">
        <v>1</v>
      </c>
      <c r="AZ27" s="81">
        <v>121.21</v>
      </c>
      <c r="BA27" s="8"/>
      <c r="BB27" s="39">
        <v>1</v>
      </c>
      <c r="BC27" s="81">
        <v>121.92</v>
      </c>
      <c r="BD27" s="81"/>
      <c r="BE27" s="39">
        <v>1</v>
      </c>
      <c r="BF27" s="81">
        <v>123.77</v>
      </c>
      <c r="BG27" s="8"/>
      <c r="BH27" s="39">
        <v>1</v>
      </c>
      <c r="BI27" s="81">
        <v>123.95</v>
      </c>
      <c r="BJ27" s="61"/>
      <c r="BK27" s="39">
        <v>1</v>
      </c>
      <c r="BL27" s="61">
        <v>124.63</v>
      </c>
      <c r="BM27" s="61"/>
      <c r="BN27" s="39">
        <f t="shared" si="0"/>
        <v>1</v>
      </c>
      <c r="BO27" s="61">
        <f t="shared" si="0"/>
        <v>125.39238095238095</v>
      </c>
      <c r="BP27" s="54"/>
      <c r="BQ27" s="54"/>
      <c r="BR27" s="93"/>
      <c r="BS27" s="86"/>
      <c r="BT27" s="86"/>
      <c r="BU27" s="91"/>
      <c r="BV27" s="91"/>
      <c r="BW27" s="86"/>
      <c r="BX27" s="83"/>
      <c r="BY27" s="84"/>
      <c r="BZ27" s="84"/>
      <c r="CA27" s="84"/>
      <c r="CB27" s="84"/>
      <c r="CC27" s="84"/>
      <c r="CD27" s="84"/>
      <c r="CE27" s="152"/>
      <c r="CF27" s="83"/>
      <c r="CG27" s="84"/>
      <c r="CH27" s="84"/>
      <c r="CI27" s="84"/>
      <c r="CJ27" s="84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</row>
    <row r="28" spans="1:167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53"/>
      <c r="BK28" s="53"/>
      <c r="BL28" s="53"/>
      <c r="BM28" s="53"/>
      <c r="BN28" s="38"/>
      <c r="BO28" s="6"/>
      <c r="BP28" s="44"/>
      <c r="BQ28" s="44"/>
      <c r="BR28" s="86"/>
      <c r="BS28" s="86"/>
      <c r="BT28" s="86"/>
      <c r="BU28" s="91"/>
      <c r="BV28" s="91"/>
      <c r="BW28" s="86"/>
      <c r="BX28" s="83"/>
    </row>
    <row r="29" spans="1:167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53"/>
      <c r="BK29" s="53"/>
      <c r="BL29" s="53"/>
      <c r="BM29" s="53"/>
      <c r="BN29" s="16"/>
      <c r="BO29" s="16"/>
      <c r="BP29" s="44"/>
      <c r="BQ29" s="44"/>
      <c r="BR29" s="86"/>
      <c r="BS29" s="86"/>
      <c r="BT29" s="86"/>
      <c r="BU29" s="91"/>
      <c r="BV29" s="91"/>
      <c r="BW29" s="86"/>
      <c r="BX29" s="83"/>
    </row>
    <row r="30" spans="1:167" ht="15.9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Q30" s="20"/>
      <c r="BR30" s="176" t="s">
        <v>206</v>
      </c>
      <c r="BS30" s="170"/>
      <c r="BT30" s="170"/>
      <c r="BU30" s="170"/>
      <c r="BV30" s="170"/>
      <c r="BW30" s="170"/>
      <c r="BX30" s="170"/>
      <c r="BY30" s="98"/>
      <c r="BZ30" s="98"/>
      <c r="CA30" s="98"/>
      <c r="CB30" s="98"/>
      <c r="CC30" s="98"/>
      <c r="CD30" s="98"/>
      <c r="CE30" s="155"/>
      <c r="CF30" s="156"/>
      <c r="CG30" s="86"/>
      <c r="CH30" s="86"/>
      <c r="CI30" s="86"/>
      <c r="CJ30" s="86"/>
      <c r="CK30" s="44"/>
      <c r="CL30" s="44"/>
      <c r="CM30" s="44"/>
      <c r="CN30" s="44"/>
      <c r="CO30" s="44"/>
      <c r="CP30" s="44"/>
      <c r="CQ30" s="44"/>
      <c r="CR30" s="44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12"/>
    </row>
    <row r="31" spans="1:167" ht="15.9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Q31" s="20"/>
      <c r="BR31" s="170"/>
      <c r="BS31" s="170"/>
      <c r="BT31" s="170"/>
      <c r="BU31" s="170"/>
      <c r="BV31" s="170"/>
      <c r="BW31" s="170"/>
      <c r="BX31" s="170"/>
      <c r="BY31" s="98"/>
      <c r="BZ31" s="98"/>
      <c r="CA31" s="98"/>
      <c r="CB31" s="98"/>
      <c r="CC31" s="98"/>
      <c r="CD31" s="98"/>
      <c r="CE31" s="155"/>
      <c r="CF31" s="156"/>
      <c r="CG31" s="86"/>
      <c r="CH31" s="86"/>
      <c r="CI31" s="86"/>
      <c r="CJ31" s="86"/>
      <c r="CK31" s="44"/>
      <c r="CL31" s="44"/>
      <c r="CM31" s="44"/>
      <c r="CN31" s="44"/>
      <c r="CO31" s="44"/>
      <c r="CP31" s="44"/>
      <c r="CQ31" s="44"/>
      <c r="CR31" s="44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12"/>
    </row>
    <row r="32" spans="1:167" ht="15.9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175"/>
      <c r="BB32"/>
      <c r="BC32"/>
      <c r="BD32"/>
      <c r="BE32"/>
      <c r="BF32"/>
      <c r="BG32"/>
      <c r="BH32"/>
      <c r="BI32"/>
      <c r="BJ32"/>
      <c r="BK32"/>
      <c r="BL32"/>
      <c r="BM32"/>
      <c r="BN32" s="104"/>
      <c r="BO32" s="104"/>
      <c r="BP32" s="105"/>
      <c r="BQ32" s="114"/>
      <c r="BR32" s="170"/>
      <c r="BS32" s="170"/>
      <c r="BT32" s="86" t="s">
        <v>5</v>
      </c>
      <c r="BU32" s="86" t="s">
        <v>6</v>
      </c>
      <c r="BV32" s="86" t="s">
        <v>7</v>
      </c>
      <c r="BW32" s="86" t="s">
        <v>8</v>
      </c>
      <c r="BX32" s="83" t="s">
        <v>9</v>
      </c>
      <c r="BY32" s="84" t="s">
        <v>10</v>
      </c>
      <c r="BZ32" s="84" t="s">
        <v>11</v>
      </c>
      <c r="CA32" s="84" t="s">
        <v>12</v>
      </c>
      <c r="CB32" s="84" t="s">
        <v>13</v>
      </c>
      <c r="CC32" s="84" t="s">
        <v>14</v>
      </c>
      <c r="CD32" s="84" t="s">
        <v>15</v>
      </c>
      <c r="CE32" s="152" t="s">
        <v>16</v>
      </c>
      <c r="CF32" s="83" t="s">
        <v>17</v>
      </c>
      <c r="CG32" s="86"/>
      <c r="CH32" s="86"/>
      <c r="CI32" s="86"/>
      <c r="CJ32" s="86"/>
      <c r="CK32" s="44"/>
      <c r="CL32" s="44"/>
      <c r="CM32" s="44"/>
      <c r="CN32" s="44"/>
      <c r="CO32" s="44"/>
      <c r="CP32" s="44"/>
      <c r="CQ32" s="44"/>
      <c r="CR32" s="44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12"/>
    </row>
    <row r="33" spans="1:167" s="67" customFormat="1" ht="15.95" customHeight="1" x14ac:dyDescent="0.25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175"/>
      <c r="BB33" s="64"/>
      <c r="BC33" s="64"/>
      <c r="BD33" s="64"/>
      <c r="BE33" s="64"/>
      <c r="BF33" s="64"/>
      <c r="BG33" s="64"/>
      <c r="BH33" s="64"/>
      <c r="BI33" s="65"/>
      <c r="BJ33" s="65"/>
      <c r="BK33" s="64"/>
      <c r="BL33" s="65"/>
      <c r="BM33" s="65"/>
      <c r="BN33" s="65"/>
      <c r="BO33" s="65"/>
      <c r="BP33" s="106"/>
      <c r="BQ33" s="106"/>
      <c r="BR33" s="99">
        <v>1</v>
      </c>
      <c r="BS33" s="97" t="s">
        <v>185</v>
      </c>
      <c r="BT33" s="135">
        <v>102.44</v>
      </c>
      <c r="BU33" s="135">
        <v>198.5</v>
      </c>
      <c r="BV33" s="135">
        <v>131.61000000000001</v>
      </c>
      <c r="BW33" s="135">
        <v>139.56</v>
      </c>
      <c r="BX33" s="135">
        <v>138991.91</v>
      </c>
      <c r="BY33" s="135">
        <v>1868.82</v>
      </c>
      <c r="BZ33" s="135">
        <v>92.69</v>
      </c>
      <c r="CA33" s="135">
        <v>96.63</v>
      </c>
      <c r="CB33" s="135">
        <v>14.75</v>
      </c>
      <c r="CC33" s="135">
        <v>15.51</v>
      </c>
      <c r="CD33" s="135">
        <v>18.7</v>
      </c>
      <c r="CE33" s="135">
        <v>177.31</v>
      </c>
      <c r="CF33" s="135">
        <v>127.13</v>
      </c>
      <c r="CG33" s="136"/>
      <c r="CH33" s="136"/>
      <c r="CI33" s="136"/>
      <c r="CJ33" s="13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</row>
    <row r="34" spans="1:167" s="67" customFormat="1" ht="15.9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75"/>
      <c r="BB34" s="69"/>
      <c r="BC34" s="69"/>
      <c r="BD34" s="69"/>
      <c r="BE34" s="69"/>
      <c r="BF34" s="69"/>
      <c r="BG34" s="69"/>
      <c r="BH34" s="69"/>
      <c r="BI34" s="70"/>
      <c r="BJ34" s="70"/>
      <c r="BK34" s="69"/>
      <c r="BL34" s="70"/>
      <c r="BM34" s="70"/>
      <c r="BN34" s="65"/>
      <c r="BO34" s="65"/>
      <c r="BP34" s="106"/>
      <c r="BQ34" s="106"/>
      <c r="BR34" s="99">
        <v>2</v>
      </c>
      <c r="BS34" s="97" t="s">
        <v>186</v>
      </c>
      <c r="BT34" s="135">
        <v>102.55</v>
      </c>
      <c r="BU34" s="135">
        <v>198.19</v>
      </c>
      <c r="BV34" s="135">
        <v>131.46</v>
      </c>
      <c r="BW34" s="135">
        <v>139.54</v>
      </c>
      <c r="BX34" s="135">
        <v>138998.57999999999</v>
      </c>
      <c r="BY34" s="135">
        <v>1850.84</v>
      </c>
      <c r="BZ34" s="135">
        <v>93.94</v>
      </c>
      <c r="CA34" s="135">
        <v>96.86</v>
      </c>
      <c r="CB34" s="135">
        <v>14.76</v>
      </c>
      <c r="CC34" s="135">
        <v>15.47</v>
      </c>
      <c r="CD34" s="135">
        <v>18.71</v>
      </c>
      <c r="CE34" s="135">
        <v>177.24</v>
      </c>
      <c r="CF34" s="135">
        <v>127.12</v>
      </c>
      <c r="CG34" s="136"/>
      <c r="CH34" s="136"/>
      <c r="CI34" s="136"/>
      <c r="CJ34" s="13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</row>
    <row r="35" spans="1:167" s="67" customFormat="1" ht="15.95" customHeight="1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175"/>
      <c r="BB35" s="73"/>
      <c r="BC35" s="73"/>
      <c r="BD35" s="73"/>
      <c r="BE35" s="73"/>
      <c r="BF35" s="73"/>
      <c r="BG35" s="73"/>
      <c r="BH35" s="73"/>
      <c r="BI35" s="74"/>
      <c r="BJ35" s="74"/>
      <c r="BK35" s="73"/>
      <c r="BL35" s="74"/>
      <c r="BM35" s="74"/>
      <c r="BN35" s="74"/>
      <c r="BO35" s="74"/>
      <c r="BP35" s="73"/>
      <c r="BQ35" s="72"/>
      <c r="BR35" s="99">
        <v>3</v>
      </c>
      <c r="BS35" s="97" t="s">
        <v>187</v>
      </c>
      <c r="BT35" s="135">
        <v>103.25</v>
      </c>
      <c r="BU35" s="135">
        <v>199.88</v>
      </c>
      <c r="BV35" s="135">
        <v>131.05000000000001</v>
      </c>
      <c r="BW35" s="135">
        <v>139.55000000000001</v>
      </c>
      <c r="BX35" s="135">
        <v>139459.85999999999</v>
      </c>
      <c r="BY35" s="135">
        <v>1865.52</v>
      </c>
      <c r="BZ35" s="135">
        <v>94.57</v>
      </c>
      <c r="CA35" s="135">
        <v>97.36</v>
      </c>
      <c r="CB35" s="135">
        <v>14.71</v>
      </c>
      <c r="CC35" s="135">
        <v>15.53</v>
      </c>
      <c r="CD35" s="135">
        <v>18.690000000000001</v>
      </c>
      <c r="CE35" s="135">
        <v>179.11</v>
      </c>
      <c r="CF35" s="135">
        <v>128.38999999999999</v>
      </c>
      <c r="CG35" s="136"/>
      <c r="CH35" s="136"/>
      <c r="CI35" s="136"/>
      <c r="CJ35" s="13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</row>
    <row r="36" spans="1:167" s="67" customFormat="1" ht="15.95" customHeight="1" x14ac:dyDescent="0.25">
      <c r="A36" s="71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75"/>
      <c r="BB36" s="73"/>
      <c r="BC36" s="73"/>
      <c r="BD36" s="73"/>
      <c r="BE36" s="73"/>
      <c r="BF36" s="73"/>
      <c r="BG36" s="73"/>
      <c r="BH36" s="73"/>
      <c r="BI36" s="74"/>
      <c r="BJ36" s="74"/>
      <c r="BK36" s="73"/>
      <c r="BL36" s="74"/>
      <c r="BM36" s="74"/>
      <c r="BN36" s="74"/>
      <c r="BO36" s="74"/>
      <c r="BP36" s="73"/>
      <c r="BQ36" s="72"/>
      <c r="BR36" s="99">
        <v>4</v>
      </c>
      <c r="BS36" s="97" t="s">
        <v>188</v>
      </c>
      <c r="BT36" s="135">
        <v>102.59</v>
      </c>
      <c r="BU36" s="135">
        <v>200.03</v>
      </c>
      <c r="BV36" s="135">
        <v>130.19999999999999</v>
      </c>
      <c r="BW36" s="135">
        <v>139.54</v>
      </c>
      <c r="BX36" s="135">
        <v>138947.65</v>
      </c>
      <c r="BY36" s="135">
        <v>1862.96</v>
      </c>
      <c r="BZ36" s="135">
        <v>93.78</v>
      </c>
      <c r="CA36" s="135">
        <v>97.19</v>
      </c>
      <c r="CB36" s="135">
        <v>14.68</v>
      </c>
      <c r="CC36" s="135">
        <v>15.5</v>
      </c>
      <c r="CD36" s="135">
        <v>18.7</v>
      </c>
      <c r="CE36" s="135">
        <v>177.97</v>
      </c>
      <c r="CF36" s="135">
        <v>128.04</v>
      </c>
      <c r="CG36" s="136"/>
      <c r="CH36" s="136"/>
      <c r="CI36" s="136"/>
      <c r="CJ36" s="13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</row>
    <row r="37" spans="1:167" s="67" customFormat="1" ht="15.95" customHeight="1" x14ac:dyDescent="0.25">
      <c r="A37" s="71"/>
      <c r="B37" s="72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75"/>
      <c r="BB37" s="73"/>
      <c r="BC37" s="73"/>
      <c r="BD37" s="73"/>
      <c r="BE37" s="73"/>
      <c r="BF37" s="73"/>
      <c r="BG37" s="73"/>
      <c r="BH37" s="73"/>
      <c r="BI37" s="74"/>
      <c r="BJ37" s="74"/>
      <c r="BK37" s="73"/>
      <c r="BL37" s="74"/>
      <c r="BM37" s="74"/>
      <c r="BN37" s="74"/>
      <c r="BO37" s="74"/>
      <c r="BP37" s="73"/>
      <c r="BQ37" s="72"/>
      <c r="BR37" s="99">
        <v>5</v>
      </c>
      <c r="BS37" s="97" t="s">
        <v>189</v>
      </c>
      <c r="BT37" s="135">
        <v>102.46</v>
      </c>
      <c r="BU37" s="135">
        <v>198.34</v>
      </c>
      <c r="BV37" s="135">
        <v>130.05000000000001</v>
      </c>
      <c r="BW37" s="135">
        <v>139.59</v>
      </c>
      <c r="BX37" s="135">
        <v>139417.1</v>
      </c>
      <c r="BY37" s="135">
        <v>1884.79</v>
      </c>
      <c r="BZ37" s="135">
        <v>94.23</v>
      </c>
      <c r="CA37" s="135">
        <v>97.43</v>
      </c>
      <c r="CB37" s="135">
        <v>14.58</v>
      </c>
      <c r="CC37" s="135">
        <v>15.43</v>
      </c>
      <c r="CD37" s="135">
        <v>18.71</v>
      </c>
      <c r="CE37" s="135">
        <v>177.78</v>
      </c>
      <c r="CF37" s="135">
        <v>127.78</v>
      </c>
      <c r="CG37" s="136"/>
      <c r="CH37" s="136"/>
      <c r="CI37" s="136"/>
      <c r="CJ37" s="13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</row>
    <row r="38" spans="1:167" s="67" customFormat="1" ht="15.95" customHeight="1" x14ac:dyDescent="0.25">
      <c r="A38" s="71"/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75"/>
      <c r="BB38" s="73"/>
      <c r="BC38" s="73"/>
      <c r="BD38" s="73"/>
      <c r="BE38" s="73"/>
      <c r="BF38" s="73"/>
      <c r="BG38" s="73"/>
      <c r="BH38" s="73"/>
      <c r="BI38" s="74"/>
      <c r="BJ38" s="74"/>
      <c r="BK38" s="73"/>
      <c r="BL38" s="74"/>
      <c r="BM38" s="74"/>
      <c r="BN38" s="74"/>
      <c r="BO38" s="74"/>
      <c r="BP38" s="73"/>
      <c r="BQ38" s="72"/>
      <c r="BR38" s="99">
        <v>6</v>
      </c>
      <c r="BS38" s="97" t="s">
        <v>190</v>
      </c>
      <c r="BT38" s="135">
        <v>102.15</v>
      </c>
      <c r="BU38" s="135">
        <v>196.96</v>
      </c>
      <c r="BV38" s="135">
        <v>129.55000000000001</v>
      </c>
      <c r="BW38" s="135">
        <v>139.52000000000001</v>
      </c>
      <c r="BX38" s="135">
        <v>139375</v>
      </c>
      <c r="BY38" s="135">
        <v>1897.89</v>
      </c>
      <c r="BZ38" s="135">
        <v>93.72</v>
      </c>
      <c r="CA38" s="135">
        <v>96.72</v>
      </c>
      <c r="CB38" s="135">
        <v>14.51</v>
      </c>
      <c r="CC38" s="135">
        <v>15.44</v>
      </c>
      <c r="CD38" s="135">
        <v>18.68</v>
      </c>
      <c r="CE38" s="135">
        <v>177.23</v>
      </c>
      <c r="CF38" s="135">
        <v>127.38</v>
      </c>
      <c r="CG38" s="136"/>
      <c r="CH38" s="136"/>
      <c r="CI38" s="136"/>
      <c r="CJ38" s="13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</row>
    <row r="39" spans="1:167" s="67" customFormat="1" ht="15.95" customHeight="1" x14ac:dyDescent="0.25">
      <c r="A39" s="71"/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75"/>
      <c r="BB39" s="73"/>
      <c r="BC39" s="73"/>
      <c r="BD39" s="73"/>
      <c r="BE39" s="73"/>
      <c r="BF39" s="73"/>
      <c r="BG39" s="73"/>
      <c r="BH39" s="73"/>
      <c r="BI39" s="74"/>
      <c r="BJ39" s="74"/>
      <c r="BK39" s="73"/>
      <c r="BL39" s="74"/>
      <c r="BM39" s="74"/>
      <c r="BN39" s="74"/>
      <c r="BO39" s="74"/>
      <c r="BP39" s="73"/>
      <c r="BQ39" s="72"/>
      <c r="BR39" s="99">
        <v>7</v>
      </c>
      <c r="BS39" s="97" t="s">
        <v>191</v>
      </c>
      <c r="BT39" s="135">
        <v>101.32</v>
      </c>
      <c r="BU39" s="135">
        <v>197.24</v>
      </c>
      <c r="BV39" s="135">
        <v>128.47</v>
      </c>
      <c r="BW39" s="135">
        <v>139.44999999999999</v>
      </c>
      <c r="BX39" s="135">
        <v>140746.25</v>
      </c>
      <c r="BY39" s="135">
        <v>1937.47</v>
      </c>
      <c r="BZ39" s="135">
        <v>92.61</v>
      </c>
      <c r="CA39" s="135">
        <v>96.9</v>
      </c>
      <c r="CB39" s="135">
        <v>14.55</v>
      </c>
      <c r="CC39" s="135">
        <v>15.41</v>
      </c>
      <c r="CD39" s="135">
        <v>18.690000000000001</v>
      </c>
      <c r="CE39" s="135">
        <v>175.93</v>
      </c>
      <c r="CF39" s="135">
        <v>126.47</v>
      </c>
      <c r="CG39" s="136"/>
      <c r="CH39" s="136"/>
      <c r="CI39" s="136"/>
      <c r="CJ39" s="13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</row>
    <row r="40" spans="1:167" s="67" customFormat="1" ht="15.95" customHeight="1" x14ac:dyDescent="0.25">
      <c r="A40" s="71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75"/>
      <c r="BB40" s="73"/>
      <c r="BC40" s="73"/>
      <c r="BD40" s="73"/>
      <c r="BE40" s="73"/>
      <c r="BF40" s="73"/>
      <c r="BG40" s="73"/>
      <c r="BH40" s="73"/>
      <c r="BI40" s="74"/>
      <c r="BJ40" s="74"/>
      <c r="BK40" s="73"/>
      <c r="BL40" s="74"/>
      <c r="BM40" s="74"/>
      <c r="BN40" s="74"/>
      <c r="BO40" s="74"/>
      <c r="BP40" s="73"/>
      <c r="BQ40" s="72"/>
      <c r="BR40" s="99">
        <v>8</v>
      </c>
      <c r="BS40" s="97" t="s">
        <v>192</v>
      </c>
      <c r="BT40" s="135">
        <v>100.71</v>
      </c>
      <c r="BU40" s="135">
        <v>195.27</v>
      </c>
      <c r="BV40" s="135">
        <v>128.22</v>
      </c>
      <c r="BW40" s="135">
        <v>139.56</v>
      </c>
      <c r="BX40" s="135">
        <v>140114.18</v>
      </c>
      <c r="BY40" s="135">
        <v>1920.01</v>
      </c>
      <c r="BZ40" s="135">
        <v>91.45</v>
      </c>
      <c r="CA40" s="135">
        <v>95.89</v>
      </c>
      <c r="CB40" s="135">
        <v>14.57</v>
      </c>
      <c r="CC40" s="135">
        <v>15.27</v>
      </c>
      <c r="CD40" s="135">
        <v>18.71</v>
      </c>
      <c r="CE40" s="135">
        <v>175.13</v>
      </c>
      <c r="CF40" s="135">
        <v>125.41</v>
      </c>
      <c r="CG40" s="136"/>
      <c r="CH40" s="136"/>
      <c r="CI40" s="136"/>
      <c r="CJ40" s="13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</row>
    <row r="41" spans="1:167" s="67" customFormat="1" ht="15.95" customHeight="1" x14ac:dyDescent="0.25">
      <c r="A41" s="71"/>
      <c r="B41" s="7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75"/>
      <c r="BB41" s="73"/>
      <c r="BC41" s="73"/>
      <c r="BD41" s="73"/>
      <c r="BE41" s="73"/>
      <c r="BF41" s="73"/>
      <c r="BG41" s="73"/>
      <c r="BH41" s="73"/>
      <c r="BI41" s="74"/>
      <c r="BJ41" s="74"/>
      <c r="BK41" s="73"/>
      <c r="BL41" s="74"/>
      <c r="BM41" s="74"/>
      <c r="BN41" s="74"/>
      <c r="BO41" s="74"/>
      <c r="BP41" s="73"/>
      <c r="BQ41" s="72"/>
      <c r="BR41" s="99">
        <v>9</v>
      </c>
      <c r="BS41" s="97" t="s">
        <v>193</v>
      </c>
      <c r="BT41" s="135">
        <v>100.93</v>
      </c>
      <c r="BU41" s="135">
        <v>196.32</v>
      </c>
      <c r="BV41" s="135">
        <v>128.44999999999999</v>
      </c>
      <c r="BW41" s="135">
        <v>139.69999999999999</v>
      </c>
      <c r="BX41" s="135">
        <v>140445.85999999999</v>
      </c>
      <c r="BY41" s="135">
        <v>1929.15</v>
      </c>
      <c r="BZ41" s="135">
        <v>92.18</v>
      </c>
      <c r="CA41" s="135">
        <v>96.65</v>
      </c>
      <c r="CB41" s="135">
        <v>14.76</v>
      </c>
      <c r="CC41" s="135">
        <v>15.38</v>
      </c>
      <c r="CD41" s="135">
        <v>18.73</v>
      </c>
      <c r="CE41" s="135">
        <v>176.16</v>
      </c>
      <c r="CF41" s="135">
        <v>125.68</v>
      </c>
      <c r="CG41" s="136"/>
      <c r="CH41" s="136"/>
      <c r="CI41" s="136"/>
      <c r="CJ41" s="13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</row>
    <row r="42" spans="1:167" s="67" customFormat="1" ht="15.95" customHeight="1" x14ac:dyDescent="0.25">
      <c r="A42" s="71"/>
      <c r="B42" s="75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75"/>
      <c r="BB42" s="73"/>
      <c r="BC42" s="73"/>
      <c r="BD42" s="73"/>
      <c r="BE42" s="73"/>
      <c r="BF42" s="73"/>
      <c r="BG42" s="73"/>
      <c r="BH42" s="73"/>
      <c r="BI42" s="74"/>
      <c r="BJ42" s="74"/>
      <c r="BK42" s="73"/>
      <c r="BL42" s="74"/>
      <c r="BM42" s="74"/>
      <c r="BN42" s="74"/>
      <c r="BO42" s="74"/>
      <c r="BP42" s="73"/>
      <c r="BQ42" s="72"/>
      <c r="BR42" s="99">
        <v>10</v>
      </c>
      <c r="BS42" s="97" t="s">
        <v>194</v>
      </c>
      <c r="BT42" s="135">
        <v>100.9</v>
      </c>
      <c r="BU42" s="135">
        <v>195.76</v>
      </c>
      <c r="BV42" s="135">
        <v>128.54</v>
      </c>
      <c r="BW42" s="135">
        <v>139.65</v>
      </c>
      <c r="BX42" s="135">
        <v>140073.76999999999</v>
      </c>
      <c r="BY42" s="135">
        <v>1931.26</v>
      </c>
      <c r="BZ42" s="135">
        <v>92.51</v>
      </c>
      <c r="CA42" s="135">
        <v>95.93</v>
      </c>
      <c r="CB42" s="135">
        <v>14.82</v>
      </c>
      <c r="CC42" s="135">
        <v>15.29</v>
      </c>
      <c r="CD42" s="135">
        <v>18.72</v>
      </c>
      <c r="CE42" s="135">
        <v>175.66</v>
      </c>
      <c r="CF42" s="135">
        <v>125.41</v>
      </c>
      <c r="CG42" s="136"/>
      <c r="CH42" s="136"/>
      <c r="CI42" s="136"/>
      <c r="CJ42" s="13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</row>
    <row r="43" spans="1:167" s="67" customFormat="1" ht="15.95" customHeight="1" x14ac:dyDescent="0.25">
      <c r="A43" s="71"/>
      <c r="B43" s="7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75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  <c r="BO43" s="76"/>
      <c r="BP43" s="73"/>
      <c r="BQ43" s="72"/>
      <c r="BR43" s="99">
        <v>11</v>
      </c>
      <c r="BS43" s="97" t="s">
        <v>195</v>
      </c>
      <c r="BT43" s="135">
        <v>100.93</v>
      </c>
      <c r="BU43" s="135">
        <v>196.56</v>
      </c>
      <c r="BV43" s="135">
        <v>128.69</v>
      </c>
      <c r="BW43" s="135">
        <v>139.56</v>
      </c>
      <c r="BX43" s="135">
        <v>140370.32</v>
      </c>
      <c r="BY43" s="135">
        <v>1917.73</v>
      </c>
      <c r="BZ43" s="135">
        <v>92.49</v>
      </c>
      <c r="CA43" s="135">
        <v>95.66</v>
      </c>
      <c r="CB43" s="135">
        <v>14.79</v>
      </c>
      <c r="CC43" s="135">
        <v>15.21</v>
      </c>
      <c r="CD43" s="135">
        <v>18.7</v>
      </c>
      <c r="CE43" s="135">
        <v>176.4</v>
      </c>
      <c r="CF43" s="135">
        <v>125.67</v>
      </c>
      <c r="CG43" s="136"/>
      <c r="CH43" s="136"/>
      <c r="CI43" s="136"/>
      <c r="CJ43" s="13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</row>
    <row r="44" spans="1:167" s="67" customFormat="1" ht="15.95" customHeight="1" x14ac:dyDescent="0.25">
      <c r="A44" s="71"/>
      <c r="B44" s="75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5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  <c r="BO44" s="76"/>
      <c r="BP44" s="73"/>
      <c r="BQ44" s="72"/>
      <c r="BR44" s="99">
        <v>12</v>
      </c>
      <c r="BS44" s="97" t="s">
        <v>196</v>
      </c>
      <c r="BT44" s="135">
        <v>101.39</v>
      </c>
      <c r="BU44" s="135">
        <v>197.43</v>
      </c>
      <c r="BV44" s="135">
        <v>129.11000000000001</v>
      </c>
      <c r="BW44" s="135">
        <v>139.49</v>
      </c>
      <c r="BX44" s="135">
        <v>141087.37</v>
      </c>
      <c r="BY44" s="135">
        <v>1919.34</v>
      </c>
      <c r="BZ44" s="135">
        <v>92.51</v>
      </c>
      <c r="CA44" s="135">
        <v>96.11</v>
      </c>
      <c r="CB44" s="135">
        <v>14.79</v>
      </c>
      <c r="CC44" s="135">
        <v>15.28</v>
      </c>
      <c r="CD44" s="135">
        <v>18.690000000000001</v>
      </c>
      <c r="CE44" s="135">
        <v>176.39</v>
      </c>
      <c r="CF44" s="135">
        <v>126.02</v>
      </c>
      <c r="CG44" s="136"/>
      <c r="CH44" s="136"/>
      <c r="CI44" s="136"/>
      <c r="CJ44" s="13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</row>
    <row r="45" spans="1:167" s="67" customFormat="1" ht="15.95" customHeight="1" x14ac:dyDescent="0.25">
      <c r="A45" s="71"/>
      <c r="B45" s="7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  <c r="BO45" s="76"/>
      <c r="BP45" s="73"/>
      <c r="BQ45" s="72"/>
      <c r="BR45" s="99">
        <v>13</v>
      </c>
      <c r="BS45" s="97" t="s">
        <v>197</v>
      </c>
      <c r="BT45" s="135">
        <v>101.61</v>
      </c>
      <c r="BU45" s="135">
        <v>197.97</v>
      </c>
      <c r="BV45" s="135">
        <v>129.53</v>
      </c>
      <c r="BW45" s="135">
        <v>139.53</v>
      </c>
      <c r="BX45" s="135">
        <v>141728.22</v>
      </c>
      <c r="BY45" s="135">
        <v>1888.7</v>
      </c>
      <c r="BZ45" s="135">
        <v>92.79</v>
      </c>
      <c r="CA45" s="135">
        <v>96.77</v>
      </c>
      <c r="CB45" s="135">
        <v>14.77</v>
      </c>
      <c r="CC45" s="135">
        <v>15.24</v>
      </c>
      <c r="CD45" s="135">
        <v>18.690000000000001</v>
      </c>
      <c r="CE45" s="135">
        <v>176.82</v>
      </c>
      <c r="CF45" s="135">
        <v>126.33</v>
      </c>
      <c r="CG45" s="136"/>
      <c r="CH45" s="136"/>
      <c r="CI45" s="136"/>
      <c r="CJ45" s="13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</row>
    <row r="46" spans="1:167" s="67" customFormat="1" ht="15.95" customHeight="1" x14ac:dyDescent="0.25">
      <c r="A46" s="71"/>
      <c r="B46" s="75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  <c r="BO46" s="76"/>
      <c r="BP46" s="73"/>
      <c r="BQ46" s="72"/>
      <c r="BR46" s="99">
        <v>14</v>
      </c>
      <c r="BS46" s="97" t="s">
        <v>198</v>
      </c>
      <c r="BT46" s="135">
        <v>101.11</v>
      </c>
      <c r="BU46" s="135">
        <v>195.45</v>
      </c>
      <c r="BV46" s="135">
        <v>130.1</v>
      </c>
      <c r="BW46" s="135">
        <v>139.52000000000001</v>
      </c>
      <c r="BX46" s="135">
        <v>142349.42000000001</v>
      </c>
      <c r="BY46" s="135">
        <v>1922.95</v>
      </c>
      <c r="BZ46" s="135">
        <v>91.37</v>
      </c>
      <c r="CA46" s="135">
        <v>95.15</v>
      </c>
      <c r="CB46" s="135">
        <v>14.72</v>
      </c>
      <c r="CC46" s="135">
        <v>15.1</v>
      </c>
      <c r="CD46" s="135">
        <v>18.72</v>
      </c>
      <c r="CE46" s="135">
        <v>175.04</v>
      </c>
      <c r="CF46" s="135">
        <v>125.19</v>
      </c>
      <c r="CG46" s="136"/>
      <c r="CH46" s="136"/>
      <c r="CI46" s="136"/>
      <c r="CJ46" s="13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</row>
    <row r="47" spans="1:167" s="67" customFormat="1" ht="15.95" customHeight="1" x14ac:dyDescent="0.25">
      <c r="A47" s="71"/>
      <c r="B47" s="75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  <c r="BO47" s="76"/>
      <c r="BP47" s="73"/>
      <c r="BQ47" s="72"/>
      <c r="BR47" s="99">
        <v>15</v>
      </c>
      <c r="BS47" s="97" t="s">
        <v>199</v>
      </c>
      <c r="BT47" s="135">
        <v>100.69</v>
      </c>
      <c r="BU47" s="135">
        <v>194.33</v>
      </c>
      <c r="BV47" s="135">
        <v>129.53</v>
      </c>
      <c r="BW47" s="135">
        <v>139.43</v>
      </c>
      <c r="BX47" s="135">
        <v>142407.16</v>
      </c>
      <c r="BY47" s="135">
        <v>1900.83</v>
      </c>
      <c r="BZ47" s="135">
        <v>90.62</v>
      </c>
      <c r="CA47" s="135">
        <v>94.69</v>
      </c>
      <c r="CB47" s="135">
        <v>14.64</v>
      </c>
      <c r="CC47" s="135">
        <v>15.08</v>
      </c>
      <c r="CD47" s="135">
        <v>18.7</v>
      </c>
      <c r="CE47" s="135">
        <v>173.99</v>
      </c>
      <c r="CF47" s="135">
        <v>123.91</v>
      </c>
      <c r="CG47" s="136"/>
      <c r="CH47" s="136"/>
      <c r="CI47" s="136"/>
      <c r="CJ47" s="13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</row>
    <row r="48" spans="1:167" s="67" customFormat="1" ht="15.95" customHeight="1" x14ac:dyDescent="0.25">
      <c r="A48" s="71"/>
      <c r="B48" s="7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  <c r="BO48" s="76"/>
      <c r="BP48" s="73"/>
      <c r="BQ48" s="72"/>
      <c r="BR48" s="99">
        <v>16</v>
      </c>
      <c r="BS48" s="97" t="s">
        <v>200</v>
      </c>
      <c r="BT48" s="135">
        <v>101.04</v>
      </c>
      <c r="BU48" s="135">
        <v>191.26</v>
      </c>
      <c r="BV48" s="135">
        <v>129.31</v>
      </c>
      <c r="BW48" s="135">
        <v>139.59</v>
      </c>
      <c r="BX48" s="135">
        <v>140546.47</v>
      </c>
      <c r="BY48" s="135">
        <v>1814.08</v>
      </c>
      <c r="BZ48" s="135">
        <v>88.21</v>
      </c>
      <c r="CA48" s="135">
        <v>92.06</v>
      </c>
      <c r="CB48" s="135">
        <v>14.7</v>
      </c>
      <c r="CC48" s="135">
        <v>14.88</v>
      </c>
      <c r="CD48" s="135">
        <v>18.72</v>
      </c>
      <c r="CE48" s="135">
        <v>171.85</v>
      </c>
      <c r="CF48" s="135">
        <v>121.83</v>
      </c>
      <c r="CG48" s="136"/>
      <c r="CH48" s="136"/>
      <c r="CI48" s="136"/>
      <c r="CJ48" s="13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</row>
    <row r="49" spans="1:167" s="67" customFormat="1" ht="15.95" customHeight="1" x14ac:dyDescent="0.25">
      <c r="A49" s="71"/>
      <c r="B49" s="75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  <c r="BO49" s="76"/>
      <c r="BP49" s="73"/>
      <c r="BQ49" s="72"/>
      <c r="BR49" s="99">
        <v>17</v>
      </c>
      <c r="BS49" s="97" t="s">
        <v>201</v>
      </c>
      <c r="BT49" s="135">
        <v>101.27</v>
      </c>
      <c r="BU49" s="135">
        <v>191.52</v>
      </c>
      <c r="BV49" s="135">
        <v>128.91999999999999</v>
      </c>
      <c r="BW49" s="135">
        <v>139.74</v>
      </c>
      <c r="BX49" s="135">
        <v>139391.67999999999</v>
      </c>
      <c r="BY49" s="135">
        <v>1792.76</v>
      </c>
      <c r="BZ49" s="135">
        <v>87.24</v>
      </c>
      <c r="CA49" s="135">
        <v>91.89</v>
      </c>
      <c r="CB49" s="135">
        <v>14.63</v>
      </c>
      <c r="CC49" s="135">
        <v>14.86</v>
      </c>
      <c r="CD49" s="135">
        <v>18.73</v>
      </c>
      <c r="CE49" s="135">
        <v>172.28</v>
      </c>
      <c r="CF49" s="135">
        <v>121.21</v>
      </c>
      <c r="CG49" s="136"/>
      <c r="CH49" s="136"/>
      <c r="CI49" s="136"/>
      <c r="CJ49" s="13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</row>
    <row r="50" spans="1:167" s="67" customFormat="1" ht="15.95" customHeight="1" x14ac:dyDescent="0.25">
      <c r="A50" s="71"/>
      <c r="B50" s="7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  <c r="BO50" s="76"/>
      <c r="BP50" s="73"/>
      <c r="BQ50" s="72"/>
      <c r="BR50" s="99">
        <v>18</v>
      </c>
      <c r="BS50" s="97" t="s">
        <v>202</v>
      </c>
      <c r="BT50" s="135">
        <v>102.09</v>
      </c>
      <c r="BU50" s="135">
        <v>190.93</v>
      </c>
      <c r="BV50" s="135">
        <v>129.41999999999999</v>
      </c>
      <c r="BW50" s="135">
        <v>139.72999999999999</v>
      </c>
      <c r="BX50" s="135">
        <v>138358.35999999999</v>
      </c>
      <c r="BY50" s="135">
        <v>1771.54</v>
      </c>
      <c r="BZ50" s="135">
        <v>86.98</v>
      </c>
      <c r="CA50" s="135">
        <v>91.78</v>
      </c>
      <c r="CB50" s="135">
        <v>14.49</v>
      </c>
      <c r="CC50" s="135">
        <v>14.7</v>
      </c>
      <c r="CD50" s="135">
        <v>18.72</v>
      </c>
      <c r="CE50" s="135">
        <v>173.41</v>
      </c>
      <c r="CF50" s="135">
        <v>121.92</v>
      </c>
      <c r="CG50" s="136"/>
      <c r="CH50" s="136"/>
      <c r="CI50" s="136"/>
      <c r="CJ50" s="13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</row>
    <row r="51" spans="1:167" s="67" customFormat="1" ht="15.95" customHeight="1" x14ac:dyDescent="0.25">
      <c r="A51" s="77"/>
      <c r="B51" s="78"/>
      <c r="BN51" s="79"/>
      <c r="BO51" s="79"/>
      <c r="BQ51" s="66"/>
      <c r="BR51" s="99">
        <v>19</v>
      </c>
      <c r="BS51" s="97" t="s">
        <v>203</v>
      </c>
      <c r="BT51" s="135">
        <v>102.94</v>
      </c>
      <c r="BU51" s="135">
        <v>191.56</v>
      </c>
      <c r="BV51" s="135">
        <v>129.83000000000001</v>
      </c>
      <c r="BW51" s="135">
        <v>139.74</v>
      </c>
      <c r="BX51" s="135">
        <v>139656.43</v>
      </c>
      <c r="BY51" s="135">
        <v>1766.13</v>
      </c>
      <c r="BZ51" s="135">
        <v>88.44</v>
      </c>
      <c r="CA51" s="135">
        <v>93.68</v>
      </c>
      <c r="CB51" s="135">
        <v>14.61</v>
      </c>
      <c r="CC51" s="135">
        <v>14.89</v>
      </c>
      <c r="CD51" s="135">
        <v>18.73</v>
      </c>
      <c r="CE51" s="135">
        <v>175.47</v>
      </c>
      <c r="CF51" s="135">
        <v>123.77</v>
      </c>
      <c r="CG51" s="136"/>
      <c r="CH51" s="136"/>
      <c r="CI51" s="136"/>
      <c r="CJ51" s="13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</row>
    <row r="52" spans="1:167" s="67" customFormat="1" ht="15.95" customHeight="1" x14ac:dyDescent="0.25">
      <c r="A52" s="77"/>
      <c r="B52" s="78"/>
      <c r="BN52" s="79"/>
      <c r="BO52" s="79"/>
      <c r="BQ52" s="66"/>
      <c r="BR52" s="99">
        <v>20</v>
      </c>
      <c r="BS52" s="97" t="s">
        <v>204</v>
      </c>
      <c r="BT52" s="135">
        <v>102.55</v>
      </c>
      <c r="BU52" s="135">
        <v>190.8</v>
      </c>
      <c r="BV52" s="135">
        <v>128.79</v>
      </c>
      <c r="BW52" s="135">
        <v>139.72</v>
      </c>
      <c r="BX52" s="135">
        <v>139586.85999999999</v>
      </c>
      <c r="BY52" s="135">
        <v>1788.53</v>
      </c>
      <c r="BZ52" s="135">
        <v>88.71</v>
      </c>
      <c r="CA52" s="135">
        <v>93.77</v>
      </c>
      <c r="CB52" s="135">
        <v>14.68</v>
      </c>
      <c r="CC52" s="135">
        <v>14.95</v>
      </c>
      <c r="CD52" s="135">
        <v>18.73</v>
      </c>
      <c r="CE52" s="135">
        <v>174.71</v>
      </c>
      <c r="CF52" s="135">
        <v>123.95</v>
      </c>
      <c r="CG52" s="136"/>
      <c r="CH52" s="136"/>
      <c r="CI52" s="136"/>
      <c r="CJ52" s="13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</row>
    <row r="53" spans="1:167" s="166" customFormat="1" ht="15.95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3"/>
      <c r="BJ53" s="163"/>
      <c r="BK53" s="162"/>
      <c r="BL53" s="163"/>
      <c r="BM53" s="163"/>
      <c r="BN53" s="164"/>
      <c r="BO53" s="164"/>
      <c r="BP53" s="161"/>
      <c r="BQ53" s="161"/>
      <c r="BR53" s="112">
        <v>21</v>
      </c>
      <c r="BS53" s="97" t="s">
        <v>205</v>
      </c>
      <c r="BT53" s="135">
        <v>102.78</v>
      </c>
      <c r="BU53" s="135">
        <v>191.93</v>
      </c>
      <c r="BV53" s="135">
        <v>129.38</v>
      </c>
      <c r="BW53" s="135">
        <v>139.72999999999999</v>
      </c>
      <c r="BX53" s="135">
        <v>141293.03</v>
      </c>
      <c r="BY53" s="135">
        <v>1809.63</v>
      </c>
      <c r="BZ53" s="135">
        <v>88.82</v>
      </c>
      <c r="CA53" s="135">
        <v>94.06</v>
      </c>
      <c r="CB53" s="135">
        <v>14.71</v>
      </c>
      <c r="CC53" s="135">
        <v>14.99</v>
      </c>
      <c r="CD53" s="135">
        <v>18.73</v>
      </c>
      <c r="CE53" s="135">
        <v>175.49</v>
      </c>
      <c r="CF53" s="135">
        <v>124.63</v>
      </c>
      <c r="CG53" s="112"/>
      <c r="CH53" s="112"/>
      <c r="CI53" s="112"/>
      <c r="CJ53" s="112"/>
      <c r="CK53" s="161"/>
      <c r="CL53" s="161"/>
      <c r="CM53" s="161"/>
      <c r="CN53" s="161"/>
      <c r="CO53" s="161"/>
      <c r="CP53" s="161"/>
      <c r="CQ53" s="161"/>
      <c r="CR53" s="161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165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</row>
    <row r="54" spans="1:167" s="166" customFormat="1" ht="15.95" customHeight="1" x14ac:dyDescent="0.25">
      <c r="A54" s="167"/>
      <c r="B54" s="160"/>
      <c r="C54" s="1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8"/>
      <c r="BJ54" s="168"/>
      <c r="BK54" s="167"/>
      <c r="BL54" s="168"/>
      <c r="BM54" s="168"/>
      <c r="BN54" s="168"/>
      <c r="BO54" s="168"/>
      <c r="BP54" s="167"/>
      <c r="BQ54" s="167"/>
      <c r="BR54" s="112"/>
      <c r="BS54" s="152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12"/>
      <c r="CH54" s="112"/>
      <c r="CI54" s="112"/>
      <c r="CJ54" s="112"/>
      <c r="CK54" s="161"/>
      <c r="CL54" s="161"/>
      <c r="CM54" s="161"/>
      <c r="CN54" s="161"/>
      <c r="CO54" s="161"/>
      <c r="CP54" s="161"/>
      <c r="CQ54" s="161"/>
      <c r="CR54" s="161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165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</row>
    <row r="55" spans="1:167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9"/>
      <c r="BJ55" s="59"/>
      <c r="BK55" s="46"/>
      <c r="BL55" s="59"/>
      <c r="BM55" s="59"/>
      <c r="BN55" s="59"/>
      <c r="BO55" s="59"/>
      <c r="BP55" s="46"/>
      <c r="BQ55" s="46"/>
      <c r="BR55" s="93"/>
      <c r="BS55" s="93"/>
      <c r="BT55" s="95">
        <f>AVERAGE(BT33:BT53)</f>
        <v>101.79523809523809</v>
      </c>
      <c r="BU55" s="95">
        <f t="shared" ref="BU55:CF55" si="1">AVERAGE(BU33:BU53)</f>
        <v>195.53476190476184</v>
      </c>
      <c r="BV55" s="95">
        <f t="shared" si="1"/>
        <v>129.53380952380954</v>
      </c>
      <c r="BW55" s="95">
        <f t="shared" si="1"/>
        <v>139.59238095238098</v>
      </c>
      <c r="BX55" s="95">
        <f t="shared" si="1"/>
        <v>140159.30857142858</v>
      </c>
      <c r="BY55" s="95">
        <f t="shared" si="1"/>
        <v>1868.6157142857139</v>
      </c>
      <c r="BZ55" s="95">
        <f t="shared" si="1"/>
        <v>91.42190476190477</v>
      </c>
      <c r="CA55" s="95">
        <f t="shared" si="1"/>
        <v>95.389523809523808</v>
      </c>
      <c r="CB55" s="95">
        <f t="shared" si="1"/>
        <v>14.677142857142856</v>
      </c>
      <c r="CC55" s="95">
        <f t="shared" si="1"/>
        <v>15.209999999999999</v>
      </c>
      <c r="CD55" s="95">
        <f t="shared" si="1"/>
        <v>18.709523809523812</v>
      </c>
      <c r="CE55" s="95">
        <f t="shared" si="1"/>
        <v>175.77952380952385</v>
      </c>
      <c r="CF55" s="95">
        <f t="shared" si="1"/>
        <v>125.39238095238095</v>
      </c>
      <c r="CG55" s="93"/>
      <c r="CH55" s="93"/>
      <c r="CI55" s="93"/>
      <c r="CJ55" s="93"/>
      <c r="CK55" s="54"/>
      <c r="CL55" s="54"/>
      <c r="CM55" s="54"/>
      <c r="CN55" s="54"/>
      <c r="CO55" s="54"/>
      <c r="CP55" s="54"/>
      <c r="CQ55" s="54"/>
      <c r="CR55" s="54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56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</row>
    <row r="56" spans="1:167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59"/>
      <c r="BK56" s="46"/>
      <c r="BL56" s="59"/>
      <c r="BM56" s="59"/>
      <c r="BN56" s="59"/>
      <c r="BO56" s="59"/>
      <c r="BP56" s="46"/>
      <c r="BQ56" s="46"/>
      <c r="BR56" s="93"/>
      <c r="BS56" s="93"/>
      <c r="BT56" s="95">
        <v>101.79523809523809</v>
      </c>
      <c r="BU56" s="95">
        <v>195.53476190476184</v>
      </c>
      <c r="BV56" s="95">
        <v>129.53380952380954</v>
      </c>
      <c r="BW56" s="95">
        <v>139.59238095238095</v>
      </c>
      <c r="BX56" s="95">
        <v>140159.30857142858</v>
      </c>
      <c r="BY56" s="95">
        <v>1868.6157142857139</v>
      </c>
      <c r="BZ56" s="95">
        <v>91.42190476190477</v>
      </c>
      <c r="CA56" s="95">
        <v>95.389523809523808</v>
      </c>
      <c r="CB56" s="95">
        <v>14.677142857142858</v>
      </c>
      <c r="CC56" s="95">
        <v>15.21</v>
      </c>
      <c r="CD56" s="95">
        <v>18.709523809523812</v>
      </c>
      <c r="CE56" s="112">
        <v>175.77952380952382</v>
      </c>
      <c r="CF56" s="93">
        <v>125.39238095238095</v>
      </c>
      <c r="CG56" s="93"/>
      <c r="CH56" s="93"/>
      <c r="CI56" s="93"/>
      <c r="CJ56" s="93"/>
      <c r="CK56" s="54"/>
      <c r="CL56" s="54"/>
      <c r="CM56" s="54"/>
      <c r="CN56" s="54"/>
      <c r="CO56" s="54"/>
      <c r="CP56" s="54"/>
      <c r="CQ56" s="54"/>
      <c r="CR56" s="54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56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</row>
    <row r="57" spans="1:167" s="122" customFormat="1" ht="15.95" customHeight="1" x14ac:dyDescent="0.25">
      <c r="A57" s="115"/>
      <c r="B57" s="116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7"/>
      <c r="BJ57" s="117"/>
      <c r="BK57" s="115"/>
      <c r="BL57" s="117"/>
      <c r="BM57" s="117"/>
      <c r="BN57" s="117"/>
      <c r="BO57" s="117"/>
      <c r="BP57" s="115"/>
      <c r="BQ57" s="115"/>
      <c r="BR57" s="123"/>
      <c r="BS57" s="124"/>
      <c r="BT57" s="124">
        <f>BT56-BT55</f>
        <v>0</v>
      </c>
      <c r="BU57" s="124">
        <f t="shared" ref="BU57:CF57" si="2">BU56-BU55</f>
        <v>0</v>
      </c>
      <c r="BV57" s="124">
        <f t="shared" si="2"/>
        <v>0</v>
      </c>
      <c r="BW57" s="124">
        <f t="shared" si="2"/>
        <v>0</v>
      </c>
      <c r="BX57" s="124">
        <f t="shared" si="2"/>
        <v>0</v>
      </c>
      <c r="BY57" s="124">
        <f t="shared" si="2"/>
        <v>0</v>
      </c>
      <c r="BZ57" s="124">
        <f t="shared" si="2"/>
        <v>0</v>
      </c>
      <c r="CA57" s="124">
        <f t="shared" si="2"/>
        <v>0</v>
      </c>
      <c r="CB57" s="124">
        <f t="shared" si="2"/>
        <v>0</v>
      </c>
      <c r="CC57" s="124">
        <f t="shared" si="2"/>
        <v>0</v>
      </c>
      <c r="CD57" s="124">
        <f t="shared" si="2"/>
        <v>0</v>
      </c>
      <c r="CE57" s="124">
        <f t="shared" si="2"/>
        <v>0</v>
      </c>
      <c r="CF57" s="124">
        <f t="shared" si="2"/>
        <v>0</v>
      </c>
      <c r="CG57" s="123"/>
      <c r="CH57" s="123"/>
      <c r="CI57" s="123"/>
      <c r="CJ57" s="123"/>
      <c r="CK57" s="118"/>
      <c r="CL57" s="118"/>
      <c r="CM57" s="118"/>
      <c r="CN57" s="118"/>
      <c r="CO57" s="118"/>
      <c r="CP57" s="118"/>
      <c r="CQ57" s="118"/>
      <c r="CR57" s="118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20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</row>
    <row r="58" spans="1:167" s="25" customFormat="1" ht="15" customHeight="1" x14ac:dyDescent="0.25">
      <c r="A58" s="36"/>
      <c r="B58" s="107"/>
      <c r="BN58" s="108"/>
      <c r="BO58" s="108"/>
      <c r="BQ58" s="18"/>
      <c r="BR58" s="82"/>
      <c r="BS58" s="82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154"/>
      <c r="CF58" s="94"/>
      <c r="CG58" s="82"/>
      <c r="CH58" s="82"/>
      <c r="CI58" s="82"/>
      <c r="CJ58" s="82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</row>
    <row r="60" spans="1:167" s="25" customFormat="1" ht="15.75" x14ac:dyDescent="0.25">
      <c r="A60" s="36"/>
      <c r="B60" s="107"/>
      <c r="BN60" s="108"/>
      <c r="BO60" s="108"/>
      <c r="BQ60" s="18"/>
      <c r="BR60" s="176" t="s">
        <v>18</v>
      </c>
      <c r="BS60" s="176"/>
      <c r="BT60" s="86" t="s">
        <v>5</v>
      </c>
      <c r="BU60" s="86" t="s">
        <v>6</v>
      </c>
      <c r="BV60" s="86" t="s">
        <v>7</v>
      </c>
      <c r="BW60" s="86" t="s">
        <v>8</v>
      </c>
      <c r="BX60" s="94" t="s">
        <v>9</v>
      </c>
      <c r="BY60" s="82" t="s">
        <v>10</v>
      </c>
      <c r="BZ60" s="82" t="s">
        <v>11</v>
      </c>
      <c r="CA60" s="82" t="s">
        <v>12</v>
      </c>
      <c r="CB60" s="82" t="s">
        <v>13</v>
      </c>
      <c r="CC60" s="82" t="s">
        <v>14</v>
      </c>
      <c r="CD60" s="82" t="s">
        <v>15</v>
      </c>
      <c r="CE60" s="154" t="s">
        <v>16</v>
      </c>
      <c r="CF60" s="94" t="s">
        <v>17</v>
      </c>
      <c r="CG60" s="86"/>
      <c r="CH60" s="82"/>
      <c r="CI60" s="82"/>
      <c r="CJ60" s="82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</row>
    <row r="61" spans="1:167" ht="15.75" x14ac:dyDescent="0.25">
      <c r="BR61" s="99">
        <v>1</v>
      </c>
      <c r="BS61" s="97" t="s">
        <v>185</v>
      </c>
      <c r="BT61" s="135">
        <v>124.1</v>
      </c>
      <c r="BU61" s="135">
        <v>0.64049999999999996</v>
      </c>
      <c r="BV61" s="135">
        <v>0.96599999999999997</v>
      </c>
      <c r="BW61" s="135">
        <v>0.91120000000000001</v>
      </c>
      <c r="BX61" s="135">
        <v>1093.3</v>
      </c>
      <c r="BY61" s="135">
        <v>14.7</v>
      </c>
      <c r="BZ61" s="135">
        <v>1.3715999999999999</v>
      </c>
      <c r="CA61" s="135">
        <v>1.3156000000000001</v>
      </c>
      <c r="CB61" s="135">
        <v>8.6189</v>
      </c>
      <c r="CC61" s="135">
        <v>8.1946999999999992</v>
      </c>
      <c r="CD61" s="135">
        <v>6.7975000000000003</v>
      </c>
      <c r="CE61" s="112">
        <v>0.71699999999999997</v>
      </c>
      <c r="CF61" s="93">
        <v>1</v>
      </c>
      <c r="CG61" s="136"/>
    </row>
    <row r="62" spans="1:167" ht="15.75" x14ac:dyDescent="0.25">
      <c r="BR62" s="99">
        <v>2</v>
      </c>
      <c r="BS62" s="97" t="s">
        <v>186</v>
      </c>
      <c r="BT62" s="135">
        <v>123.96</v>
      </c>
      <c r="BU62" s="135">
        <v>0.64139999999999997</v>
      </c>
      <c r="BV62" s="135">
        <v>0.96699999999999997</v>
      </c>
      <c r="BW62" s="135">
        <v>0.91090000000000004</v>
      </c>
      <c r="BX62" s="135">
        <v>1093.46</v>
      </c>
      <c r="BY62" s="135">
        <v>14.56</v>
      </c>
      <c r="BZ62" s="135">
        <v>1.3532</v>
      </c>
      <c r="CA62" s="135">
        <v>1.3124</v>
      </c>
      <c r="CB62" s="135">
        <v>8.6142000000000003</v>
      </c>
      <c r="CC62" s="135">
        <v>8.2157999999999998</v>
      </c>
      <c r="CD62" s="135">
        <v>6.7957999999999998</v>
      </c>
      <c r="CE62" s="112">
        <v>0.71721000000000001</v>
      </c>
      <c r="CF62" s="93">
        <v>1</v>
      </c>
      <c r="CG62" s="136"/>
    </row>
    <row r="63" spans="1:167" ht="15.75" x14ac:dyDescent="0.25">
      <c r="BR63" s="99">
        <v>3</v>
      </c>
      <c r="BS63" s="97" t="s">
        <v>187</v>
      </c>
      <c r="BT63" s="135">
        <v>124.35</v>
      </c>
      <c r="BU63" s="135">
        <v>0.64229999999999998</v>
      </c>
      <c r="BV63" s="135">
        <v>0.97970000000000002</v>
      </c>
      <c r="BW63" s="135">
        <v>0.92069999999999996</v>
      </c>
      <c r="BX63" s="135">
        <v>1086.21</v>
      </c>
      <c r="BY63" s="135">
        <v>14.53</v>
      </c>
      <c r="BZ63" s="135">
        <v>1.3575999999999999</v>
      </c>
      <c r="CA63" s="135">
        <v>1.3187</v>
      </c>
      <c r="CB63" s="135">
        <v>8.7251999999999992</v>
      </c>
      <c r="CC63" s="135">
        <v>8.2655999999999992</v>
      </c>
      <c r="CD63" s="135">
        <v>6.8685</v>
      </c>
      <c r="CE63" s="112">
        <v>0.71682999999999997</v>
      </c>
      <c r="CF63" s="93">
        <v>1</v>
      </c>
      <c r="CG63" s="136"/>
    </row>
    <row r="64" spans="1:167" ht="15.75" x14ac:dyDescent="0.25">
      <c r="BR64" s="99">
        <v>4</v>
      </c>
      <c r="BS64" s="97" t="s">
        <v>188</v>
      </c>
      <c r="BT64" s="135">
        <v>124.81</v>
      </c>
      <c r="BU64" s="135">
        <v>0.6401</v>
      </c>
      <c r="BV64" s="135">
        <v>0.98340000000000005</v>
      </c>
      <c r="BW64" s="135">
        <v>0.91769999999999996</v>
      </c>
      <c r="BX64" s="135">
        <v>1085.2</v>
      </c>
      <c r="BY64" s="135">
        <v>14.55</v>
      </c>
      <c r="BZ64" s="135">
        <v>1.3653999999999999</v>
      </c>
      <c r="CA64" s="135">
        <v>1.3173999999999999</v>
      </c>
      <c r="CB64" s="135">
        <v>8.7224000000000004</v>
      </c>
      <c r="CC64" s="135">
        <v>8.2607999999999997</v>
      </c>
      <c r="CD64" s="135">
        <v>6.8459000000000003</v>
      </c>
      <c r="CE64" s="112">
        <v>0.71941999999999995</v>
      </c>
      <c r="CF64" s="93">
        <v>1</v>
      </c>
      <c r="CG64" s="136"/>
    </row>
    <row r="65" spans="1:167" ht="15.75" x14ac:dyDescent="0.25">
      <c r="BR65" s="99">
        <v>5</v>
      </c>
      <c r="BS65" s="97" t="s">
        <v>189</v>
      </c>
      <c r="BT65" s="135">
        <v>124.72</v>
      </c>
      <c r="BU65" s="135">
        <v>0.64419999999999999</v>
      </c>
      <c r="BV65" s="135">
        <v>0.98260000000000003</v>
      </c>
      <c r="BW65" s="135">
        <v>0.91579999999999995</v>
      </c>
      <c r="BX65" s="135">
        <v>1091.05</v>
      </c>
      <c r="BY65" s="135">
        <v>14.75</v>
      </c>
      <c r="BZ65" s="135">
        <v>1.3561000000000001</v>
      </c>
      <c r="CA65" s="135">
        <v>1.3115000000000001</v>
      </c>
      <c r="CB65" s="135">
        <v>8.7634000000000007</v>
      </c>
      <c r="CC65" s="135">
        <v>8.2821999999999996</v>
      </c>
      <c r="CD65" s="135">
        <v>6.8312999999999997</v>
      </c>
      <c r="CE65" s="112">
        <v>0.71875999999999995</v>
      </c>
      <c r="CF65" s="93">
        <v>1</v>
      </c>
      <c r="CG65" s="136"/>
      <c r="CH65" s="94"/>
      <c r="CI65" s="94"/>
    </row>
    <row r="66" spans="1:167" ht="15.75" x14ac:dyDescent="0.25">
      <c r="B66" s="20"/>
      <c r="BR66" s="99">
        <v>6</v>
      </c>
      <c r="BS66" s="97" t="s">
        <v>190</v>
      </c>
      <c r="BT66" s="135">
        <v>124.7</v>
      </c>
      <c r="BU66" s="135">
        <v>0.64670000000000005</v>
      </c>
      <c r="BV66" s="135">
        <v>0.98319999999999996</v>
      </c>
      <c r="BW66" s="135">
        <v>0.91369999999999996</v>
      </c>
      <c r="BX66" s="135">
        <v>1094.21</v>
      </c>
      <c r="BY66" s="135">
        <v>14.9</v>
      </c>
      <c r="BZ66" s="135">
        <v>1.3591</v>
      </c>
      <c r="CA66" s="135">
        <v>1.3169999999999999</v>
      </c>
      <c r="CB66" s="135">
        <v>8.7767999999999997</v>
      </c>
      <c r="CC66" s="135">
        <v>8.2485999999999997</v>
      </c>
      <c r="CD66" s="135">
        <v>6.8171999999999997</v>
      </c>
      <c r="CE66" s="112">
        <v>0.71869000000000005</v>
      </c>
      <c r="CF66" s="93">
        <v>1</v>
      </c>
      <c r="CG66" s="136"/>
      <c r="CH66" s="83"/>
      <c r="CI66" s="83"/>
    </row>
    <row r="67" spans="1:167" ht="15.75" x14ac:dyDescent="0.25">
      <c r="B67" s="20"/>
      <c r="BR67" s="99">
        <v>7</v>
      </c>
      <c r="BS67" s="97" t="s">
        <v>191</v>
      </c>
      <c r="BT67" s="135">
        <v>124.82</v>
      </c>
      <c r="BU67" s="135">
        <v>0.64119999999999999</v>
      </c>
      <c r="BV67" s="135">
        <v>0.98440000000000005</v>
      </c>
      <c r="BW67" s="135">
        <v>0.90690000000000004</v>
      </c>
      <c r="BX67" s="135">
        <v>1112.9100000000001</v>
      </c>
      <c r="BY67" s="135">
        <v>15.32</v>
      </c>
      <c r="BZ67" s="135">
        <v>1.3655999999999999</v>
      </c>
      <c r="CA67" s="135">
        <v>1.3050999999999999</v>
      </c>
      <c r="CB67" s="135">
        <v>8.6905999999999999</v>
      </c>
      <c r="CC67" s="135">
        <v>8.2074999999999996</v>
      </c>
      <c r="CD67" s="135">
        <v>6.7652999999999999</v>
      </c>
      <c r="CE67" s="112">
        <v>0.71882999999999997</v>
      </c>
      <c r="CF67" s="93">
        <v>1</v>
      </c>
      <c r="CG67" s="136"/>
      <c r="CH67" s="83"/>
      <c r="CI67" s="83"/>
    </row>
    <row r="68" spans="1:167" ht="15.75" x14ac:dyDescent="0.25">
      <c r="B68" s="20"/>
      <c r="BR68" s="99">
        <v>8</v>
      </c>
      <c r="BS68" s="97" t="s">
        <v>192</v>
      </c>
      <c r="BT68" s="135">
        <v>124.52</v>
      </c>
      <c r="BU68" s="135">
        <v>0.64219999999999999</v>
      </c>
      <c r="BV68" s="135">
        <v>0.97809999999999997</v>
      </c>
      <c r="BW68" s="135">
        <v>0.89839999999999998</v>
      </c>
      <c r="BX68" s="135">
        <v>1117.26</v>
      </c>
      <c r="BY68" s="135">
        <v>15.31</v>
      </c>
      <c r="BZ68" s="135">
        <v>1.3714</v>
      </c>
      <c r="CA68" s="135">
        <v>1.3079000000000001</v>
      </c>
      <c r="CB68" s="135">
        <v>8.6071000000000009</v>
      </c>
      <c r="CC68" s="135">
        <v>8.2133000000000003</v>
      </c>
      <c r="CD68" s="135">
        <v>6.7031999999999998</v>
      </c>
      <c r="CE68" s="112">
        <v>0.71609</v>
      </c>
      <c r="CF68" s="93">
        <v>1</v>
      </c>
      <c r="CG68" s="136"/>
      <c r="CH68" s="93"/>
      <c r="CI68" s="93"/>
    </row>
    <row r="69" spans="1:167" ht="15.75" x14ac:dyDescent="0.25">
      <c r="B69" s="20"/>
      <c r="BR69" s="99">
        <v>9</v>
      </c>
      <c r="BS69" s="97" t="s">
        <v>193</v>
      </c>
      <c r="BT69" s="137">
        <v>124.52</v>
      </c>
      <c r="BU69" s="135">
        <v>0.64019999999999999</v>
      </c>
      <c r="BV69" s="135">
        <v>0.97840000000000005</v>
      </c>
      <c r="BW69" s="135">
        <v>0.89929999999999999</v>
      </c>
      <c r="BX69" s="135">
        <v>1117.51</v>
      </c>
      <c r="BY69" s="135">
        <v>15.35</v>
      </c>
      <c r="BZ69" s="135">
        <v>1.3633</v>
      </c>
      <c r="CA69" s="135">
        <v>1.3003</v>
      </c>
      <c r="CB69" s="135">
        <v>8.5131999999999994</v>
      </c>
      <c r="CC69" s="135">
        <v>8.1730999999999998</v>
      </c>
      <c r="CD69" s="135">
        <v>6.7106000000000003</v>
      </c>
      <c r="CE69" s="112">
        <v>0.71342000000000005</v>
      </c>
      <c r="CF69" s="93">
        <v>1</v>
      </c>
      <c r="CG69" s="136"/>
      <c r="CH69" s="93"/>
      <c r="CI69" s="93"/>
    </row>
    <row r="70" spans="1:167" ht="15.75" x14ac:dyDescent="0.25">
      <c r="B70" s="20"/>
      <c r="BR70" s="99">
        <v>10</v>
      </c>
      <c r="BS70" s="97" t="s">
        <v>194</v>
      </c>
      <c r="BT70" s="137">
        <v>124.29</v>
      </c>
      <c r="BU70" s="135">
        <v>0.64059999999999995</v>
      </c>
      <c r="BV70" s="135">
        <v>0.97560000000000002</v>
      </c>
      <c r="BW70" s="135">
        <v>0.89739999999999998</v>
      </c>
      <c r="BX70" s="135">
        <v>1116.96</v>
      </c>
      <c r="BY70" s="135">
        <v>15.4</v>
      </c>
      <c r="BZ70" s="135">
        <v>1.3555999999999999</v>
      </c>
      <c r="CA70" s="135">
        <v>1.3072999999999999</v>
      </c>
      <c r="CB70" s="135">
        <v>8.4626999999999999</v>
      </c>
      <c r="CC70" s="135">
        <v>8.2040000000000006</v>
      </c>
      <c r="CD70" s="135">
        <v>6.6974</v>
      </c>
      <c r="CE70" s="112">
        <v>0.71391000000000004</v>
      </c>
      <c r="CF70" s="93">
        <v>1</v>
      </c>
      <c r="CG70" s="136"/>
      <c r="CH70" s="93"/>
      <c r="CI70" s="93"/>
    </row>
    <row r="71" spans="1:167" ht="15.75" x14ac:dyDescent="0.25">
      <c r="B71" s="20"/>
      <c r="BR71" s="99">
        <v>11</v>
      </c>
      <c r="BS71" s="97" t="s">
        <v>195</v>
      </c>
      <c r="BT71" s="137">
        <v>124.51</v>
      </c>
      <c r="BU71" s="135">
        <v>0.63929999999999998</v>
      </c>
      <c r="BV71" s="135">
        <v>0.97650000000000003</v>
      </c>
      <c r="BW71" s="135">
        <v>0.90059999999999996</v>
      </c>
      <c r="BX71" s="135">
        <v>1116.97</v>
      </c>
      <c r="BY71" s="135">
        <v>15.26</v>
      </c>
      <c r="BZ71" s="135">
        <v>1.3587</v>
      </c>
      <c r="CA71" s="135">
        <v>1.3137000000000001</v>
      </c>
      <c r="CB71" s="135">
        <v>8.4992000000000001</v>
      </c>
      <c r="CC71" s="135">
        <v>8.2642000000000007</v>
      </c>
      <c r="CD71" s="135">
        <v>6.7191999999999998</v>
      </c>
      <c r="CE71" s="112">
        <v>0.71243000000000001</v>
      </c>
      <c r="CF71" s="93">
        <v>1</v>
      </c>
      <c r="CG71" s="136"/>
      <c r="CH71" s="93"/>
      <c r="CI71" s="93"/>
    </row>
    <row r="72" spans="1:167" ht="15.75" x14ac:dyDescent="0.25">
      <c r="A72" s="20"/>
      <c r="B72" s="20"/>
      <c r="BK72" s="131"/>
      <c r="BL72" s="131"/>
      <c r="BM72" s="131"/>
      <c r="BN72" s="132"/>
      <c r="BO72" s="132"/>
      <c r="BQ72" s="20"/>
      <c r="BR72" s="99">
        <v>12</v>
      </c>
      <c r="BS72" s="97" t="s">
        <v>196</v>
      </c>
      <c r="BT72" s="137">
        <v>124.3</v>
      </c>
      <c r="BU72" s="135">
        <v>0.63829999999999998</v>
      </c>
      <c r="BV72" s="135">
        <v>0.97609999999999997</v>
      </c>
      <c r="BW72" s="135">
        <v>0.90380000000000005</v>
      </c>
      <c r="BX72" s="135">
        <v>1119.53</v>
      </c>
      <c r="BY72" s="135">
        <v>15.23</v>
      </c>
      <c r="BZ72" s="135">
        <v>1.3622000000000001</v>
      </c>
      <c r="CA72" s="135">
        <v>1.3111999999999999</v>
      </c>
      <c r="CB72" s="135">
        <v>8.5198</v>
      </c>
      <c r="CC72" s="135">
        <v>8.2485999999999997</v>
      </c>
      <c r="CD72" s="135">
        <v>6.7439999999999998</v>
      </c>
      <c r="CE72" s="112">
        <v>0.71448</v>
      </c>
      <c r="CF72" s="93">
        <v>1</v>
      </c>
      <c r="CG72" s="136"/>
      <c r="CH72" s="139"/>
      <c r="CI72" s="139"/>
      <c r="CJ72" s="171"/>
      <c r="CK72" s="133"/>
      <c r="CL72" s="133"/>
      <c r="CM72" s="133"/>
      <c r="CN72" s="133"/>
      <c r="CO72" s="133"/>
      <c r="CP72" s="133"/>
      <c r="CQ72" s="133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</row>
    <row r="73" spans="1:167" ht="15.75" x14ac:dyDescent="0.25">
      <c r="B73" s="20"/>
      <c r="BR73" s="99">
        <v>13</v>
      </c>
      <c r="BS73" s="97" t="s">
        <v>197</v>
      </c>
      <c r="BT73" s="137">
        <v>124.33</v>
      </c>
      <c r="BU73" s="135">
        <v>0.63819999999999999</v>
      </c>
      <c r="BV73" s="135">
        <v>0.97529999999999994</v>
      </c>
      <c r="BW73" s="135">
        <v>0.90600000000000003</v>
      </c>
      <c r="BX73" s="135">
        <v>1121.8499999999999</v>
      </c>
      <c r="BY73" s="135">
        <v>14.95</v>
      </c>
      <c r="BZ73" s="135">
        <v>1.3614999999999999</v>
      </c>
      <c r="CA73" s="135">
        <v>1.3055000000000001</v>
      </c>
      <c r="CB73" s="135">
        <v>8.5517000000000003</v>
      </c>
      <c r="CC73" s="135">
        <v>8.2909000000000006</v>
      </c>
      <c r="CD73" s="135">
        <v>6.7602000000000002</v>
      </c>
      <c r="CE73" s="112">
        <v>0.71447000000000005</v>
      </c>
      <c r="CF73" s="93">
        <v>1</v>
      </c>
      <c r="CG73" s="136"/>
      <c r="CH73" s="86"/>
      <c r="CI73" s="86"/>
    </row>
    <row r="74" spans="1:167" ht="15.75" x14ac:dyDescent="0.25">
      <c r="A74" s="20"/>
      <c r="B74" s="20"/>
      <c r="BN74" s="20"/>
      <c r="BO74" s="20"/>
      <c r="BQ74" s="20"/>
      <c r="BR74" s="99">
        <v>14</v>
      </c>
      <c r="BS74" s="97" t="s">
        <v>198</v>
      </c>
      <c r="BT74" s="137">
        <v>123.82</v>
      </c>
      <c r="BU74" s="135">
        <v>0.64049999999999996</v>
      </c>
      <c r="BV74" s="135">
        <v>0.96230000000000004</v>
      </c>
      <c r="BW74" s="135">
        <v>0.89649999999999996</v>
      </c>
      <c r="BX74" s="135">
        <v>1137.05</v>
      </c>
      <c r="BY74" s="135">
        <v>15.36</v>
      </c>
      <c r="BZ74" s="135">
        <v>1.3702000000000001</v>
      </c>
      <c r="CA74" s="135">
        <v>1.3157000000000001</v>
      </c>
      <c r="CB74" s="135">
        <v>8.5027000000000008</v>
      </c>
      <c r="CC74" s="135">
        <v>8.2919</v>
      </c>
      <c r="CD74" s="135">
        <v>6.6882999999999999</v>
      </c>
      <c r="CE74" s="112">
        <v>0.71521999999999997</v>
      </c>
      <c r="CF74" s="93">
        <v>1</v>
      </c>
      <c r="CG74" s="136"/>
      <c r="CH74" s="86"/>
      <c r="CI74" s="86"/>
      <c r="CJ74" s="142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</row>
    <row r="75" spans="1:167" ht="15.75" x14ac:dyDescent="0.25">
      <c r="A75" s="20"/>
      <c r="B75" s="20"/>
      <c r="BN75" s="20"/>
      <c r="BO75" s="20"/>
      <c r="BQ75" s="20"/>
      <c r="BR75" s="99">
        <v>15</v>
      </c>
      <c r="BS75" s="97" t="s">
        <v>199</v>
      </c>
      <c r="BT75" s="137">
        <v>123.07</v>
      </c>
      <c r="BU75" s="135">
        <v>0.63759999999999994</v>
      </c>
      <c r="BV75" s="135">
        <v>0.95660000000000001</v>
      </c>
      <c r="BW75" s="135">
        <v>0.88800000000000001</v>
      </c>
      <c r="BX75" s="135">
        <v>1149.25</v>
      </c>
      <c r="BY75" s="135">
        <v>15.34</v>
      </c>
      <c r="BZ75" s="135">
        <v>1.3673999999999999</v>
      </c>
      <c r="CA75" s="135">
        <v>1.3086</v>
      </c>
      <c r="CB75" s="135">
        <v>8.4641000000000002</v>
      </c>
      <c r="CC75" s="135">
        <v>8.2172000000000001</v>
      </c>
      <c r="CD75" s="135">
        <v>6.6265000000000001</v>
      </c>
      <c r="CE75" s="112">
        <v>0.71221000000000001</v>
      </c>
      <c r="CF75" s="93">
        <v>1</v>
      </c>
      <c r="CG75" s="136"/>
      <c r="CH75" s="136"/>
      <c r="CI75" s="136"/>
      <c r="CJ75" s="142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</row>
    <row r="76" spans="1:167" ht="15.75" x14ac:dyDescent="0.25">
      <c r="A76" s="20"/>
      <c r="B76" s="20"/>
      <c r="BN76" s="20"/>
      <c r="BO76" s="20"/>
      <c r="BQ76" s="20"/>
      <c r="BR76" s="99">
        <v>16</v>
      </c>
      <c r="BS76" s="97" t="s">
        <v>200</v>
      </c>
      <c r="BT76" s="135">
        <v>120.58</v>
      </c>
      <c r="BU76" s="135">
        <v>0.63700000000000001</v>
      </c>
      <c r="BV76" s="135">
        <v>0.94220000000000004</v>
      </c>
      <c r="BW76" s="135">
        <v>0.87219999999999998</v>
      </c>
      <c r="BX76" s="135">
        <v>1153.6099999999999</v>
      </c>
      <c r="BY76" s="135">
        <v>14.89</v>
      </c>
      <c r="BZ76" s="135">
        <v>1.3812</v>
      </c>
      <c r="CA76" s="135">
        <v>1.3233999999999999</v>
      </c>
      <c r="CB76" s="135">
        <v>8.2885000000000009</v>
      </c>
      <c r="CC76" s="135">
        <v>8.1851000000000003</v>
      </c>
      <c r="CD76" s="135">
        <v>6.5082000000000004</v>
      </c>
      <c r="CE76" s="112">
        <v>0.70894000000000001</v>
      </c>
      <c r="CF76" s="93">
        <v>1</v>
      </c>
      <c r="CG76" s="136"/>
      <c r="CH76" s="136"/>
      <c r="CI76" s="136"/>
      <c r="CJ76" s="142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</row>
    <row r="77" spans="1:167" ht="15.75" x14ac:dyDescent="0.25">
      <c r="A77" s="20"/>
      <c r="B77" s="20"/>
      <c r="BN77" s="20"/>
      <c r="BO77" s="20"/>
      <c r="BQ77" s="20"/>
      <c r="BR77" s="99">
        <v>17</v>
      </c>
      <c r="BS77" s="97" t="s">
        <v>201</v>
      </c>
      <c r="BT77" s="135">
        <v>119.7</v>
      </c>
      <c r="BU77" s="135">
        <v>0.63290000000000002</v>
      </c>
      <c r="BV77" s="135">
        <v>0.94020000000000004</v>
      </c>
      <c r="BW77" s="135">
        <v>0.86729999999999996</v>
      </c>
      <c r="BX77" s="135">
        <v>1149.96</v>
      </c>
      <c r="BY77" s="135">
        <v>14.79</v>
      </c>
      <c r="BZ77" s="135">
        <v>1.3895</v>
      </c>
      <c r="CA77" s="135">
        <v>1.3190999999999999</v>
      </c>
      <c r="CB77" s="135">
        <v>8.2859999999999996</v>
      </c>
      <c r="CC77" s="135">
        <v>8.1579999999999995</v>
      </c>
      <c r="CD77" s="135">
        <v>6.4711999999999996</v>
      </c>
      <c r="CE77" s="112">
        <v>0.7036</v>
      </c>
      <c r="CF77" s="93">
        <v>1</v>
      </c>
      <c r="CG77" s="136"/>
      <c r="CH77" s="136"/>
      <c r="CI77" s="136"/>
      <c r="CJ77" s="142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</row>
    <row r="78" spans="1:167" ht="15.75" x14ac:dyDescent="0.25">
      <c r="A78" s="20"/>
      <c r="B78" s="20"/>
      <c r="BN78" s="20"/>
      <c r="BO78" s="20"/>
      <c r="BQ78" s="20"/>
      <c r="BR78" s="99">
        <v>18</v>
      </c>
      <c r="BS78" s="97" t="s">
        <v>202</v>
      </c>
      <c r="BT78" s="135">
        <v>119.43</v>
      </c>
      <c r="BU78" s="135">
        <v>0.63859999999999995</v>
      </c>
      <c r="BV78" s="135">
        <v>0.94210000000000005</v>
      </c>
      <c r="BW78" s="135">
        <v>0.87280000000000002</v>
      </c>
      <c r="BX78" s="135">
        <v>1134.8</v>
      </c>
      <c r="BY78" s="135">
        <v>14.53</v>
      </c>
      <c r="BZ78" s="135">
        <v>1.4016999999999999</v>
      </c>
      <c r="CA78" s="135">
        <v>1.3285</v>
      </c>
      <c r="CB78" s="135">
        <v>8.4151000000000007</v>
      </c>
      <c r="CC78" s="135">
        <v>8.2949000000000002</v>
      </c>
      <c r="CD78" s="135">
        <v>6.5137999999999998</v>
      </c>
      <c r="CE78" s="112">
        <v>0.70309999999999995</v>
      </c>
      <c r="CF78" s="93">
        <v>1</v>
      </c>
      <c r="CG78" s="136"/>
      <c r="CH78" s="136"/>
      <c r="CI78" s="136"/>
      <c r="CJ78" s="142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</row>
    <row r="79" spans="1:167" ht="15.75" x14ac:dyDescent="0.25">
      <c r="A79" s="20"/>
      <c r="B79" s="20"/>
      <c r="BN79" s="20"/>
      <c r="BO79" s="20"/>
      <c r="BQ79" s="20"/>
      <c r="BR79" s="99">
        <v>19</v>
      </c>
      <c r="BS79" s="97" t="s">
        <v>203</v>
      </c>
      <c r="BT79" s="135">
        <v>120.23</v>
      </c>
      <c r="BU79" s="135">
        <v>0.64610000000000001</v>
      </c>
      <c r="BV79" s="135">
        <v>0.95330000000000004</v>
      </c>
      <c r="BW79" s="135">
        <v>0.88570000000000004</v>
      </c>
      <c r="BX79" s="135">
        <v>1128.4000000000001</v>
      </c>
      <c r="BY79" s="135">
        <v>14.27</v>
      </c>
      <c r="BZ79" s="135">
        <v>1.3994</v>
      </c>
      <c r="CA79" s="135">
        <v>1.3210999999999999</v>
      </c>
      <c r="CB79" s="135">
        <v>8.4702999999999999</v>
      </c>
      <c r="CC79" s="135">
        <v>8.3115000000000006</v>
      </c>
      <c r="CD79" s="135">
        <v>6.6082000000000001</v>
      </c>
      <c r="CE79" s="112">
        <v>0.70533000000000001</v>
      </c>
      <c r="CF79" s="93">
        <v>1</v>
      </c>
      <c r="CG79" s="136"/>
      <c r="CH79" s="136"/>
      <c r="CI79" s="136"/>
      <c r="CJ79" s="142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</row>
    <row r="80" spans="1:167" ht="15.75" x14ac:dyDescent="0.25">
      <c r="A80" s="20"/>
      <c r="B80" s="20"/>
      <c r="BN80" s="20"/>
      <c r="BO80" s="20"/>
      <c r="BQ80" s="20"/>
      <c r="BR80" s="99">
        <v>20</v>
      </c>
      <c r="BS80" s="97" t="s">
        <v>204</v>
      </c>
      <c r="BT80" s="112">
        <v>120.86</v>
      </c>
      <c r="BU80" s="112">
        <v>0.64959999999999996</v>
      </c>
      <c r="BV80" s="112">
        <v>0.96240000000000003</v>
      </c>
      <c r="BW80" s="112">
        <v>0.88700000000000001</v>
      </c>
      <c r="BX80" s="112">
        <v>1126.2</v>
      </c>
      <c r="BY80" s="112">
        <v>14.43</v>
      </c>
      <c r="BZ80" s="112">
        <v>1.3972</v>
      </c>
      <c r="CA80" s="112">
        <v>1.3218000000000001</v>
      </c>
      <c r="CB80" s="112">
        <v>8.4449000000000005</v>
      </c>
      <c r="CC80" s="112">
        <v>8.2889999999999997</v>
      </c>
      <c r="CD80" s="112">
        <v>6.6189999999999998</v>
      </c>
      <c r="CE80" s="112">
        <v>0.70943000000000001</v>
      </c>
      <c r="CF80" s="112">
        <v>1</v>
      </c>
      <c r="CG80" s="136"/>
      <c r="CH80" s="136"/>
      <c r="CI80" s="136"/>
      <c r="CJ80" s="142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</row>
    <row r="81" spans="1:167" ht="15.75" x14ac:dyDescent="0.25">
      <c r="A81" s="20"/>
      <c r="B81" s="20"/>
      <c r="BN81" s="20"/>
      <c r="BO81" s="20"/>
      <c r="BQ81" s="20"/>
      <c r="BR81" s="112">
        <v>21</v>
      </c>
      <c r="BS81" s="97" t="s">
        <v>205</v>
      </c>
      <c r="BT81" s="135">
        <v>121.26</v>
      </c>
      <c r="BU81" s="135">
        <v>0.64939999999999998</v>
      </c>
      <c r="BV81" s="135">
        <v>0.96330000000000005</v>
      </c>
      <c r="BW81" s="135">
        <v>0.89190000000000003</v>
      </c>
      <c r="BX81" s="135">
        <v>1133.7</v>
      </c>
      <c r="BY81" s="135">
        <v>14.52</v>
      </c>
      <c r="BZ81" s="135">
        <v>1.4031</v>
      </c>
      <c r="CA81" s="135">
        <v>1.325</v>
      </c>
      <c r="CB81" s="135">
        <v>8.4731000000000005</v>
      </c>
      <c r="CC81" s="135">
        <v>8.3122000000000007</v>
      </c>
      <c r="CD81" s="135">
        <v>6.6547000000000001</v>
      </c>
      <c r="CE81" s="135">
        <v>0.71018000000000003</v>
      </c>
      <c r="CF81" s="135">
        <v>1</v>
      </c>
      <c r="CG81" s="112"/>
      <c r="CH81" s="136"/>
      <c r="CI81" s="136"/>
      <c r="CJ81" s="142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</row>
    <row r="82" spans="1:167" ht="15.75" x14ac:dyDescent="0.25">
      <c r="A82" s="20"/>
      <c r="B82" s="20"/>
      <c r="BN82" s="20"/>
      <c r="BO82" s="20"/>
      <c r="BQ82" s="20"/>
      <c r="BR82" s="112"/>
      <c r="BS82" s="152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93"/>
      <c r="CH82" s="93"/>
      <c r="CI82" s="93"/>
      <c r="CJ82" s="142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</row>
    <row r="83" spans="1:167" ht="15.75" x14ac:dyDescent="0.25">
      <c r="A83" s="20"/>
      <c r="B83" s="20"/>
      <c r="BN83" s="20"/>
      <c r="BO83" s="20"/>
      <c r="BQ83" s="20"/>
      <c r="BR83" s="93"/>
      <c r="BS83" s="93"/>
      <c r="BT83" s="95">
        <f>AVERAGE(BT61:BT81)</f>
        <v>123.18476190476188</v>
      </c>
      <c r="BU83" s="95">
        <f t="shared" ref="BU83:CF83" si="3">AVERAGE(BU61:BU81)</f>
        <v>0.64128095238095228</v>
      </c>
      <c r="BV83" s="95">
        <f t="shared" si="3"/>
        <v>0.96803333333333341</v>
      </c>
      <c r="BW83" s="95">
        <f t="shared" si="3"/>
        <v>0.89827619047619056</v>
      </c>
      <c r="BX83" s="95">
        <f t="shared" si="3"/>
        <v>1118.0661904761905</v>
      </c>
      <c r="BY83" s="95">
        <f t="shared" si="3"/>
        <v>14.90190476190476</v>
      </c>
      <c r="BZ83" s="95">
        <f t="shared" si="3"/>
        <v>1.371952380952381</v>
      </c>
      <c r="CA83" s="95">
        <f t="shared" si="3"/>
        <v>1.3146095238095235</v>
      </c>
      <c r="CB83" s="95">
        <f t="shared" si="3"/>
        <v>8.5433285714285709</v>
      </c>
      <c r="CC83" s="95">
        <f t="shared" si="3"/>
        <v>8.2442428571428561</v>
      </c>
      <c r="CD83" s="95">
        <f t="shared" si="3"/>
        <v>6.7021904761904754</v>
      </c>
      <c r="CE83" s="95">
        <f t="shared" si="3"/>
        <v>0.71331190476190476</v>
      </c>
      <c r="CF83" s="95">
        <f t="shared" si="3"/>
        <v>1</v>
      </c>
      <c r="CG83" s="93"/>
      <c r="CH83" s="93"/>
      <c r="CI83" s="93"/>
      <c r="CJ83" s="142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</row>
    <row r="84" spans="1:167" ht="15.75" x14ac:dyDescent="0.25">
      <c r="B84" s="20"/>
      <c r="BR84" s="93"/>
      <c r="BS84" s="93"/>
      <c r="BT84" s="95">
        <v>123.18476190476191</v>
      </c>
      <c r="BU84" s="95">
        <v>0.64128095238095228</v>
      </c>
      <c r="BV84" s="95">
        <v>0.96803333333333341</v>
      </c>
      <c r="BW84" s="95">
        <v>0.89827619047619034</v>
      </c>
      <c r="BX84" s="95">
        <v>1118.0661904761905</v>
      </c>
      <c r="BY84" s="95">
        <v>14.90190476190476</v>
      </c>
      <c r="BZ84" s="95">
        <v>1.3719523809523808</v>
      </c>
      <c r="CA84" s="95">
        <v>1.3146095238095235</v>
      </c>
      <c r="CB84" s="95">
        <v>8.5433285714285709</v>
      </c>
      <c r="CC84" s="95">
        <v>8.2442428571428561</v>
      </c>
      <c r="CD84" s="95">
        <v>6.7021904761904763</v>
      </c>
      <c r="CE84" s="112">
        <v>0.71331190476190476</v>
      </c>
      <c r="CF84" s="93">
        <v>1</v>
      </c>
      <c r="CG84" s="123"/>
    </row>
    <row r="85" spans="1:167" ht="15.75" x14ac:dyDescent="0.25">
      <c r="B85" s="20"/>
      <c r="BR85" s="123"/>
      <c r="BS85" s="124"/>
      <c r="BT85" s="124">
        <f>BT84-BT83</f>
        <v>0</v>
      </c>
      <c r="BU85" s="124">
        <f t="shared" ref="BU85:CF85" si="4">BU84-BU83</f>
        <v>0</v>
      </c>
      <c r="BV85" s="124">
        <f t="shared" si="4"/>
        <v>0</v>
      </c>
      <c r="BW85" s="124">
        <f t="shared" si="4"/>
        <v>0</v>
      </c>
      <c r="BX85" s="124">
        <f t="shared" si="4"/>
        <v>0</v>
      </c>
      <c r="BY85" s="124">
        <f t="shared" si="4"/>
        <v>0</v>
      </c>
      <c r="BZ85" s="124">
        <f t="shared" si="4"/>
        <v>0</v>
      </c>
      <c r="CA85" s="124">
        <f t="shared" si="4"/>
        <v>0</v>
      </c>
      <c r="CB85" s="124">
        <f t="shared" si="4"/>
        <v>0</v>
      </c>
      <c r="CC85" s="124">
        <f t="shared" si="4"/>
        <v>0</v>
      </c>
      <c r="CD85" s="124">
        <f t="shared" si="4"/>
        <v>0</v>
      </c>
      <c r="CE85" s="124">
        <f t="shared" si="4"/>
        <v>0</v>
      </c>
      <c r="CF85" s="124">
        <f t="shared" si="4"/>
        <v>0</v>
      </c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8"/>
  <sheetViews>
    <sheetView zoomScale="85" zoomScaleNormal="85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L36" sqref="BL36"/>
    </sheetView>
  </sheetViews>
  <sheetFormatPr defaultColWidth="9.140625" defaultRowHeight="12.75" x14ac:dyDescent="0.2"/>
  <cols>
    <col min="1" max="1" width="7.85546875" style="37" customWidth="1"/>
    <col min="2" max="2" width="33.42578125" style="27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8.710937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42578125" style="20" customWidth="1"/>
    <col min="61" max="61" width="16.42578125" style="20" customWidth="1"/>
    <col min="62" max="62" width="9.28515625" style="20" customWidth="1"/>
    <col min="63" max="63" width="17.28515625" style="20" customWidth="1"/>
    <col min="64" max="64" width="21.7109375" style="20" customWidth="1"/>
    <col min="65" max="65" width="8.85546875" style="20" customWidth="1"/>
    <col min="66" max="66" width="21.140625" style="28" customWidth="1"/>
    <col min="67" max="67" width="20.28515625" style="28" customWidth="1"/>
    <col min="68" max="68" width="22.42578125" style="20" customWidth="1"/>
    <col min="69" max="69" width="14.7109375" style="19" customWidth="1"/>
    <col min="70" max="70" width="14.140625" style="84" customWidth="1"/>
    <col min="71" max="71" width="16.140625" style="84" customWidth="1"/>
    <col min="72" max="74" width="11.7109375" style="84" customWidth="1"/>
    <col min="75" max="75" width="11.7109375" style="83" customWidth="1"/>
    <col min="76" max="76" width="15.7109375" style="84" customWidth="1"/>
    <col min="77" max="77" width="13.85546875" style="84" customWidth="1"/>
    <col min="78" max="82" width="11.7109375" style="84" customWidth="1"/>
    <col min="83" max="83" width="12.5703125" style="152" customWidth="1"/>
    <col min="84" max="84" width="11.7109375" style="83" customWidth="1"/>
    <col min="85" max="91" width="13.28515625" style="84" customWidth="1"/>
    <col min="92" max="167" width="13.28515625" style="19" customWidth="1"/>
    <col min="168" max="16384" width="9.140625" style="20"/>
  </cols>
  <sheetData>
    <row r="1" spans="1:167" x14ac:dyDescent="0.2">
      <c r="B1" s="19"/>
    </row>
    <row r="2" spans="1:167" x14ac:dyDescent="0.2">
      <c r="B2" s="19"/>
    </row>
    <row r="3" spans="1:167" ht="15.95" customHeight="1" x14ac:dyDescent="0.25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18"/>
      <c r="BR3" s="82"/>
      <c r="BS3" s="82"/>
      <c r="BT3" s="82"/>
      <c r="BU3" s="82"/>
      <c r="BV3" s="82"/>
      <c r="BW3" s="82"/>
      <c r="BX3" s="83"/>
    </row>
    <row r="4" spans="1:167" ht="15.95" customHeight="1" x14ac:dyDescent="0.25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18"/>
      <c r="BR4" s="82"/>
      <c r="BS4" s="82"/>
      <c r="BT4" s="82"/>
      <c r="BU4" s="82"/>
      <c r="BV4" s="82"/>
      <c r="BW4" s="82"/>
      <c r="BX4" s="83"/>
    </row>
    <row r="5" spans="1:167" ht="15.95" customHeight="1" x14ac:dyDescent="0.25">
      <c r="A5" s="30"/>
      <c r="B5" s="2" t="s">
        <v>207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101"/>
      <c r="BQ5" s="101"/>
      <c r="BR5" s="86"/>
      <c r="BS5" s="86"/>
      <c r="BT5" s="86"/>
      <c r="BU5" s="86"/>
      <c r="BV5" s="82"/>
      <c r="BW5" s="82"/>
      <c r="BX5" s="83"/>
    </row>
    <row r="6" spans="1:167" s="21" customFormat="1" ht="15.95" customHeight="1" thickBot="1" x14ac:dyDescent="0.3">
      <c r="A6" s="31" t="s">
        <v>1</v>
      </c>
      <c r="B6" s="8"/>
      <c r="C6" s="191" t="s">
        <v>208</v>
      </c>
      <c r="D6" s="191"/>
      <c r="E6" s="174"/>
      <c r="F6" s="191" t="s">
        <v>209</v>
      </c>
      <c r="G6" s="191"/>
      <c r="H6" s="10"/>
      <c r="I6" s="191" t="s">
        <v>210</v>
      </c>
      <c r="J6" s="191"/>
      <c r="K6" s="10"/>
      <c r="L6" s="191" t="s">
        <v>211</v>
      </c>
      <c r="M6" s="191"/>
      <c r="N6" s="9"/>
      <c r="O6" s="191" t="s">
        <v>212</v>
      </c>
      <c r="P6" s="191"/>
      <c r="Q6" s="10"/>
      <c r="R6" s="191" t="s">
        <v>213</v>
      </c>
      <c r="S6" s="191"/>
      <c r="T6" s="10"/>
      <c r="U6" s="191" t="s">
        <v>214</v>
      </c>
      <c r="V6" s="191"/>
      <c r="W6" s="9"/>
      <c r="X6" s="191" t="s">
        <v>215</v>
      </c>
      <c r="Y6" s="191"/>
      <c r="Z6" s="9"/>
      <c r="AA6" s="191" t="s">
        <v>216</v>
      </c>
      <c r="AB6" s="191"/>
      <c r="AC6" s="10"/>
      <c r="AD6" s="191" t="s">
        <v>217</v>
      </c>
      <c r="AE6" s="191"/>
      <c r="AF6" s="10"/>
      <c r="AG6" s="191" t="s">
        <v>218</v>
      </c>
      <c r="AH6" s="191"/>
      <c r="AI6" s="10"/>
      <c r="AJ6" s="191" t="s">
        <v>219</v>
      </c>
      <c r="AK6" s="191"/>
      <c r="AL6" s="10"/>
      <c r="AM6" s="191" t="s">
        <v>220</v>
      </c>
      <c r="AN6" s="191"/>
      <c r="AO6" s="174"/>
      <c r="AP6" s="191" t="s">
        <v>221</v>
      </c>
      <c r="AQ6" s="191"/>
      <c r="AR6" s="10"/>
      <c r="AS6" s="191" t="s">
        <v>222</v>
      </c>
      <c r="AT6" s="191"/>
      <c r="AU6" s="10"/>
      <c r="AV6" s="191" t="s">
        <v>223</v>
      </c>
      <c r="AW6" s="191"/>
      <c r="AX6" s="10"/>
      <c r="AY6" s="191" t="s">
        <v>224</v>
      </c>
      <c r="AZ6" s="191"/>
      <c r="BA6" s="10"/>
      <c r="BB6" s="191" t="s">
        <v>225</v>
      </c>
      <c r="BC6" s="191"/>
      <c r="BD6" s="174"/>
      <c r="BE6" s="191" t="s">
        <v>226</v>
      </c>
      <c r="BF6" s="191"/>
      <c r="BG6" s="10"/>
      <c r="BH6" s="191" t="s">
        <v>227</v>
      </c>
      <c r="BI6" s="191"/>
      <c r="BJ6" s="174"/>
      <c r="BK6" s="191" t="s">
        <v>228</v>
      </c>
      <c r="BL6" s="191"/>
      <c r="BM6" s="9"/>
      <c r="BN6" s="191" t="s">
        <v>2</v>
      </c>
      <c r="BO6" s="191"/>
      <c r="BP6" s="102"/>
      <c r="BQ6" s="113"/>
      <c r="BR6" s="85"/>
      <c r="BS6" s="85"/>
      <c r="BT6" s="85"/>
      <c r="BU6" s="85"/>
      <c r="BV6" s="85"/>
      <c r="BW6" s="86"/>
      <c r="BX6" s="83"/>
      <c r="BY6" s="84"/>
      <c r="BZ6" s="84"/>
      <c r="CA6" s="84"/>
      <c r="CB6" s="84"/>
      <c r="CC6" s="84"/>
      <c r="CD6" s="84"/>
      <c r="CE6" s="152"/>
      <c r="CF6" s="83"/>
      <c r="CG6" s="84"/>
      <c r="CH6" s="84"/>
      <c r="CI6" s="84"/>
      <c r="CJ6" s="84"/>
      <c r="CK6" s="84"/>
      <c r="CL6" s="84"/>
      <c r="CM6" s="84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67" ht="15.95" customHeight="1" thickTop="1" x14ac:dyDescent="0.25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03"/>
      <c r="BQ7" s="103"/>
      <c r="BR7" s="86"/>
      <c r="BS7" s="86"/>
      <c r="BT7" s="86"/>
      <c r="BU7" s="86"/>
      <c r="BV7" s="86"/>
      <c r="BW7" s="86"/>
      <c r="BX7" s="83"/>
    </row>
    <row r="8" spans="1:167" ht="15.6" customHeight="1" x14ac:dyDescent="0.25">
      <c r="A8" s="30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03"/>
      <c r="BQ8" s="103"/>
      <c r="BR8" s="86"/>
      <c r="BS8" s="86"/>
      <c r="BT8" s="86"/>
      <c r="BU8" s="86"/>
      <c r="BV8" s="86"/>
      <c r="BW8" s="86"/>
      <c r="BX8" s="83"/>
    </row>
    <row r="9" spans="1:167" ht="15.95" customHeight="1" x14ac:dyDescent="0.25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03"/>
      <c r="BQ9" s="103"/>
      <c r="BR9" s="87"/>
      <c r="BS9" s="87"/>
      <c r="BT9" s="87"/>
      <c r="BU9" s="87"/>
      <c r="BV9" s="87"/>
      <c r="BW9" s="87"/>
      <c r="BX9" s="83"/>
    </row>
    <row r="10" spans="1:167" ht="15.95" customHeight="1" x14ac:dyDescent="0.25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25</v>
      </c>
      <c r="BF10" s="12" t="s">
        <v>22</v>
      </c>
      <c r="BG10" s="12"/>
      <c r="BH10" s="12" t="s">
        <v>25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03"/>
      <c r="BQ10" s="103"/>
      <c r="BR10" s="87"/>
      <c r="BS10" s="87"/>
      <c r="BT10" s="87"/>
      <c r="BU10" s="87"/>
      <c r="BV10" s="87"/>
      <c r="BW10" s="87"/>
      <c r="BX10" s="83"/>
    </row>
    <row r="11" spans="1:167" s="43" customFormat="1" ht="15.75" customHeight="1" x14ac:dyDescent="0.25">
      <c r="A11" s="41"/>
      <c r="B11" s="42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03"/>
      <c r="BQ11" s="103"/>
      <c r="BR11" s="87"/>
      <c r="BS11" s="87"/>
      <c r="BT11" s="87"/>
      <c r="BU11" s="87"/>
      <c r="BV11" s="87"/>
      <c r="BW11" s="87"/>
      <c r="BX11" s="88"/>
      <c r="BY11" s="89"/>
      <c r="BZ11" s="89"/>
      <c r="CA11" s="89"/>
      <c r="CB11" s="89"/>
      <c r="CC11" s="89"/>
      <c r="CD11" s="89"/>
      <c r="CE11" s="153"/>
      <c r="CF11" s="88"/>
      <c r="CG11" s="89"/>
      <c r="CH11" s="89"/>
      <c r="CI11" s="89"/>
      <c r="CJ11" s="89"/>
      <c r="CK11" s="89"/>
      <c r="CL11" s="89"/>
      <c r="CM11" s="89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</row>
    <row r="12" spans="1:167" ht="15.95" customHeight="1" x14ac:dyDescent="0.25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03"/>
      <c r="BQ12" s="103"/>
      <c r="BR12" s="86"/>
      <c r="BS12" s="87"/>
      <c r="BT12" s="87"/>
      <c r="BU12" s="87"/>
      <c r="BV12" s="87"/>
      <c r="BW12" s="87"/>
      <c r="BX12" s="90"/>
    </row>
    <row r="13" spans="1:167" s="22" customFormat="1" ht="14.25" customHeight="1" x14ac:dyDescent="0.25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40"/>
      <c r="BP13" s="103"/>
      <c r="BQ13" s="103"/>
      <c r="BR13" s="86"/>
      <c r="BS13" s="86"/>
      <c r="BT13" s="86"/>
      <c r="BU13" s="86"/>
      <c r="BV13" s="86"/>
      <c r="BW13" s="86"/>
      <c r="BX13" s="83"/>
      <c r="BY13" s="84"/>
      <c r="BZ13" s="84"/>
      <c r="CA13" s="84"/>
      <c r="CB13" s="84"/>
      <c r="CC13" s="84"/>
      <c r="CD13" s="84"/>
      <c r="CE13" s="152"/>
      <c r="CF13" s="83"/>
      <c r="CG13" s="84"/>
      <c r="CH13" s="84"/>
      <c r="CI13" s="84"/>
      <c r="CJ13" s="84"/>
      <c r="CK13" s="84"/>
      <c r="CL13" s="84"/>
      <c r="CM13" s="84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67" ht="16.5" customHeight="1" x14ac:dyDescent="0.25">
      <c r="A14" s="34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2"/>
      <c r="BP14" s="103"/>
      <c r="BQ14" s="103"/>
      <c r="BR14" s="86"/>
      <c r="BS14" s="86"/>
      <c r="BT14" s="86"/>
      <c r="BU14" s="86"/>
      <c r="BV14" s="86"/>
      <c r="BW14" s="86"/>
      <c r="BX14" s="83"/>
    </row>
    <row r="15" spans="1:167" ht="15.95" customHeight="1" x14ac:dyDescent="0.25">
      <c r="A15" s="32">
        <v>1</v>
      </c>
      <c r="B15" s="3" t="s">
        <v>5</v>
      </c>
      <c r="C15" s="38">
        <v>119.72</v>
      </c>
      <c r="D15" s="49">
        <v>103.46</v>
      </c>
      <c r="E15" s="49"/>
      <c r="F15" s="38">
        <v>119.76</v>
      </c>
      <c r="G15" s="49">
        <v>103.52</v>
      </c>
      <c r="H15" s="6"/>
      <c r="I15" s="38">
        <v>120.27</v>
      </c>
      <c r="J15" s="49">
        <v>103.49</v>
      </c>
      <c r="K15" s="6"/>
      <c r="L15" s="38">
        <v>119.12</v>
      </c>
      <c r="M15" s="49">
        <v>105.26</v>
      </c>
      <c r="N15" s="6"/>
      <c r="O15" s="38">
        <v>119.34</v>
      </c>
      <c r="P15" s="49">
        <v>104.87</v>
      </c>
      <c r="Q15" s="6"/>
      <c r="R15" s="38">
        <v>120.08</v>
      </c>
      <c r="S15" s="49">
        <v>104.16</v>
      </c>
      <c r="T15" s="6"/>
      <c r="U15" s="38">
        <v>120.55</v>
      </c>
      <c r="V15" s="49">
        <v>103.59</v>
      </c>
      <c r="W15" s="6"/>
      <c r="X15" s="38">
        <v>121.19</v>
      </c>
      <c r="Y15" s="49">
        <v>102.99</v>
      </c>
      <c r="Z15" s="6"/>
      <c r="AA15" s="38">
        <v>120.61</v>
      </c>
      <c r="AB15" s="49">
        <v>102.73</v>
      </c>
      <c r="AC15" s="6"/>
      <c r="AD15" s="38">
        <v>120.19</v>
      </c>
      <c r="AE15" s="49">
        <v>102.53</v>
      </c>
      <c r="AF15" s="6"/>
      <c r="AG15" s="38">
        <v>119.63</v>
      </c>
      <c r="AH15" s="49">
        <v>103.18</v>
      </c>
      <c r="AI15" s="6"/>
      <c r="AJ15" s="38">
        <v>120.41</v>
      </c>
      <c r="AK15" s="49">
        <v>103.16</v>
      </c>
      <c r="AL15" s="6"/>
      <c r="AM15" s="38">
        <v>120.8</v>
      </c>
      <c r="AN15" s="49">
        <v>102.04</v>
      </c>
      <c r="AO15" s="49"/>
      <c r="AP15" s="38">
        <v>119.15</v>
      </c>
      <c r="AQ15" s="49">
        <v>102.35</v>
      </c>
      <c r="AR15" s="6"/>
      <c r="AS15" s="38">
        <v>120.32</v>
      </c>
      <c r="AT15" s="49">
        <v>102.62</v>
      </c>
      <c r="AU15" s="6"/>
      <c r="AV15" s="38">
        <v>119.91</v>
      </c>
      <c r="AW15" s="49">
        <v>103.8</v>
      </c>
      <c r="AX15" s="6"/>
      <c r="AY15" s="38">
        <v>120.1</v>
      </c>
      <c r="AZ15" s="49">
        <v>103.98</v>
      </c>
      <c r="BA15" s="6"/>
      <c r="BB15" s="38">
        <v>120.9</v>
      </c>
      <c r="BC15" s="49">
        <v>103.14</v>
      </c>
      <c r="BD15" s="49"/>
      <c r="BE15" s="38">
        <v>120.1</v>
      </c>
      <c r="BF15" s="49">
        <v>103.68</v>
      </c>
      <c r="BG15" s="6"/>
      <c r="BH15" s="38">
        <v>119.83</v>
      </c>
      <c r="BI15" s="49">
        <v>103.52</v>
      </c>
      <c r="BJ15" s="60"/>
      <c r="BK15" s="60">
        <v>120.27</v>
      </c>
      <c r="BL15" s="60">
        <v>103.3</v>
      </c>
      <c r="BM15" s="60"/>
      <c r="BN15" s="60">
        <f>(C15+F15+I15+L15+O15+R15+U15+X15+AA15+AD15+AG15+AJ15+AM15+AS15+AV15+AY15+BB15+BH15+BK15+BE15+AP15)/21</f>
        <v>120.10714285714286</v>
      </c>
      <c r="BO15" s="60">
        <f>(D15+G15+J15+M15+P15+S15+V15+Y15+AB15+AE15+AH15+AK15+AN15+AT15+AW15+AZ15+BC15+BI15+BL15+BF15+AQ15)/21</f>
        <v>103.39857142857143</v>
      </c>
      <c r="BP15" s="54"/>
      <c r="BQ15" s="118"/>
      <c r="BR15" s="123"/>
      <c r="BS15" s="86"/>
      <c r="BT15" s="86"/>
      <c r="BU15" s="91"/>
      <c r="BV15" s="91"/>
      <c r="BW15" s="86"/>
      <c r="BX15" s="83"/>
    </row>
    <row r="16" spans="1:167" s="23" customFormat="1" ht="15.95" customHeight="1" x14ac:dyDescent="0.25">
      <c r="A16" s="32">
        <v>2</v>
      </c>
      <c r="B16" s="3" t="s">
        <v>6</v>
      </c>
      <c r="C16" s="38">
        <v>0.65169999999999995</v>
      </c>
      <c r="D16" s="49">
        <v>190.08</v>
      </c>
      <c r="E16" s="49"/>
      <c r="F16" s="38">
        <v>0.65480000000000005</v>
      </c>
      <c r="G16" s="49">
        <v>189.32</v>
      </c>
      <c r="H16" s="6"/>
      <c r="I16" s="38">
        <v>0.65449999999999997</v>
      </c>
      <c r="J16" s="49">
        <v>190.17</v>
      </c>
      <c r="K16" s="6"/>
      <c r="L16" s="38">
        <v>0.65620000000000001</v>
      </c>
      <c r="M16" s="49">
        <v>191.07</v>
      </c>
      <c r="N16" s="6"/>
      <c r="O16" s="38">
        <v>0.65549999999999997</v>
      </c>
      <c r="P16" s="49">
        <v>190.92</v>
      </c>
      <c r="Q16" s="6"/>
      <c r="R16" s="38">
        <v>0.65010000000000001</v>
      </c>
      <c r="S16" s="49">
        <v>192.41</v>
      </c>
      <c r="T16" s="6"/>
      <c r="U16" s="38">
        <v>0.65069999999999995</v>
      </c>
      <c r="V16" s="49">
        <v>191.91</v>
      </c>
      <c r="W16" s="6"/>
      <c r="X16" s="38">
        <v>0.65039999999999998</v>
      </c>
      <c r="Y16" s="49">
        <v>191.89</v>
      </c>
      <c r="Z16" s="6"/>
      <c r="AA16" s="38">
        <v>0.64829999999999999</v>
      </c>
      <c r="AB16" s="49">
        <v>191.11</v>
      </c>
      <c r="AC16" s="6"/>
      <c r="AD16" s="38">
        <v>0.64710000000000001</v>
      </c>
      <c r="AE16" s="49">
        <v>190.43</v>
      </c>
      <c r="AF16" s="6"/>
      <c r="AG16" s="38">
        <v>0.64829999999999999</v>
      </c>
      <c r="AH16" s="49">
        <v>190.39</v>
      </c>
      <c r="AI16" s="6"/>
      <c r="AJ16" s="38">
        <v>0.6492</v>
      </c>
      <c r="AK16" s="49">
        <v>191.34</v>
      </c>
      <c r="AL16" s="6"/>
      <c r="AM16" s="38">
        <v>0.64439999999999997</v>
      </c>
      <c r="AN16" s="49">
        <v>191.29</v>
      </c>
      <c r="AO16" s="49"/>
      <c r="AP16" s="38">
        <v>0.63939999999999997</v>
      </c>
      <c r="AQ16" s="49">
        <v>190.71</v>
      </c>
      <c r="AR16" s="6"/>
      <c r="AS16" s="38">
        <v>0.64459999999999995</v>
      </c>
      <c r="AT16" s="49">
        <v>191.55</v>
      </c>
      <c r="AU16" s="6"/>
      <c r="AV16" s="38">
        <v>0.64639999999999997</v>
      </c>
      <c r="AW16" s="49">
        <v>192.54</v>
      </c>
      <c r="AX16" s="6"/>
      <c r="AY16" s="38">
        <v>0.65329999999999999</v>
      </c>
      <c r="AZ16" s="49">
        <v>191.15</v>
      </c>
      <c r="BA16" s="6"/>
      <c r="BB16" s="38">
        <v>0.65680000000000005</v>
      </c>
      <c r="BC16" s="49">
        <v>189.84</v>
      </c>
      <c r="BD16" s="49"/>
      <c r="BE16" s="38">
        <v>0.65680000000000005</v>
      </c>
      <c r="BF16" s="49">
        <v>189.59</v>
      </c>
      <c r="BG16" s="6"/>
      <c r="BH16" s="38">
        <v>0.65910000000000002</v>
      </c>
      <c r="BI16" s="49">
        <v>188.22</v>
      </c>
      <c r="BJ16" s="60"/>
      <c r="BK16" s="60">
        <v>0.65859999999999996</v>
      </c>
      <c r="BL16" s="60">
        <v>188.65</v>
      </c>
      <c r="BM16" s="60"/>
      <c r="BN16" s="60">
        <f t="shared" ref="BN16:BO27" si="0">(C16+F16+I16+L16+O16+R16+U16+X16+AA16+AD16+AG16+AJ16+AM16+AS16+AV16+AY16+BB16+BH16+BK16+BE16+AP16)/21</f>
        <v>0.65124761904761908</v>
      </c>
      <c r="BO16" s="60">
        <f t="shared" si="0"/>
        <v>190.69428571428574</v>
      </c>
      <c r="BP16" s="54"/>
      <c r="BQ16" s="118"/>
      <c r="BR16" s="123"/>
      <c r="BS16" s="86"/>
      <c r="BT16" s="86"/>
      <c r="BU16" s="91"/>
      <c r="BV16" s="91"/>
      <c r="BW16" s="86"/>
      <c r="BX16" s="83"/>
      <c r="BY16" s="84"/>
      <c r="BZ16" s="84"/>
      <c r="CA16" s="84"/>
      <c r="CB16" s="84"/>
      <c r="CC16" s="84"/>
      <c r="CD16" s="84"/>
      <c r="CE16" s="152"/>
      <c r="CF16" s="83"/>
      <c r="CG16" s="84"/>
      <c r="CH16" s="84"/>
      <c r="CI16" s="84"/>
      <c r="CJ16" s="84"/>
      <c r="CK16" s="84"/>
      <c r="CL16" s="84"/>
      <c r="CM16" s="84"/>
      <c r="CN16" s="19"/>
      <c r="CO16" s="19"/>
      <c r="CP16" s="19"/>
      <c r="CQ16" s="19"/>
      <c r="CR16" s="19"/>
    </row>
    <row r="17" spans="1:167" ht="15.95" customHeight="1" x14ac:dyDescent="0.25">
      <c r="A17" s="32">
        <v>3</v>
      </c>
      <c r="B17" s="3" t="s">
        <v>7</v>
      </c>
      <c r="C17" s="38">
        <v>0.96199999999999997</v>
      </c>
      <c r="D17" s="49">
        <v>128.76</v>
      </c>
      <c r="E17" s="49"/>
      <c r="F17" s="38">
        <v>0.96399999999999997</v>
      </c>
      <c r="G17" s="49">
        <v>128.6</v>
      </c>
      <c r="H17" s="6"/>
      <c r="I17" s="38">
        <v>0.96899999999999997</v>
      </c>
      <c r="J17" s="49">
        <v>128.44999999999999</v>
      </c>
      <c r="K17" s="6"/>
      <c r="L17" s="38">
        <v>0.97419999999999995</v>
      </c>
      <c r="M17" s="49">
        <v>128.69999999999999</v>
      </c>
      <c r="N17" s="6"/>
      <c r="O17" s="38">
        <v>0.97219999999999995</v>
      </c>
      <c r="P17" s="49">
        <v>128.72999999999999</v>
      </c>
      <c r="Q17" s="6"/>
      <c r="R17" s="38">
        <v>0.97770000000000001</v>
      </c>
      <c r="S17" s="49">
        <v>127.93</v>
      </c>
      <c r="T17" s="6"/>
      <c r="U17" s="38">
        <v>0.97430000000000005</v>
      </c>
      <c r="V17" s="49">
        <v>128.16999999999999</v>
      </c>
      <c r="W17" s="6"/>
      <c r="X17" s="38">
        <v>0.97709999999999997</v>
      </c>
      <c r="Y17" s="49">
        <v>127.73</v>
      </c>
      <c r="Z17" s="6"/>
      <c r="AA17" s="38">
        <v>0.97699999999999998</v>
      </c>
      <c r="AB17" s="49">
        <v>126.82</v>
      </c>
      <c r="AC17" s="6"/>
      <c r="AD17" s="38">
        <v>0.97030000000000005</v>
      </c>
      <c r="AE17" s="49">
        <v>127</v>
      </c>
      <c r="AF17" s="6"/>
      <c r="AG17" s="38">
        <v>0.96940000000000004</v>
      </c>
      <c r="AH17" s="49">
        <v>127.34</v>
      </c>
      <c r="AI17" s="6"/>
      <c r="AJ17" s="38">
        <v>0.97419999999999995</v>
      </c>
      <c r="AK17" s="49">
        <v>127.5</v>
      </c>
      <c r="AL17" s="6"/>
      <c r="AM17" s="38">
        <v>0.96830000000000005</v>
      </c>
      <c r="AN17" s="49">
        <v>127.3</v>
      </c>
      <c r="AO17" s="49"/>
      <c r="AP17" s="38">
        <v>0.95660000000000001</v>
      </c>
      <c r="AQ17" s="49">
        <v>127.48</v>
      </c>
      <c r="AR17" s="6"/>
      <c r="AS17" s="38">
        <v>0.96709999999999996</v>
      </c>
      <c r="AT17" s="49">
        <v>127.68</v>
      </c>
      <c r="AU17" s="6"/>
      <c r="AV17" s="38">
        <v>0.97309999999999997</v>
      </c>
      <c r="AW17" s="49">
        <v>127.9</v>
      </c>
      <c r="AX17" s="6"/>
      <c r="AY17" s="38">
        <v>0.9768</v>
      </c>
      <c r="AZ17" s="49">
        <v>127.85</v>
      </c>
      <c r="BA17" s="6"/>
      <c r="BB17" s="38">
        <v>0.98180000000000001</v>
      </c>
      <c r="BC17" s="49">
        <v>127</v>
      </c>
      <c r="BD17" s="49"/>
      <c r="BE17" s="38">
        <v>0.97860000000000003</v>
      </c>
      <c r="BF17" s="49">
        <v>127.24</v>
      </c>
      <c r="BG17" s="6"/>
      <c r="BH17" s="38">
        <v>0.97219999999999995</v>
      </c>
      <c r="BI17" s="49">
        <v>127.59</v>
      </c>
      <c r="BJ17" s="60"/>
      <c r="BK17" s="60">
        <v>0.97299999999999998</v>
      </c>
      <c r="BL17" s="60">
        <v>127.69</v>
      </c>
      <c r="BM17" s="60"/>
      <c r="BN17" s="60">
        <f t="shared" si="0"/>
        <v>0.97185238095238113</v>
      </c>
      <c r="BO17" s="60">
        <f t="shared" si="0"/>
        <v>127.78380952380952</v>
      </c>
      <c r="BP17" s="54"/>
      <c r="BQ17" s="118"/>
      <c r="BR17" s="123"/>
      <c r="BS17" s="86"/>
      <c r="BT17" s="86"/>
      <c r="BU17" s="91"/>
      <c r="BV17" s="91"/>
      <c r="BW17" s="86"/>
      <c r="BX17" s="83"/>
    </row>
    <row r="18" spans="1:167" ht="15.95" customHeight="1" x14ac:dyDescent="0.25">
      <c r="A18" s="32">
        <v>4</v>
      </c>
      <c r="B18" s="3" t="s">
        <v>8</v>
      </c>
      <c r="C18" s="38">
        <v>0.88729999999999998</v>
      </c>
      <c r="D18" s="49">
        <v>139.69</v>
      </c>
      <c r="E18" s="49"/>
      <c r="F18" s="38">
        <v>0.88680000000000003</v>
      </c>
      <c r="G18" s="49">
        <v>139.79</v>
      </c>
      <c r="H18" s="6"/>
      <c r="I18" s="38">
        <v>0.89019999999999999</v>
      </c>
      <c r="J18" s="49">
        <v>139.76</v>
      </c>
      <c r="K18" s="6"/>
      <c r="L18" s="38">
        <v>0.89739999999999998</v>
      </c>
      <c r="M18" s="49">
        <v>139.76</v>
      </c>
      <c r="N18" s="6"/>
      <c r="O18" s="38">
        <v>0.89580000000000004</v>
      </c>
      <c r="P18" s="49">
        <v>139.69999999999999</v>
      </c>
      <c r="Q18" s="6"/>
      <c r="R18" s="38">
        <v>0.89610000000000001</v>
      </c>
      <c r="S18" s="49">
        <v>139.66999999999999</v>
      </c>
      <c r="T18" s="6"/>
      <c r="U18" s="38">
        <v>0.89429999999999998</v>
      </c>
      <c r="V18" s="49">
        <v>139.63999999999999</v>
      </c>
      <c r="W18" s="6"/>
      <c r="X18" s="38">
        <v>0.89419999999999999</v>
      </c>
      <c r="Y18" s="49">
        <v>139.62</v>
      </c>
      <c r="Z18" s="6"/>
      <c r="AA18" s="38">
        <v>0.88780000000000003</v>
      </c>
      <c r="AB18" s="49">
        <v>139.62</v>
      </c>
      <c r="AC18" s="6"/>
      <c r="AD18" s="38">
        <v>0.88290000000000002</v>
      </c>
      <c r="AE18" s="49">
        <v>139.62</v>
      </c>
      <c r="AF18" s="6"/>
      <c r="AG18" s="38">
        <v>0.88460000000000005</v>
      </c>
      <c r="AH18" s="49">
        <v>139.57</v>
      </c>
      <c r="AI18" s="6"/>
      <c r="AJ18" s="38">
        <v>0.8901</v>
      </c>
      <c r="AK18" s="49">
        <v>139.55000000000001</v>
      </c>
      <c r="AL18" s="6"/>
      <c r="AM18" s="38">
        <v>0.88300000000000001</v>
      </c>
      <c r="AN18" s="49">
        <v>139.53</v>
      </c>
      <c r="AO18" s="49"/>
      <c r="AP18" s="38">
        <v>0.87370000000000003</v>
      </c>
      <c r="AQ18" s="49">
        <v>139.5</v>
      </c>
      <c r="AR18" s="6"/>
      <c r="AS18" s="38">
        <v>0.88580000000000003</v>
      </c>
      <c r="AT18" s="49">
        <v>139.44</v>
      </c>
      <c r="AU18" s="6"/>
      <c r="AV18" s="38">
        <v>0.89429999999999998</v>
      </c>
      <c r="AW18" s="49">
        <v>139.26</v>
      </c>
      <c r="AX18" s="6"/>
      <c r="AY18" s="38">
        <v>0.89790000000000003</v>
      </c>
      <c r="AZ18" s="49">
        <v>139.11000000000001</v>
      </c>
      <c r="BA18" s="6"/>
      <c r="BB18" s="38">
        <v>0.89659999999999995</v>
      </c>
      <c r="BC18" s="49">
        <v>139.11000000000001</v>
      </c>
      <c r="BD18" s="49"/>
      <c r="BE18" s="38">
        <v>0.89410000000000001</v>
      </c>
      <c r="BF18" s="49">
        <v>139.28</v>
      </c>
      <c r="BG18" s="6"/>
      <c r="BH18" s="38">
        <v>0.89</v>
      </c>
      <c r="BI18" s="49">
        <v>139.37</v>
      </c>
      <c r="BJ18" s="60"/>
      <c r="BK18" s="60">
        <v>0.89139999999999997</v>
      </c>
      <c r="BL18" s="60">
        <v>139.38999999999999</v>
      </c>
      <c r="BM18" s="60"/>
      <c r="BN18" s="60">
        <f t="shared" si="0"/>
        <v>0.89020476190476183</v>
      </c>
      <c r="BO18" s="60">
        <f t="shared" si="0"/>
        <v>139.52285714285713</v>
      </c>
      <c r="BP18" s="54"/>
      <c r="BQ18" s="118"/>
      <c r="BR18" s="123"/>
      <c r="BS18" s="86"/>
      <c r="BT18" s="86"/>
      <c r="BU18" s="91"/>
      <c r="BV18" s="91"/>
      <c r="BW18" s="86"/>
      <c r="BX18" s="83"/>
    </row>
    <row r="19" spans="1:167" ht="15.95" customHeight="1" x14ac:dyDescent="0.25">
      <c r="A19" s="32">
        <v>5</v>
      </c>
      <c r="B19" s="3" t="s">
        <v>9</v>
      </c>
      <c r="C19" s="38">
        <v>1142</v>
      </c>
      <c r="D19" s="80">
        <v>141457.4</v>
      </c>
      <c r="E19" s="80"/>
      <c r="F19" s="128">
        <v>1140.23</v>
      </c>
      <c r="G19" s="80">
        <v>141355.74</v>
      </c>
      <c r="H19" s="6"/>
      <c r="I19" s="38">
        <v>1129.4000000000001</v>
      </c>
      <c r="J19" s="80">
        <v>140571.48000000001</v>
      </c>
      <c r="K19" s="6"/>
      <c r="L19" s="38">
        <v>1124.56</v>
      </c>
      <c r="M19" s="80">
        <v>141002.25</v>
      </c>
      <c r="N19" s="6"/>
      <c r="O19" s="38">
        <v>1120.6600000000001</v>
      </c>
      <c r="P19" s="80">
        <v>140256.20000000001</v>
      </c>
      <c r="Q19" s="6"/>
      <c r="R19" s="38">
        <v>1120.3599999999999</v>
      </c>
      <c r="S19" s="80">
        <v>140131.82999999999</v>
      </c>
      <c r="T19" s="6"/>
      <c r="U19" s="38">
        <v>1121.7</v>
      </c>
      <c r="V19" s="80">
        <v>140071.59</v>
      </c>
      <c r="W19" s="6"/>
      <c r="X19" s="38">
        <v>1107.4000000000001</v>
      </c>
      <c r="Y19" s="80">
        <v>138212.51999999999</v>
      </c>
      <c r="Z19" s="6"/>
      <c r="AA19" s="38">
        <v>1107.42</v>
      </c>
      <c r="AB19" s="80">
        <v>137217.64000000001</v>
      </c>
      <c r="AC19" s="6"/>
      <c r="AD19" s="38">
        <v>1108.3599999999999</v>
      </c>
      <c r="AE19" s="80">
        <v>136583.20000000001</v>
      </c>
      <c r="AF19" s="6"/>
      <c r="AG19" s="38">
        <v>1105.27</v>
      </c>
      <c r="AH19" s="80">
        <v>136433.84</v>
      </c>
      <c r="AI19" s="6"/>
      <c r="AJ19" s="38">
        <v>1108.8599999999999</v>
      </c>
      <c r="AK19" s="80">
        <v>137735.66</v>
      </c>
      <c r="AL19" s="6"/>
      <c r="AM19" s="38">
        <v>1117.77</v>
      </c>
      <c r="AN19" s="80">
        <v>137777.73000000001</v>
      </c>
      <c r="AO19" s="80"/>
      <c r="AP19" s="128">
        <v>1136.76</v>
      </c>
      <c r="AQ19" s="80">
        <v>138623.62</v>
      </c>
      <c r="AR19" s="6"/>
      <c r="AS19" s="38">
        <v>1137.26</v>
      </c>
      <c r="AT19" s="80">
        <v>140423.18</v>
      </c>
      <c r="AU19" s="6"/>
      <c r="AV19" s="38">
        <v>1130.31</v>
      </c>
      <c r="AW19" s="80">
        <v>140681.21</v>
      </c>
      <c r="AX19" s="6"/>
      <c r="AY19" s="38">
        <v>1125.43</v>
      </c>
      <c r="AZ19" s="80">
        <v>140544.4</v>
      </c>
      <c r="BA19" s="6"/>
      <c r="BB19" s="38">
        <v>1144.06</v>
      </c>
      <c r="BC19" s="80">
        <v>142655.70000000001</v>
      </c>
      <c r="BD19" s="80"/>
      <c r="BE19" s="128">
        <v>1137.81</v>
      </c>
      <c r="BF19" s="80">
        <v>141673.70000000001</v>
      </c>
      <c r="BG19" s="6"/>
      <c r="BH19" s="38">
        <v>1125.3</v>
      </c>
      <c r="BI19" s="80">
        <v>139589.25</v>
      </c>
      <c r="BJ19" s="60"/>
      <c r="BK19" s="60">
        <v>1122.81</v>
      </c>
      <c r="BL19" s="60">
        <v>139497.91</v>
      </c>
      <c r="BM19" s="60"/>
      <c r="BN19" s="60">
        <f t="shared" si="0"/>
        <v>1124.4633333333336</v>
      </c>
      <c r="BO19" s="60">
        <f t="shared" si="0"/>
        <v>139642.66904761907</v>
      </c>
      <c r="BP19" s="54"/>
      <c r="BQ19" s="118"/>
      <c r="BR19" s="123"/>
      <c r="BS19" s="86"/>
      <c r="BT19" s="92"/>
      <c r="BU19" s="91"/>
      <c r="BV19" s="91"/>
      <c r="BW19" s="86"/>
      <c r="BX19" s="83"/>
    </row>
    <row r="20" spans="1:167" ht="15.95" customHeight="1" x14ac:dyDescent="0.25">
      <c r="A20" s="32">
        <v>6</v>
      </c>
      <c r="B20" s="3" t="s">
        <v>10</v>
      </c>
      <c r="C20" s="38">
        <v>14.59</v>
      </c>
      <c r="D20" s="49">
        <v>1807.24</v>
      </c>
      <c r="E20" s="49"/>
      <c r="F20" s="38">
        <v>14.52</v>
      </c>
      <c r="G20" s="49">
        <v>1800.06</v>
      </c>
      <c r="H20" s="6"/>
      <c r="I20" s="38">
        <v>14.67</v>
      </c>
      <c r="J20" s="49">
        <v>1825.91</v>
      </c>
      <c r="K20" s="6"/>
      <c r="L20" s="38">
        <v>14.71</v>
      </c>
      <c r="M20" s="49">
        <v>1844.4</v>
      </c>
      <c r="N20" s="6"/>
      <c r="O20" s="38">
        <v>14.54</v>
      </c>
      <c r="P20" s="49">
        <v>1819.75</v>
      </c>
      <c r="Q20" s="6"/>
      <c r="R20" s="38">
        <v>14.67</v>
      </c>
      <c r="S20" s="49">
        <v>1834.89</v>
      </c>
      <c r="T20" s="6"/>
      <c r="U20" s="38">
        <v>14.74</v>
      </c>
      <c r="V20" s="49">
        <v>1840.65</v>
      </c>
      <c r="W20" s="6"/>
      <c r="X20" s="38">
        <v>14.73</v>
      </c>
      <c r="Y20" s="49">
        <v>1838.42</v>
      </c>
      <c r="Z20" s="6"/>
      <c r="AA20" s="38">
        <v>14.6</v>
      </c>
      <c r="AB20" s="49">
        <v>1809.05</v>
      </c>
      <c r="AC20" s="6"/>
      <c r="AD20" s="38">
        <v>14.47</v>
      </c>
      <c r="AE20" s="49">
        <v>1783.14</v>
      </c>
      <c r="AF20" s="6"/>
      <c r="AG20" s="38">
        <v>14.28</v>
      </c>
      <c r="AH20" s="49">
        <v>1762.71</v>
      </c>
      <c r="AI20" s="6"/>
      <c r="AJ20" s="38">
        <v>14.52</v>
      </c>
      <c r="AK20" s="49">
        <v>1803.58</v>
      </c>
      <c r="AL20" s="6"/>
      <c r="AM20" s="38">
        <v>14.83</v>
      </c>
      <c r="AN20" s="49">
        <v>1827.96</v>
      </c>
      <c r="AO20" s="49"/>
      <c r="AP20" s="38">
        <v>15.2</v>
      </c>
      <c r="AQ20" s="49">
        <v>1853.58</v>
      </c>
      <c r="AR20" s="6"/>
      <c r="AS20" s="38">
        <v>15.17</v>
      </c>
      <c r="AT20" s="49">
        <v>1873.12</v>
      </c>
      <c r="AU20" s="6"/>
      <c r="AV20" s="38">
        <v>14.98</v>
      </c>
      <c r="AW20" s="49">
        <v>1864.45</v>
      </c>
      <c r="AX20" s="6"/>
      <c r="AY20" s="38">
        <v>14.75</v>
      </c>
      <c r="AZ20" s="49">
        <v>1841.99</v>
      </c>
      <c r="BA20" s="6"/>
      <c r="BB20" s="38">
        <v>15.03</v>
      </c>
      <c r="BC20" s="49">
        <v>1874.13</v>
      </c>
      <c r="BD20" s="49"/>
      <c r="BE20" s="38">
        <v>14.81</v>
      </c>
      <c r="BF20" s="49">
        <v>1844.06</v>
      </c>
      <c r="BG20" s="6"/>
      <c r="BH20" s="38">
        <v>14.51</v>
      </c>
      <c r="BI20" s="49">
        <v>1799.91</v>
      </c>
      <c r="BJ20" s="60"/>
      <c r="BK20" s="60">
        <v>14.64</v>
      </c>
      <c r="BL20" s="60">
        <v>1818.87</v>
      </c>
      <c r="BM20" s="60"/>
      <c r="BN20" s="60">
        <f t="shared" si="0"/>
        <v>14.712380952380951</v>
      </c>
      <c r="BO20" s="60">
        <f t="shared" si="0"/>
        <v>1827.0414285714287</v>
      </c>
      <c r="BP20" s="54"/>
      <c r="BQ20" s="118"/>
      <c r="BR20" s="123"/>
      <c r="BS20" s="86"/>
      <c r="BT20" s="86"/>
      <c r="BU20" s="91"/>
      <c r="BV20" s="91"/>
      <c r="BW20" s="86"/>
      <c r="BX20" s="83"/>
    </row>
    <row r="21" spans="1:167" ht="15.95" customHeight="1" x14ac:dyDescent="0.25">
      <c r="A21" s="32">
        <v>7</v>
      </c>
      <c r="B21" s="3" t="s">
        <v>27</v>
      </c>
      <c r="C21" s="38">
        <v>1.4136</v>
      </c>
      <c r="D21" s="49">
        <v>87.62</v>
      </c>
      <c r="E21" s="49"/>
      <c r="F21" s="38">
        <v>1.4281999999999999</v>
      </c>
      <c r="G21" s="49">
        <v>86.8</v>
      </c>
      <c r="H21" s="6"/>
      <c r="I21" s="38">
        <v>1.4279999999999999</v>
      </c>
      <c r="J21" s="49">
        <v>87.16</v>
      </c>
      <c r="K21" s="6"/>
      <c r="L21" s="38">
        <v>1.4319999999999999</v>
      </c>
      <c r="M21" s="49">
        <v>87.56</v>
      </c>
      <c r="N21" s="6"/>
      <c r="O21" s="38">
        <v>1.4411</v>
      </c>
      <c r="P21" s="49">
        <v>86.85</v>
      </c>
      <c r="Q21" s="6"/>
      <c r="R21" s="38">
        <v>1.4331</v>
      </c>
      <c r="S21" s="49">
        <v>87.28</v>
      </c>
      <c r="T21" s="6"/>
      <c r="U21" s="38">
        <v>1.4202999999999999</v>
      </c>
      <c r="V21" s="49">
        <v>87.92</v>
      </c>
      <c r="W21" s="6"/>
      <c r="X21" s="38">
        <v>1.4134</v>
      </c>
      <c r="Y21" s="49">
        <v>88.3</v>
      </c>
      <c r="Z21" s="6"/>
      <c r="AA21" s="38">
        <v>1.417</v>
      </c>
      <c r="AB21" s="49">
        <v>87.44</v>
      </c>
      <c r="AC21" s="6"/>
      <c r="AD21" s="38">
        <v>1.4053</v>
      </c>
      <c r="AE21" s="49">
        <v>87.69</v>
      </c>
      <c r="AF21" s="6"/>
      <c r="AG21" s="38">
        <v>1.4049</v>
      </c>
      <c r="AH21" s="49">
        <v>87.86</v>
      </c>
      <c r="AI21" s="6"/>
      <c r="AJ21" s="38">
        <v>1.3966000000000001</v>
      </c>
      <c r="AK21" s="49">
        <v>88.94</v>
      </c>
      <c r="AL21" s="6"/>
      <c r="AM21" s="38">
        <v>1.3960999999999999</v>
      </c>
      <c r="AN21" s="49">
        <v>88.29</v>
      </c>
      <c r="AO21" s="49"/>
      <c r="AP21" s="38">
        <v>1.3789</v>
      </c>
      <c r="AQ21" s="49">
        <v>88.44</v>
      </c>
      <c r="AR21" s="6"/>
      <c r="AS21" s="38">
        <v>1.3958999999999999</v>
      </c>
      <c r="AT21" s="49">
        <v>88.46</v>
      </c>
      <c r="AU21" s="6"/>
      <c r="AV21" s="38">
        <v>1.4060999999999999</v>
      </c>
      <c r="AW21" s="49">
        <v>88.52</v>
      </c>
      <c r="AX21" s="6"/>
      <c r="AY21" s="38">
        <v>1.4192</v>
      </c>
      <c r="AZ21" s="49">
        <v>87.99</v>
      </c>
      <c r="BA21" s="6"/>
      <c r="BB21" s="38">
        <v>1.4276</v>
      </c>
      <c r="BC21" s="49">
        <v>87.35</v>
      </c>
      <c r="BD21" s="49"/>
      <c r="BE21" s="38">
        <v>1.4227000000000001</v>
      </c>
      <c r="BF21" s="49">
        <v>87.52</v>
      </c>
      <c r="BG21" s="6"/>
      <c r="BH21" s="38">
        <v>1.4342999999999999</v>
      </c>
      <c r="BI21" s="49">
        <v>86.49</v>
      </c>
      <c r="BJ21" s="60"/>
      <c r="BK21" s="60">
        <v>1.4231</v>
      </c>
      <c r="BL21" s="60">
        <v>87.3</v>
      </c>
      <c r="BM21" s="60"/>
      <c r="BN21" s="60">
        <f t="shared" si="0"/>
        <v>1.4160666666666668</v>
      </c>
      <c r="BO21" s="60">
        <f t="shared" si="0"/>
        <v>87.703809523809511</v>
      </c>
      <c r="BP21" s="54"/>
      <c r="BQ21" s="118"/>
      <c r="BR21" s="123"/>
      <c r="BS21" s="86"/>
      <c r="BT21" s="86"/>
      <c r="BU21" s="91"/>
      <c r="BV21" s="91"/>
      <c r="BW21" s="86"/>
      <c r="BX21" s="83"/>
    </row>
    <row r="22" spans="1:167" ht="15.95" customHeight="1" x14ac:dyDescent="0.25">
      <c r="A22" s="32">
        <v>8</v>
      </c>
      <c r="B22" s="3" t="s">
        <v>28</v>
      </c>
      <c r="C22" s="38">
        <v>1.3180000000000001</v>
      </c>
      <c r="D22" s="49">
        <v>93.98</v>
      </c>
      <c r="E22" s="49"/>
      <c r="F22" s="38">
        <v>1.3240000000000001</v>
      </c>
      <c r="G22" s="49">
        <v>93.63</v>
      </c>
      <c r="H22" s="6"/>
      <c r="I22" s="38">
        <v>1.3281000000000001</v>
      </c>
      <c r="J22" s="49">
        <v>93.72</v>
      </c>
      <c r="K22" s="6"/>
      <c r="L22" s="38">
        <v>1.3212999999999999</v>
      </c>
      <c r="M22" s="49">
        <v>94.89</v>
      </c>
      <c r="N22" s="6"/>
      <c r="O22" s="38">
        <v>1.3272999999999999</v>
      </c>
      <c r="P22" s="49">
        <v>94.29</v>
      </c>
      <c r="Q22" s="6"/>
      <c r="R22" s="38">
        <v>1.3258000000000001</v>
      </c>
      <c r="S22" s="49">
        <v>94.34</v>
      </c>
      <c r="T22" s="6"/>
      <c r="U22" s="38">
        <v>1.3214999999999999</v>
      </c>
      <c r="V22" s="49">
        <v>94.49</v>
      </c>
      <c r="W22" s="6"/>
      <c r="X22" s="38">
        <v>1.3210999999999999</v>
      </c>
      <c r="Y22" s="49">
        <v>94.47</v>
      </c>
      <c r="Z22" s="6"/>
      <c r="AA22" s="38">
        <v>1.3239000000000001</v>
      </c>
      <c r="AB22" s="49">
        <v>93.59</v>
      </c>
      <c r="AC22" s="6"/>
      <c r="AD22" s="38">
        <v>1.3228</v>
      </c>
      <c r="AE22" s="49">
        <v>93.16</v>
      </c>
      <c r="AF22" s="6"/>
      <c r="AG22" s="38">
        <v>1.3248</v>
      </c>
      <c r="AH22" s="49">
        <v>93.18</v>
      </c>
      <c r="AI22" s="6"/>
      <c r="AJ22" s="38">
        <v>1.3229</v>
      </c>
      <c r="AK22" s="49">
        <v>93.9</v>
      </c>
      <c r="AL22" s="6"/>
      <c r="AM22" s="38">
        <v>1.3197000000000001</v>
      </c>
      <c r="AN22" s="49">
        <v>93.4</v>
      </c>
      <c r="AO22" s="49"/>
      <c r="AP22" s="38">
        <v>1.3063</v>
      </c>
      <c r="AQ22" s="49">
        <v>93.35</v>
      </c>
      <c r="AR22" s="6"/>
      <c r="AS22" s="38">
        <v>1.3207</v>
      </c>
      <c r="AT22" s="49">
        <v>93.49</v>
      </c>
      <c r="AU22" s="6"/>
      <c r="AV22" s="38">
        <v>1.3246</v>
      </c>
      <c r="AW22" s="49">
        <v>93.96</v>
      </c>
      <c r="AX22" s="6"/>
      <c r="AY22" s="38">
        <v>1.3254999999999999</v>
      </c>
      <c r="AZ22" s="49">
        <v>94.21</v>
      </c>
      <c r="BA22" s="6"/>
      <c r="BB22" s="38">
        <v>1.3331999999999999</v>
      </c>
      <c r="BC22" s="49">
        <v>93.53</v>
      </c>
      <c r="BD22" s="49"/>
      <c r="BE22" s="38">
        <v>1.3324</v>
      </c>
      <c r="BF22" s="49">
        <v>93.45</v>
      </c>
      <c r="BG22" s="6"/>
      <c r="BH22" s="38">
        <v>1.3411</v>
      </c>
      <c r="BI22" s="49">
        <v>92.5</v>
      </c>
      <c r="BJ22" s="60"/>
      <c r="BK22" s="60">
        <v>1.34</v>
      </c>
      <c r="BL22" s="60">
        <v>92.72</v>
      </c>
      <c r="BM22" s="60"/>
      <c r="BN22" s="60">
        <f t="shared" si="0"/>
        <v>1.325</v>
      </c>
      <c r="BO22" s="60">
        <f t="shared" si="0"/>
        <v>93.726190476190482</v>
      </c>
      <c r="BP22" s="54"/>
      <c r="BQ22" s="118"/>
      <c r="BR22" s="123"/>
      <c r="BS22" s="86"/>
      <c r="BT22" s="86"/>
      <c r="BU22" s="91"/>
      <c r="BV22" s="91"/>
      <c r="BW22" s="86"/>
      <c r="BX22" s="83"/>
    </row>
    <row r="23" spans="1:167" ht="15.95" customHeight="1" x14ac:dyDescent="0.25">
      <c r="A23" s="32">
        <v>9</v>
      </c>
      <c r="B23" s="3" t="s">
        <v>13</v>
      </c>
      <c r="C23" s="38">
        <v>8.4314</v>
      </c>
      <c r="D23" s="49">
        <v>14.69</v>
      </c>
      <c r="E23" s="49"/>
      <c r="F23" s="38">
        <v>8.4338999999999995</v>
      </c>
      <c r="G23" s="49">
        <v>14.7</v>
      </c>
      <c r="H23" s="6"/>
      <c r="I23" s="38">
        <v>8.3529999999999998</v>
      </c>
      <c r="J23" s="49">
        <v>14.9</v>
      </c>
      <c r="K23" s="6"/>
      <c r="L23" s="38">
        <v>8.4360999999999997</v>
      </c>
      <c r="M23" s="49">
        <v>14.86</v>
      </c>
      <c r="N23" s="6"/>
      <c r="O23" s="38">
        <v>8.4269999999999996</v>
      </c>
      <c r="P23" s="49">
        <v>14.85</v>
      </c>
      <c r="Q23" s="6"/>
      <c r="R23" s="38">
        <v>8.4367999999999999</v>
      </c>
      <c r="S23" s="49">
        <v>14.83</v>
      </c>
      <c r="T23" s="6"/>
      <c r="U23" s="38">
        <v>8.4022000000000006</v>
      </c>
      <c r="V23" s="49">
        <v>14.86</v>
      </c>
      <c r="W23" s="6"/>
      <c r="X23" s="38">
        <v>8.4177</v>
      </c>
      <c r="Y23" s="49">
        <v>14.83</v>
      </c>
      <c r="Z23" s="6"/>
      <c r="AA23" s="38">
        <v>8.3164999999999996</v>
      </c>
      <c r="AB23" s="49">
        <v>14.9</v>
      </c>
      <c r="AC23" s="6"/>
      <c r="AD23" s="38">
        <v>8.2429000000000006</v>
      </c>
      <c r="AE23" s="49">
        <v>14.95</v>
      </c>
      <c r="AF23" s="6"/>
      <c r="AG23" s="38">
        <v>8.2424999999999997</v>
      </c>
      <c r="AH23" s="49">
        <v>14.98</v>
      </c>
      <c r="AI23" s="6"/>
      <c r="AJ23" s="38">
        <v>8.3069000000000006</v>
      </c>
      <c r="AK23" s="49">
        <v>14.95</v>
      </c>
      <c r="AL23" s="6"/>
      <c r="AM23" s="38">
        <v>8.2468000000000004</v>
      </c>
      <c r="AN23" s="49">
        <v>14.95</v>
      </c>
      <c r="AO23" s="49"/>
      <c r="AP23" s="38">
        <v>8.1615000000000002</v>
      </c>
      <c r="AQ23" s="49">
        <v>14.94</v>
      </c>
      <c r="AR23" s="6"/>
      <c r="AS23" s="38">
        <v>8.2604000000000006</v>
      </c>
      <c r="AT23" s="49">
        <v>14.95</v>
      </c>
      <c r="AU23" s="6"/>
      <c r="AV23" s="38">
        <v>8.3566000000000003</v>
      </c>
      <c r="AW23" s="49">
        <v>14.89</v>
      </c>
      <c r="AX23" s="6"/>
      <c r="AY23" s="38">
        <v>8.4111999999999991</v>
      </c>
      <c r="AZ23" s="49">
        <v>14.85</v>
      </c>
      <c r="BA23" s="6"/>
      <c r="BB23" s="38">
        <v>8.4267000000000003</v>
      </c>
      <c r="BC23" s="49">
        <v>14.8</v>
      </c>
      <c r="BD23" s="49"/>
      <c r="BE23" s="38">
        <v>8.4436999999999998</v>
      </c>
      <c r="BF23" s="49">
        <v>14.75</v>
      </c>
      <c r="BG23" s="6"/>
      <c r="BH23" s="38">
        <v>8.4167000000000005</v>
      </c>
      <c r="BI23" s="49">
        <v>14.74</v>
      </c>
      <c r="BJ23" s="60"/>
      <c r="BK23" s="60">
        <v>8.3697999999999997</v>
      </c>
      <c r="BL23" s="60">
        <v>14.84</v>
      </c>
      <c r="BM23" s="60"/>
      <c r="BN23" s="60">
        <f t="shared" si="0"/>
        <v>8.359061904761905</v>
      </c>
      <c r="BO23" s="60">
        <f t="shared" si="0"/>
        <v>14.857619047619043</v>
      </c>
      <c r="BP23" s="54"/>
      <c r="BQ23" s="118"/>
      <c r="BR23" s="123"/>
      <c r="BS23" s="86"/>
      <c r="BT23" s="86"/>
      <c r="BU23" s="91"/>
      <c r="BV23" s="91"/>
      <c r="BW23" s="86"/>
      <c r="BX23" s="83"/>
    </row>
    <row r="24" spans="1:167" ht="15.95" customHeight="1" x14ac:dyDescent="0.25">
      <c r="A24" s="32">
        <v>10</v>
      </c>
      <c r="B24" s="3" t="s">
        <v>14</v>
      </c>
      <c r="C24" s="38">
        <v>8.3194999999999997</v>
      </c>
      <c r="D24" s="49">
        <v>14.89</v>
      </c>
      <c r="E24" s="49"/>
      <c r="F24" s="38">
        <v>8.2829999999999995</v>
      </c>
      <c r="G24" s="49">
        <v>14.97</v>
      </c>
      <c r="H24" s="6"/>
      <c r="I24" s="38">
        <v>8.2697000000000003</v>
      </c>
      <c r="J24" s="49">
        <v>15.05</v>
      </c>
      <c r="K24" s="6"/>
      <c r="L24" s="38">
        <v>8.2672000000000008</v>
      </c>
      <c r="M24" s="49">
        <v>15.17</v>
      </c>
      <c r="N24" s="6"/>
      <c r="O24" s="38">
        <v>8.2936999999999994</v>
      </c>
      <c r="P24" s="49">
        <v>15.09</v>
      </c>
      <c r="Q24" s="6"/>
      <c r="R24" s="38">
        <v>8.2834000000000003</v>
      </c>
      <c r="S24" s="49">
        <v>15.1</v>
      </c>
      <c r="T24" s="6"/>
      <c r="U24" s="38">
        <v>8.2364999999999995</v>
      </c>
      <c r="V24" s="49">
        <v>15.16</v>
      </c>
      <c r="W24" s="6"/>
      <c r="X24" s="38">
        <v>8.2013999999999996</v>
      </c>
      <c r="Y24" s="49">
        <v>15.22</v>
      </c>
      <c r="Z24" s="6"/>
      <c r="AA24" s="38">
        <v>8.2066999999999997</v>
      </c>
      <c r="AB24" s="49">
        <v>15.1</v>
      </c>
      <c r="AC24" s="6"/>
      <c r="AD24" s="38">
        <v>8.1647999999999996</v>
      </c>
      <c r="AE24" s="49">
        <v>15.09</v>
      </c>
      <c r="AF24" s="6"/>
      <c r="AG24" s="38">
        <v>8.2042000000000002</v>
      </c>
      <c r="AH24" s="49">
        <v>15.05</v>
      </c>
      <c r="AI24" s="6"/>
      <c r="AJ24" s="38">
        <v>8.2264999999999997</v>
      </c>
      <c r="AK24" s="49">
        <v>15.1</v>
      </c>
      <c r="AL24" s="6"/>
      <c r="AM24" s="38">
        <v>8.1250999999999998</v>
      </c>
      <c r="AN24" s="49">
        <v>15.17</v>
      </c>
      <c r="AO24" s="49"/>
      <c r="AP24" s="38">
        <v>8.0465999999999998</v>
      </c>
      <c r="AQ24" s="49">
        <v>15.16</v>
      </c>
      <c r="AR24" s="6"/>
      <c r="AS24" s="38">
        <v>8.1882999999999999</v>
      </c>
      <c r="AT24" s="49">
        <v>15.08</v>
      </c>
      <c r="AU24" s="6"/>
      <c r="AV24" s="38">
        <v>8.2401</v>
      </c>
      <c r="AW24" s="49">
        <v>15.1</v>
      </c>
      <c r="AX24" s="6"/>
      <c r="AY24" s="38">
        <v>8.2826000000000004</v>
      </c>
      <c r="AZ24" s="49">
        <v>15.08</v>
      </c>
      <c r="BA24" s="6"/>
      <c r="BB24" s="38">
        <v>8.5052000000000003</v>
      </c>
      <c r="BC24" s="49">
        <v>14.66</v>
      </c>
      <c r="BD24" s="49"/>
      <c r="BE24" s="38">
        <v>8.5790000000000006</v>
      </c>
      <c r="BF24" s="49">
        <v>14.51</v>
      </c>
      <c r="BG24" s="6"/>
      <c r="BH24" s="38">
        <v>8.5071999999999992</v>
      </c>
      <c r="BI24" s="49">
        <v>14.58</v>
      </c>
      <c r="BJ24" s="60"/>
      <c r="BK24" s="60">
        <v>8.4522999999999993</v>
      </c>
      <c r="BL24" s="60">
        <v>14.7</v>
      </c>
      <c r="BM24" s="60"/>
      <c r="BN24" s="60">
        <f t="shared" si="0"/>
        <v>8.2801428571428595</v>
      </c>
      <c r="BO24" s="60">
        <f t="shared" si="0"/>
        <v>15.001428571428573</v>
      </c>
      <c r="BP24" s="54"/>
      <c r="BQ24" s="118"/>
      <c r="BR24" s="123"/>
      <c r="BS24" s="86"/>
      <c r="BT24" s="86"/>
      <c r="BU24" s="91"/>
      <c r="BV24" s="91"/>
      <c r="BW24" s="86"/>
      <c r="BX24" s="83"/>
    </row>
    <row r="25" spans="1:167" ht="15.95" customHeight="1" x14ac:dyDescent="0.25">
      <c r="A25" s="32">
        <v>11</v>
      </c>
      <c r="B25" s="3" t="s">
        <v>15</v>
      </c>
      <c r="C25" s="38">
        <v>6.6204999999999998</v>
      </c>
      <c r="D25" s="49">
        <v>18.71</v>
      </c>
      <c r="E25" s="49"/>
      <c r="F25" s="38">
        <v>6.6174999999999997</v>
      </c>
      <c r="G25" s="49">
        <v>18.73</v>
      </c>
      <c r="H25" s="6"/>
      <c r="I25" s="38">
        <v>6.6420000000000003</v>
      </c>
      <c r="J25" s="49">
        <v>18.739999999999998</v>
      </c>
      <c r="K25" s="6"/>
      <c r="L25" s="38">
        <v>6.6928000000000001</v>
      </c>
      <c r="M25" s="49">
        <v>18.73</v>
      </c>
      <c r="N25" s="6"/>
      <c r="O25" s="38">
        <v>6.6829999999999998</v>
      </c>
      <c r="P25" s="49">
        <v>18.73</v>
      </c>
      <c r="Q25" s="6"/>
      <c r="R25" s="38">
        <v>6.6855000000000002</v>
      </c>
      <c r="S25" s="49">
        <v>18.71</v>
      </c>
      <c r="T25" s="6"/>
      <c r="U25" s="38">
        <v>6.6707000000000001</v>
      </c>
      <c r="V25" s="49">
        <v>18.72</v>
      </c>
      <c r="W25" s="6"/>
      <c r="X25" s="38">
        <v>6.6707000000000001</v>
      </c>
      <c r="Y25" s="49">
        <v>18.71</v>
      </c>
      <c r="Z25" s="6"/>
      <c r="AA25" s="38">
        <v>6.6223999999999998</v>
      </c>
      <c r="AB25" s="49">
        <v>18.71</v>
      </c>
      <c r="AC25" s="6"/>
      <c r="AD25" s="38">
        <v>6.5860000000000003</v>
      </c>
      <c r="AE25" s="49">
        <v>18.71</v>
      </c>
      <c r="AF25" s="6"/>
      <c r="AG25" s="38">
        <v>6.5982000000000003</v>
      </c>
      <c r="AH25" s="49">
        <v>18.71</v>
      </c>
      <c r="AI25" s="6"/>
      <c r="AJ25" s="38">
        <v>6.6393000000000004</v>
      </c>
      <c r="AK25" s="49">
        <v>18.71</v>
      </c>
      <c r="AL25" s="6"/>
      <c r="AM25" s="38">
        <v>6.5868000000000002</v>
      </c>
      <c r="AN25" s="49">
        <v>18.71</v>
      </c>
      <c r="AO25" s="49"/>
      <c r="AP25" s="38">
        <v>6.5174000000000003</v>
      </c>
      <c r="AQ25" s="49">
        <v>18.71</v>
      </c>
      <c r="AR25" s="6"/>
      <c r="AS25" s="38">
        <v>6.6090999999999998</v>
      </c>
      <c r="AT25" s="49">
        <v>18.68</v>
      </c>
      <c r="AU25" s="6"/>
      <c r="AV25" s="38">
        <v>6.6703000000000001</v>
      </c>
      <c r="AW25" s="49">
        <v>18.66</v>
      </c>
      <c r="AX25" s="6"/>
      <c r="AY25" s="38">
        <v>6.6985000000000001</v>
      </c>
      <c r="AZ25" s="49">
        <v>18.64</v>
      </c>
      <c r="BA25" s="6"/>
      <c r="BB25" s="38">
        <v>6.6879999999999997</v>
      </c>
      <c r="BC25" s="49">
        <v>18.64</v>
      </c>
      <c r="BD25" s="49"/>
      <c r="BE25" s="38">
        <v>6.6675000000000004</v>
      </c>
      <c r="BF25" s="49">
        <v>18.670000000000002</v>
      </c>
      <c r="BG25" s="6"/>
      <c r="BH25" s="38">
        <v>6.6382000000000003</v>
      </c>
      <c r="BI25" s="49">
        <v>18.690000000000001</v>
      </c>
      <c r="BJ25" s="60"/>
      <c r="BK25" s="60">
        <v>6.6479999999999997</v>
      </c>
      <c r="BL25" s="60">
        <v>18.690000000000001</v>
      </c>
      <c r="BM25" s="60"/>
      <c r="BN25" s="60">
        <f t="shared" si="0"/>
        <v>6.640590476190475</v>
      </c>
      <c r="BO25" s="60">
        <f t="shared" si="0"/>
        <v>18.700476190476191</v>
      </c>
      <c r="BP25" s="54"/>
      <c r="BQ25" s="118"/>
      <c r="BR25" s="123"/>
      <c r="BS25" s="86"/>
      <c r="BT25" s="86"/>
      <c r="BU25" s="91"/>
      <c r="BV25" s="91"/>
      <c r="BW25" s="86"/>
      <c r="BX25" s="83"/>
    </row>
    <row r="26" spans="1:167" ht="15.95" customHeight="1" x14ac:dyDescent="0.25">
      <c r="A26" s="32">
        <v>12</v>
      </c>
      <c r="B26" s="3" t="s">
        <v>29</v>
      </c>
      <c r="C26" s="38">
        <v>0.71235000000000004</v>
      </c>
      <c r="D26" s="49">
        <v>173.89</v>
      </c>
      <c r="E26" s="49"/>
      <c r="F26" s="38">
        <v>0.71030000000000004</v>
      </c>
      <c r="G26" s="49">
        <v>174.53</v>
      </c>
      <c r="H26" s="49"/>
      <c r="I26" s="38">
        <v>0.71072000000000002</v>
      </c>
      <c r="J26" s="49">
        <v>175.13</v>
      </c>
      <c r="K26" s="49"/>
      <c r="L26" s="38">
        <v>0.71174999999999999</v>
      </c>
      <c r="M26" s="49">
        <v>176.16</v>
      </c>
      <c r="N26" s="49"/>
      <c r="O26" s="38">
        <v>0.71343999999999996</v>
      </c>
      <c r="P26" s="49">
        <v>175.42</v>
      </c>
      <c r="Q26" s="49"/>
      <c r="R26" s="38">
        <v>0.71343999999999996</v>
      </c>
      <c r="S26" s="49">
        <v>175.32</v>
      </c>
      <c r="T26" s="49"/>
      <c r="U26" s="38">
        <v>0.71257999999999999</v>
      </c>
      <c r="V26" s="49">
        <v>175.24</v>
      </c>
      <c r="W26" s="49"/>
      <c r="X26" s="38">
        <v>0.71303000000000005</v>
      </c>
      <c r="Y26" s="49">
        <v>175.04</v>
      </c>
      <c r="Z26" s="49"/>
      <c r="AA26" s="38">
        <v>0.71226999999999996</v>
      </c>
      <c r="AB26" s="49">
        <v>173.96</v>
      </c>
      <c r="AC26" s="49"/>
      <c r="AD26" s="38">
        <v>0.71014999999999995</v>
      </c>
      <c r="AE26" s="49">
        <v>173.53</v>
      </c>
      <c r="AF26" s="49"/>
      <c r="AG26" s="38">
        <v>0.70884999999999998</v>
      </c>
      <c r="AH26" s="49">
        <v>174.14</v>
      </c>
      <c r="AI26" s="49"/>
      <c r="AJ26" s="38">
        <v>0.70896999999999999</v>
      </c>
      <c r="AK26" s="49">
        <v>175.2</v>
      </c>
      <c r="AL26" s="49"/>
      <c r="AM26" s="38">
        <v>0.71104999999999996</v>
      </c>
      <c r="AN26" s="49">
        <v>173.35</v>
      </c>
      <c r="AO26" s="49"/>
      <c r="AP26" s="38">
        <v>0.70848</v>
      </c>
      <c r="AQ26" s="49">
        <v>172.12</v>
      </c>
      <c r="AR26" s="49"/>
      <c r="AS26" s="38">
        <v>0.70508000000000004</v>
      </c>
      <c r="AT26" s="49">
        <v>175.12</v>
      </c>
      <c r="AU26" s="49"/>
      <c r="AV26" s="38">
        <v>0.70911999999999997</v>
      </c>
      <c r="AW26" s="49">
        <v>175.52</v>
      </c>
      <c r="AX26" s="49"/>
      <c r="AY26" s="38">
        <v>0.71209999999999996</v>
      </c>
      <c r="AZ26" s="49">
        <v>175.37</v>
      </c>
      <c r="BA26" s="49"/>
      <c r="BB26" s="38">
        <v>0.71140000000000003</v>
      </c>
      <c r="BC26" s="49">
        <v>175.28</v>
      </c>
      <c r="BD26" s="49"/>
      <c r="BE26" s="38">
        <v>0.71348999999999996</v>
      </c>
      <c r="BF26" s="49">
        <v>174.51</v>
      </c>
      <c r="BG26" s="49"/>
      <c r="BH26" s="38">
        <v>0.71316000000000002</v>
      </c>
      <c r="BI26" s="49">
        <v>173.94</v>
      </c>
      <c r="BJ26" s="49"/>
      <c r="BK26" s="60">
        <v>0.71187</v>
      </c>
      <c r="BL26" s="60">
        <v>174.53</v>
      </c>
      <c r="BM26" s="60"/>
      <c r="BN26" s="60">
        <f t="shared" si="0"/>
        <v>0.71112380952380949</v>
      </c>
      <c r="BO26" s="60">
        <f t="shared" si="0"/>
        <v>174.6333333333333</v>
      </c>
      <c r="BP26" s="54"/>
      <c r="BQ26" s="118"/>
      <c r="BR26" s="123"/>
      <c r="BS26" s="86"/>
      <c r="BT26" s="86"/>
      <c r="BU26" s="91"/>
      <c r="BV26" s="91"/>
      <c r="BW26" s="86"/>
      <c r="BX26" s="83"/>
    </row>
    <row r="27" spans="1:167" s="21" customFormat="1" ht="15.95" customHeight="1" thickBot="1" x14ac:dyDescent="0.3">
      <c r="A27" s="35">
        <v>13</v>
      </c>
      <c r="B27" s="4" t="s">
        <v>17</v>
      </c>
      <c r="C27" s="39">
        <v>1</v>
      </c>
      <c r="D27" s="81">
        <v>123.87</v>
      </c>
      <c r="E27" s="81"/>
      <c r="F27" s="39">
        <v>1</v>
      </c>
      <c r="G27" s="81">
        <v>123.97</v>
      </c>
      <c r="H27" s="81"/>
      <c r="I27" s="39">
        <v>1</v>
      </c>
      <c r="J27" s="81">
        <v>124.47</v>
      </c>
      <c r="K27" s="8"/>
      <c r="L27" s="39">
        <v>1</v>
      </c>
      <c r="M27" s="81">
        <v>125.38</v>
      </c>
      <c r="N27" s="8"/>
      <c r="O27" s="39">
        <v>1</v>
      </c>
      <c r="P27" s="81">
        <v>125.16</v>
      </c>
      <c r="Q27" s="8"/>
      <c r="R27" s="39">
        <v>1</v>
      </c>
      <c r="S27" s="81">
        <v>125.08</v>
      </c>
      <c r="T27" s="8"/>
      <c r="U27" s="39">
        <v>1</v>
      </c>
      <c r="V27" s="81">
        <v>124.87</v>
      </c>
      <c r="W27" s="81"/>
      <c r="X27" s="39">
        <v>1</v>
      </c>
      <c r="Y27" s="81">
        <v>124.81</v>
      </c>
      <c r="Z27" s="8"/>
      <c r="AA27" s="39">
        <v>1</v>
      </c>
      <c r="AB27" s="81">
        <v>123.91</v>
      </c>
      <c r="AC27" s="8"/>
      <c r="AD27" s="39">
        <v>1</v>
      </c>
      <c r="AE27" s="81">
        <v>123.23</v>
      </c>
      <c r="AF27" s="8"/>
      <c r="AG27" s="39">
        <v>1</v>
      </c>
      <c r="AH27" s="81">
        <v>123.44</v>
      </c>
      <c r="AI27" s="8"/>
      <c r="AJ27" s="39">
        <v>1</v>
      </c>
      <c r="AK27" s="81">
        <v>124.21</v>
      </c>
      <c r="AL27" s="8"/>
      <c r="AM27" s="39">
        <v>1</v>
      </c>
      <c r="AN27" s="81">
        <v>123.26</v>
      </c>
      <c r="AO27" s="81"/>
      <c r="AP27" s="39">
        <v>1</v>
      </c>
      <c r="AQ27" s="81">
        <v>121.95</v>
      </c>
      <c r="AR27" s="8"/>
      <c r="AS27" s="39">
        <v>1</v>
      </c>
      <c r="AT27" s="81">
        <v>123.48</v>
      </c>
      <c r="AU27" s="8"/>
      <c r="AV27" s="39">
        <v>1</v>
      </c>
      <c r="AW27" s="81">
        <v>124.46</v>
      </c>
      <c r="AX27" s="8"/>
      <c r="AY27" s="39">
        <v>1</v>
      </c>
      <c r="AZ27" s="81">
        <v>124.88</v>
      </c>
      <c r="BA27" s="8"/>
      <c r="BB27" s="39">
        <v>1</v>
      </c>
      <c r="BC27" s="81">
        <v>124.69</v>
      </c>
      <c r="BD27" s="81"/>
      <c r="BE27" s="39">
        <v>1</v>
      </c>
      <c r="BF27" s="81">
        <v>124.51</v>
      </c>
      <c r="BG27" s="8"/>
      <c r="BH27" s="39">
        <v>1</v>
      </c>
      <c r="BI27" s="81">
        <v>124.05</v>
      </c>
      <c r="BJ27" s="61"/>
      <c r="BK27" s="61">
        <v>1</v>
      </c>
      <c r="BL27" s="61">
        <v>124.24</v>
      </c>
      <c r="BM27" s="61"/>
      <c r="BN27" s="61">
        <f t="shared" si="0"/>
        <v>1</v>
      </c>
      <c r="BO27" s="61">
        <f t="shared" si="0"/>
        <v>124.1866666666667</v>
      </c>
      <c r="BP27" s="54"/>
      <c r="BQ27" s="118"/>
      <c r="BR27" s="123"/>
      <c r="BS27" s="86"/>
      <c r="BT27" s="86"/>
      <c r="BU27" s="91"/>
      <c r="BV27" s="91"/>
      <c r="BW27" s="86"/>
      <c r="BX27" s="83"/>
      <c r="BY27" s="84"/>
      <c r="BZ27" s="84"/>
      <c r="CA27" s="84"/>
      <c r="CB27" s="84"/>
      <c r="CC27" s="84"/>
      <c r="CD27" s="84"/>
      <c r="CE27" s="152"/>
      <c r="CF27" s="83"/>
      <c r="CG27" s="84"/>
      <c r="CH27" s="84"/>
      <c r="CI27" s="84"/>
      <c r="CJ27" s="84"/>
      <c r="CK27" s="84"/>
      <c r="CL27" s="84"/>
      <c r="CM27" s="84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</row>
    <row r="28" spans="1:167" ht="15.95" customHeight="1" thickTop="1" x14ac:dyDescent="0.25">
      <c r="A28" s="32"/>
      <c r="B28" s="5"/>
      <c r="C28" s="6"/>
      <c r="D28" s="6"/>
      <c r="E28" s="6"/>
      <c r="F28" s="6"/>
      <c r="G28" s="6"/>
      <c r="H28" s="49"/>
      <c r="I28" s="6"/>
      <c r="J28" s="49"/>
      <c r="K28" s="49"/>
      <c r="L28" s="49"/>
      <c r="M28" s="49"/>
      <c r="N28" s="6"/>
      <c r="O28" s="49"/>
      <c r="P28" s="49"/>
      <c r="Q28" s="6"/>
      <c r="R28" s="49" t="s">
        <v>137</v>
      </c>
      <c r="S28" s="49"/>
      <c r="T28" s="6"/>
      <c r="U28" s="6"/>
      <c r="V28" s="49"/>
      <c r="W28" s="49"/>
      <c r="X28" s="49"/>
      <c r="Y28" s="49"/>
      <c r="Z28" s="6"/>
      <c r="AA28" s="49"/>
      <c r="AB28" s="49"/>
      <c r="AC28" s="6"/>
      <c r="AD28" s="49"/>
      <c r="AE28" s="49"/>
      <c r="AF28" s="6"/>
      <c r="AG28" s="49"/>
      <c r="AH28" s="49"/>
      <c r="AI28" s="6"/>
      <c r="AJ28" s="49"/>
      <c r="AK28" s="49"/>
      <c r="AL28" s="6"/>
      <c r="AM28" s="49"/>
      <c r="AN28" s="49"/>
      <c r="AO28" s="49"/>
      <c r="AP28" s="49"/>
      <c r="AQ28" s="49"/>
      <c r="AR28" s="6"/>
      <c r="AS28" s="49"/>
      <c r="AT28" s="49"/>
      <c r="AU28" s="6"/>
      <c r="AV28" s="49"/>
      <c r="AW28" s="49"/>
      <c r="AX28" s="49"/>
      <c r="AY28" s="53"/>
      <c r="AZ28" s="53"/>
      <c r="BA28" s="6"/>
      <c r="BB28" s="49"/>
      <c r="BC28" s="49"/>
      <c r="BD28" s="49"/>
      <c r="BE28" s="49"/>
      <c r="BF28" s="49"/>
      <c r="BG28" s="6"/>
      <c r="BH28" s="49"/>
      <c r="BI28" s="49"/>
      <c r="BJ28" s="53"/>
      <c r="BK28" s="53"/>
      <c r="BL28" s="53"/>
      <c r="BM28" s="53"/>
      <c r="BN28" s="38"/>
      <c r="BO28" s="6"/>
      <c r="BP28" s="44"/>
      <c r="BQ28" s="44"/>
      <c r="BR28" s="86"/>
      <c r="BS28" s="86"/>
      <c r="BT28" s="86"/>
      <c r="BU28" s="91"/>
      <c r="BV28" s="91"/>
      <c r="BW28" s="86"/>
      <c r="BX28" s="83"/>
    </row>
    <row r="29" spans="1:167" ht="15.95" customHeight="1" x14ac:dyDescent="0.25">
      <c r="A29" s="32"/>
      <c r="B29" s="5"/>
      <c r="C29" s="49"/>
      <c r="D29" s="49"/>
      <c r="E29" s="49"/>
      <c r="F29" s="49"/>
      <c r="G29" s="49"/>
      <c r="H29" s="49"/>
      <c r="I29" s="6"/>
      <c r="J29" s="6"/>
      <c r="K29" s="6"/>
      <c r="L29" s="49"/>
      <c r="M29" s="49"/>
      <c r="N29" s="6"/>
      <c r="O29" s="49"/>
      <c r="P29" s="49"/>
      <c r="Q29" s="6"/>
      <c r="R29" s="49"/>
      <c r="S29" s="49"/>
      <c r="T29" s="6"/>
      <c r="U29" s="6"/>
      <c r="V29" s="6"/>
      <c r="W29" s="6"/>
      <c r="X29" s="49"/>
      <c r="Y29" s="49"/>
      <c r="Z29" s="6"/>
      <c r="AA29" s="49"/>
      <c r="AB29" s="49"/>
      <c r="AC29" s="6"/>
      <c r="AD29" s="49"/>
      <c r="AE29" s="49"/>
      <c r="AF29" s="6"/>
      <c r="AG29" s="49"/>
      <c r="AH29" s="49"/>
      <c r="AI29" s="6"/>
      <c r="AJ29" s="49"/>
      <c r="AK29" s="49"/>
      <c r="AL29" s="6"/>
      <c r="AM29" s="49"/>
      <c r="AN29" s="49"/>
      <c r="AO29" s="49"/>
      <c r="AP29" s="49"/>
      <c r="AQ29" s="49"/>
      <c r="AR29" s="6"/>
      <c r="AS29" s="49"/>
      <c r="AT29" s="49"/>
      <c r="AU29" s="6"/>
      <c r="AV29" s="49"/>
      <c r="AW29" s="49"/>
      <c r="AX29" s="49"/>
      <c r="AY29" s="53"/>
      <c r="AZ29" s="53"/>
      <c r="BA29" s="6"/>
      <c r="BB29" s="49"/>
      <c r="BC29" s="49"/>
      <c r="BD29" s="49"/>
      <c r="BE29" s="49"/>
      <c r="BF29" s="49"/>
      <c r="BG29" s="6"/>
      <c r="BH29" s="49"/>
      <c r="BI29" s="49"/>
      <c r="BJ29" s="53"/>
      <c r="BK29" s="53"/>
      <c r="BL29" s="53"/>
      <c r="BM29" s="53"/>
      <c r="BN29" s="16"/>
      <c r="BO29" s="16"/>
      <c r="BP29" s="44"/>
      <c r="BQ29" s="44"/>
      <c r="BR29" s="86"/>
      <c r="BS29" s="86"/>
      <c r="BT29" s="86"/>
      <c r="BU29" s="91"/>
      <c r="BV29" s="91"/>
      <c r="BW29" s="86"/>
      <c r="BX29" s="83"/>
    </row>
    <row r="30" spans="1:167" ht="15.9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Q30" s="20"/>
      <c r="BR30" s="176" t="s">
        <v>206</v>
      </c>
      <c r="BS30" s="170"/>
      <c r="BT30" s="170"/>
      <c r="BU30" s="170"/>
      <c r="BV30" s="170"/>
      <c r="BW30" s="170"/>
      <c r="BX30" s="170"/>
      <c r="BY30" s="98"/>
      <c r="BZ30" s="98"/>
      <c r="CA30" s="98"/>
      <c r="CB30" s="98"/>
      <c r="CC30" s="98"/>
      <c r="CD30" s="98"/>
      <c r="CE30" s="155"/>
      <c r="CF30" s="156"/>
      <c r="CG30" s="86"/>
      <c r="CH30" s="86"/>
      <c r="CI30" s="86"/>
      <c r="CJ30" s="86"/>
      <c r="CK30" s="86"/>
      <c r="CL30" s="86"/>
      <c r="CM30" s="86"/>
      <c r="CN30" s="44"/>
      <c r="CO30" s="44"/>
      <c r="CP30" s="44"/>
      <c r="CQ30" s="44"/>
      <c r="CR30" s="44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12"/>
    </row>
    <row r="31" spans="1:167" ht="15.9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 s="178"/>
      <c r="BL31"/>
      <c r="BM31"/>
      <c r="BQ31" s="20"/>
      <c r="BR31" s="170"/>
      <c r="BS31" s="170"/>
      <c r="BT31" s="170"/>
      <c r="BU31" s="170"/>
      <c r="BV31" s="170"/>
      <c r="BW31" s="170"/>
      <c r="BX31" s="170"/>
      <c r="BY31" s="98"/>
      <c r="BZ31" s="98"/>
      <c r="CA31" s="98"/>
      <c r="CB31" s="98"/>
      <c r="CC31" s="98"/>
      <c r="CD31" s="98"/>
      <c r="CE31" s="155"/>
      <c r="CF31" s="156"/>
      <c r="CG31" s="86"/>
      <c r="CH31" s="86"/>
      <c r="CI31" s="86"/>
      <c r="CJ31" s="86"/>
      <c r="CK31" s="86"/>
      <c r="CL31" s="86"/>
      <c r="CM31" s="86"/>
      <c r="CN31" s="44"/>
      <c r="CO31" s="44"/>
      <c r="CP31" s="44"/>
      <c r="CQ31" s="44"/>
      <c r="CR31" s="44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12"/>
    </row>
    <row r="32" spans="1:167" ht="15.9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175"/>
      <c r="BB32"/>
      <c r="BC32"/>
      <c r="BD32"/>
      <c r="BE32"/>
      <c r="BF32"/>
      <c r="BG32"/>
      <c r="BH32"/>
      <c r="BI32"/>
      <c r="BJ32"/>
      <c r="BK32" s="178"/>
      <c r="BL32"/>
      <c r="BM32"/>
      <c r="BN32" s="104"/>
      <c r="BO32" s="104"/>
      <c r="BP32" s="105"/>
      <c r="BQ32" s="114"/>
      <c r="BR32" s="170"/>
      <c r="BS32" s="170"/>
      <c r="BT32" s="86" t="s">
        <v>5</v>
      </c>
      <c r="BU32" s="86" t="s">
        <v>6</v>
      </c>
      <c r="BV32" s="86" t="s">
        <v>7</v>
      </c>
      <c r="BW32" s="86" t="s">
        <v>8</v>
      </c>
      <c r="BX32" s="83" t="s">
        <v>9</v>
      </c>
      <c r="BY32" s="84" t="s">
        <v>10</v>
      </c>
      <c r="BZ32" s="84" t="s">
        <v>11</v>
      </c>
      <c r="CA32" s="84" t="s">
        <v>12</v>
      </c>
      <c r="CB32" s="84" t="s">
        <v>13</v>
      </c>
      <c r="CC32" s="84" t="s">
        <v>14</v>
      </c>
      <c r="CD32" s="84" t="s">
        <v>15</v>
      </c>
      <c r="CE32" s="152" t="s">
        <v>16</v>
      </c>
      <c r="CF32" s="83" t="s">
        <v>17</v>
      </c>
      <c r="CG32" s="86"/>
      <c r="CH32" s="86"/>
      <c r="CI32" s="86"/>
      <c r="CJ32" s="86"/>
      <c r="CK32" s="86"/>
      <c r="CL32" s="86"/>
      <c r="CM32" s="86"/>
      <c r="CN32" s="44"/>
      <c r="CO32" s="44"/>
      <c r="CP32" s="44"/>
      <c r="CQ32" s="44"/>
      <c r="CR32" s="44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12"/>
    </row>
    <row r="33" spans="1:167" s="67" customFormat="1" ht="15.95" customHeight="1" x14ac:dyDescent="0.25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175"/>
      <c r="BB33" s="64"/>
      <c r="BC33" s="64"/>
      <c r="BD33" s="64"/>
      <c r="BE33" s="64"/>
      <c r="BF33" s="64"/>
      <c r="BG33" s="64"/>
      <c r="BH33" s="64"/>
      <c r="BI33" s="65"/>
      <c r="BJ33" s="65"/>
      <c r="BK33" s="64"/>
      <c r="BL33" s="65"/>
      <c r="BM33" s="65"/>
      <c r="BN33" s="65"/>
      <c r="BO33" s="65"/>
      <c r="BP33" s="106"/>
      <c r="BQ33" s="106"/>
      <c r="BR33" s="99">
        <v>1</v>
      </c>
      <c r="BS33" s="97" t="s">
        <v>208</v>
      </c>
      <c r="BT33" s="135">
        <v>103.46</v>
      </c>
      <c r="BU33" s="135">
        <v>190.08</v>
      </c>
      <c r="BV33" s="135">
        <v>128.76</v>
      </c>
      <c r="BW33" s="135">
        <v>139.69</v>
      </c>
      <c r="BX33" s="135">
        <v>141457.4</v>
      </c>
      <c r="BY33" s="135">
        <v>1807.24</v>
      </c>
      <c r="BZ33" s="135">
        <v>87.62</v>
      </c>
      <c r="CA33" s="135">
        <v>93.98</v>
      </c>
      <c r="CB33" s="135">
        <v>14.69</v>
      </c>
      <c r="CC33" s="135">
        <v>14.89</v>
      </c>
      <c r="CD33" s="135">
        <v>18.71</v>
      </c>
      <c r="CE33" s="135">
        <v>173.89</v>
      </c>
      <c r="CF33" s="135">
        <v>123.87</v>
      </c>
      <c r="CG33" s="136"/>
      <c r="CH33" s="136"/>
      <c r="CI33" s="136"/>
      <c r="CJ33" s="136"/>
      <c r="CK33" s="136"/>
      <c r="CL33" s="136"/>
      <c r="CM33" s="13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</row>
    <row r="34" spans="1:167" s="67" customFormat="1" ht="15.9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75"/>
      <c r="BB34" s="69"/>
      <c r="BC34" s="69"/>
      <c r="BD34" s="69"/>
      <c r="BE34" s="69"/>
      <c r="BF34" s="69"/>
      <c r="BG34" s="69"/>
      <c r="BH34" s="69"/>
      <c r="BI34" s="70"/>
      <c r="BJ34" s="70"/>
      <c r="BK34" s="69"/>
      <c r="BL34" s="70"/>
      <c r="BM34" s="70"/>
      <c r="BN34" s="65"/>
      <c r="BO34" s="65"/>
      <c r="BP34" s="106"/>
      <c r="BQ34" s="106"/>
      <c r="BR34" s="99">
        <v>2</v>
      </c>
      <c r="BS34" s="97" t="s">
        <v>209</v>
      </c>
      <c r="BT34" s="135">
        <v>103.52</v>
      </c>
      <c r="BU34" s="135">
        <v>189.32</v>
      </c>
      <c r="BV34" s="135">
        <v>128.6</v>
      </c>
      <c r="BW34" s="135">
        <v>139.79</v>
      </c>
      <c r="BX34" s="135">
        <v>141355.74</v>
      </c>
      <c r="BY34" s="135">
        <v>1800.06</v>
      </c>
      <c r="BZ34" s="135">
        <v>86.8</v>
      </c>
      <c r="CA34" s="135">
        <v>93.63</v>
      </c>
      <c r="CB34" s="135">
        <v>14.7</v>
      </c>
      <c r="CC34" s="135">
        <v>14.97</v>
      </c>
      <c r="CD34" s="135">
        <v>18.73</v>
      </c>
      <c r="CE34" s="135">
        <v>174.53</v>
      </c>
      <c r="CF34" s="135">
        <v>123.97</v>
      </c>
      <c r="CG34" s="136"/>
      <c r="CH34" s="136"/>
      <c r="CI34" s="136"/>
      <c r="CJ34" s="136"/>
      <c r="CK34" s="136"/>
      <c r="CL34" s="136"/>
      <c r="CM34" s="13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</row>
    <row r="35" spans="1:167" s="67" customFormat="1" ht="15.95" customHeight="1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175"/>
      <c r="BB35" s="73"/>
      <c r="BC35" s="73"/>
      <c r="BD35" s="73"/>
      <c r="BE35" s="73"/>
      <c r="BF35" s="73"/>
      <c r="BG35" s="73"/>
      <c r="BH35" s="73"/>
      <c r="BI35" s="74"/>
      <c r="BJ35" s="74"/>
      <c r="BK35" s="73"/>
      <c r="BL35" s="74"/>
      <c r="BM35" s="74"/>
      <c r="BN35" s="74"/>
      <c r="BO35" s="74"/>
      <c r="BP35" s="73"/>
      <c r="BQ35" s="72"/>
      <c r="BR35" s="99">
        <v>3</v>
      </c>
      <c r="BS35" s="97" t="s">
        <v>210</v>
      </c>
      <c r="BT35" s="135">
        <v>103.49</v>
      </c>
      <c r="BU35" s="135">
        <v>190.17</v>
      </c>
      <c r="BV35" s="135">
        <v>128.44999999999999</v>
      </c>
      <c r="BW35" s="135">
        <v>139.76</v>
      </c>
      <c r="BX35" s="135">
        <v>140571.48000000001</v>
      </c>
      <c r="BY35" s="135">
        <v>1825.91</v>
      </c>
      <c r="BZ35" s="135">
        <v>87.16</v>
      </c>
      <c r="CA35" s="135">
        <v>93.72</v>
      </c>
      <c r="CB35" s="135">
        <v>14.9</v>
      </c>
      <c r="CC35" s="135">
        <v>15.05</v>
      </c>
      <c r="CD35" s="135">
        <v>18.739999999999998</v>
      </c>
      <c r="CE35" s="135">
        <v>175.13</v>
      </c>
      <c r="CF35" s="135">
        <v>124.47</v>
      </c>
      <c r="CG35" s="136"/>
      <c r="CH35" s="136"/>
      <c r="CI35" s="136"/>
      <c r="CJ35" s="136"/>
      <c r="CK35" s="136"/>
      <c r="CL35" s="136"/>
      <c r="CM35" s="13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</row>
    <row r="36" spans="1:167" s="67" customFormat="1" ht="15.95" customHeight="1" x14ac:dyDescent="0.25">
      <c r="A36" s="71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75"/>
      <c r="BB36" s="73"/>
      <c r="BC36" s="73"/>
      <c r="BD36" s="73"/>
      <c r="BE36" s="73"/>
      <c r="BF36" s="73"/>
      <c r="BG36" s="73"/>
      <c r="BH36" s="73"/>
      <c r="BI36" s="74"/>
      <c r="BJ36" s="74"/>
      <c r="BK36" s="73"/>
      <c r="BL36" s="74"/>
      <c r="BM36" s="74"/>
      <c r="BN36" s="74"/>
      <c r="BO36" s="74"/>
      <c r="BP36" s="73"/>
      <c r="BQ36" s="72"/>
      <c r="BR36" s="99">
        <v>4</v>
      </c>
      <c r="BS36" s="97" t="s">
        <v>211</v>
      </c>
      <c r="BT36" s="135">
        <v>105.26</v>
      </c>
      <c r="BU36" s="135">
        <v>191.07</v>
      </c>
      <c r="BV36" s="135">
        <v>128.69999999999999</v>
      </c>
      <c r="BW36" s="135">
        <v>139.76</v>
      </c>
      <c r="BX36" s="135">
        <v>141002.25</v>
      </c>
      <c r="BY36" s="135">
        <v>1844.4</v>
      </c>
      <c r="BZ36" s="135">
        <v>87.56</v>
      </c>
      <c r="CA36" s="135">
        <v>94.89</v>
      </c>
      <c r="CB36" s="135">
        <v>14.86</v>
      </c>
      <c r="CC36" s="135">
        <v>15.17</v>
      </c>
      <c r="CD36" s="135">
        <v>18.73</v>
      </c>
      <c r="CE36" s="135">
        <v>176.16</v>
      </c>
      <c r="CF36" s="135">
        <v>125.38</v>
      </c>
      <c r="CG36" s="136"/>
      <c r="CH36" s="136"/>
      <c r="CI36" s="136"/>
      <c r="CJ36" s="136"/>
      <c r="CK36" s="136"/>
      <c r="CL36" s="136"/>
      <c r="CM36" s="13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</row>
    <row r="37" spans="1:167" s="67" customFormat="1" ht="15.95" customHeight="1" x14ac:dyDescent="0.25">
      <c r="A37" s="71"/>
      <c r="B37" s="72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75"/>
      <c r="BB37" s="73"/>
      <c r="BC37" s="73"/>
      <c r="BD37" s="73"/>
      <c r="BE37" s="73"/>
      <c r="BF37" s="73"/>
      <c r="BG37" s="73"/>
      <c r="BH37" s="73"/>
      <c r="BI37" s="74"/>
      <c r="BJ37" s="74"/>
      <c r="BK37" s="73"/>
      <c r="BL37" s="74"/>
      <c r="BM37" s="74"/>
      <c r="BN37" s="74"/>
      <c r="BO37" s="74"/>
      <c r="BP37" s="73"/>
      <c r="BQ37" s="72"/>
      <c r="BR37" s="99">
        <v>5</v>
      </c>
      <c r="BS37" s="97" t="s">
        <v>212</v>
      </c>
      <c r="BT37" s="135">
        <v>104.87</v>
      </c>
      <c r="BU37" s="135">
        <v>190.92</v>
      </c>
      <c r="BV37" s="135">
        <v>128.72999999999999</v>
      </c>
      <c r="BW37" s="135">
        <v>139.69999999999999</v>
      </c>
      <c r="BX37" s="135">
        <v>140256.20000000001</v>
      </c>
      <c r="BY37" s="135">
        <v>1819.75</v>
      </c>
      <c r="BZ37" s="135">
        <v>86.85</v>
      </c>
      <c r="CA37" s="135">
        <v>94.29</v>
      </c>
      <c r="CB37" s="135">
        <v>14.85</v>
      </c>
      <c r="CC37" s="135">
        <v>15.09</v>
      </c>
      <c r="CD37" s="135">
        <v>18.73</v>
      </c>
      <c r="CE37" s="135">
        <v>175.42</v>
      </c>
      <c r="CF37" s="135">
        <v>125.16</v>
      </c>
      <c r="CG37" s="136"/>
      <c r="CH37" s="136"/>
      <c r="CI37" s="136"/>
      <c r="CJ37" s="136"/>
      <c r="CK37" s="136"/>
      <c r="CL37" s="136"/>
      <c r="CM37" s="13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</row>
    <row r="38" spans="1:167" s="67" customFormat="1" ht="15.95" customHeight="1" x14ac:dyDescent="0.25">
      <c r="A38" s="71"/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75"/>
      <c r="BB38" s="73"/>
      <c r="BC38" s="73"/>
      <c r="BD38" s="73"/>
      <c r="BE38" s="73"/>
      <c r="BF38" s="73"/>
      <c r="BG38" s="73"/>
      <c r="BH38" s="73"/>
      <c r="BI38" s="74"/>
      <c r="BJ38" s="74"/>
      <c r="BK38" s="73"/>
      <c r="BL38" s="74"/>
      <c r="BM38" s="74"/>
      <c r="BN38" s="74"/>
      <c r="BO38" s="74"/>
      <c r="BP38" s="73"/>
      <c r="BQ38" s="72"/>
      <c r="BR38" s="99">
        <v>6</v>
      </c>
      <c r="BS38" s="97" t="s">
        <v>213</v>
      </c>
      <c r="BT38" s="135">
        <v>104.16</v>
      </c>
      <c r="BU38" s="135">
        <v>192.41</v>
      </c>
      <c r="BV38" s="135">
        <v>127.93</v>
      </c>
      <c r="BW38" s="135">
        <v>139.66999999999999</v>
      </c>
      <c r="BX38" s="135">
        <v>140131.82999999999</v>
      </c>
      <c r="BY38" s="135">
        <v>1834.89</v>
      </c>
      <c r="BZ38" s="135">
        <v>87.28</v>
      </c>
      <c r="CA38" s="135">
        <v>94.34</v>
      </c>
      <c r="CB38" s="135">
        <v>14.83</v>
      </c>
      <c r="CC38" s="135">
        <v>15.1</v>
      </c>
      <c r="CD38" s="135">
        <v>18.71</v>
      </c>
      <c r="CE38" s="135">
        <v>175.32</v>
      </c>
      <c r="CF38" s="135">
        <v>125.08</v>
      </c>
      <c r="CG38" s="136"/>
      <c r="CH38" s="136"/>
      <c r="CI38" s="136"/>
      <c r="CJ38" s="136"/>
      <c r="CK38" s="136"/>
      <c r="CL38" s="136"/>
      <c r="CM38" s="13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</row>
    <row r="39" spans="1:167" s="67" customFormat="1" ht="15.95" customHeight="1" x14ac:dyDescent="0.25">
      <c r="A39" s="71"/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75"/>
      <c r="BB39" s="73"/>
      <c r="BC39" s="73"/>
      <c r="BD39" s="73"/>
      <c r="BE39" s="73"/>
      <c r="BF39" s="73"/>
      <c r="BG39" s="73"/>
      <c r="BH39" s="73"/>
      <c r="BI39" s="74"/>
      <c r="BJ39" s="74"/>
      <c r="BK39" s="73"/>
      <c r="BL39" s="74"/>
      <c r="BM39" s="74"/>
      <c r="BN39" s="74"/>
      <c r="BO39" s="74"/>
      <c r="BP39" s="73"/>
      <c r="BQ39" s="72"/>
      <c r="BR39" s="99">
        <v>7</v>
      </c>
      <c r="BS39" s="97" t="s">
        <v>214</v>
      </c>
      <c r="BT39" s="135">
        <v>103.59</v>
      </c>
      <c r="BU39" s="135">
        <v>191.91</v>
      </c>
      <c r="BV39" s="135">
        <v>128.16999999999999</v>
      </c>
      <c r="BW39" s="135">
        <v>139.63999999999999</v>
      </c>
      <c r="BX39" s="135">
        <v>140071.59</v>
      </c>
      <c r="BY39" s="135">
        <v>1840.65</v>
      </c>
      <c r="BZ39" s="135">
        <v>87.92</v>
      </c>
      <c r="CA39" s="135">
        <v>94.49</v>
      </c>
      <c r="CB39" s="135">
        <v>14.86</v>
      </c>
      <c r="CC39" s="135">
        <v>15.16</v>
      </c>
      <c r="CD39" s="135">
        <v>18.72</v>
      </c>
      <c r="CE39" s="135">
        <v>175.24</v>
      </c>
      <c r="CF39" s="135">
        <v>124.87</v>
      </c>
      <c r="CG39" s="136"/>
      <c r="CH39" s="136"/>
      <c r="CI39" s="136"/>
      <c r="CJ39" s="136"/>
      <c r="CK39" s="136"/>
      <c r="CL39" s="136"/>
      <c r="CM39" s="13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</row>
    <row r="40" spans="1:167" s="67" customFormat="1" ht="15.95" customHeight="1" x14ac:dyDescent="0.25">
      <c r="A40" s="71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75"/>
      <c r="BB40" s="73"/>
      <c r="BC40" s="73"/>
      <c r="BD40" s="73"/>
      <c r="BE40" s="73"/>
      <c r="BF40" s="73"/>
      <c r="BG40" s="73"/>
      <c r="BH40" s="73"/>
      <c r="BI40" s="74"/>
      <c r="BJ40" s="74"/>
      <c r="BK40" s="73"/>
      <c r="BL40" s="74"/>
      <c r="BM40" s="74"/>
      <c r="BN40" s="74"/>
      <c r="BO40" s="74"/>
      <c r="BP40" s="73"/>
      <c r="BQ40" s="72"/>
      <c r="BR40" s="99">
        <v>8</v>
      </c>
      <c r="BS40" s="97" t="s">
        <v>215</v>
      </c>
      <c r="BT40" s="135">
        <v>102.99</v>
      </c>
      <c r="BU40" s="135">
        <v>191.89</v>
      </c>
      <c r="BV40" s="135">
        <v>127.73</v>
      </c>
      <c r="BW40" s="135">
        <v>139.62</v>
      </c>
      <c r="BX40" s="135">
        <v>138212.51999999999</v>
      </c>
      <c r="BY40" s="135">
        <v>1838.42</v>
      </c>
      <c r="BZ40" s="135">
        <v>88.3</v>
      </c>
      <c r="CA40" s="135">
        <v>94.47</v>
      </c>
      <c r="CB40" s="135">
        <v>14.83</v>
      </c>
      <c r="CC40" s="135">
        <v>15.22</v>
      </c>
      <c r="CD40" s="135">
        <v>18.71</v>
      </c>
      <c r="CE40" s="135">
        <v>175.04</v>
      </c>
      <c r="CF40" s="135">
        <v>124.81</v>
      </c>
      <c r="CG40" s="136"/>
      <c r="CH40" s="136"/>
      <c r="CI40" s="136"/>
      <c r="CJ40" s="136"/>
      <c r="CK40" s="136"/>
      <c r="CL40" s="136"/>
      <c r="CM40" s="13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</row>
    <row r="41" spans="1:167" s="67" customFormat="1" ht="15.95" customHeight="1" x14ac:dyDescent="0.25">
      <c r="A41" s="71"/>
      <c r="B41" s="7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75"/>
      <c r="BB41" s="73"/>
      <c r="BC41" s="73"/>
      <c r="BD41" s="73"/>
      <c r="BE41" s="73"/>
      <c r="BF41" s="73"/>
      <c r="BG41" s="73"/>
      <c r="BH41" s="73"/>
      <c r="BI41" s="74"/>
      <c r="BJ41" s="74"/>
      <c r="BK41" s="73"/>
      <c r="BL41" s="74"/>
      <c r="BM41" s="74"/>
      <c r="BN41" s="74"/>
      <c r="BO41" s="74"/>
      <c r="BP41" s="73"/>
      <c r="BQ41" s="72"/>
      <c r="BR41" s="99">
        <v>9</v>
      </c>
      <c r="BS41" s="97" t="s">
        <v>216</v>
      </c>
      <c r="BT41" s="135">
        <v>102.73</v>
      </c>
      <c r="BU41" s="135">
        <v>191.11</v>
      </c>
      <c r="BV41" s="135">
        <v>126.82</v>
      </c>
      <c r="BW41" s="135">
        <v>139.62</v>
      </c>
      <c r="BX41" s="135">
        <v>137217.64000000001</v>
      </c>
      <c r="BY41" s="135">
        <v>1809.05</v>
      </c>
      <c r="BZ41" s="135">
        <v>87.44</v>
      </c>
      <c r="CA41" s="135">
        <v>93.59</v>
      </c>
      <c r="CB41" s="135">
        <v>14.9</v>
      </c>
      <c r="CC41" s="135">
        <v>15.1</v>
      </c>
      <c r="CD41" s="135">
        <v>18.71</v>
      </c>
      <c r="CE41" s="135">
        <v>173.96</v>
      </c>
      <c r="CF41" s="135">
        <v>123.91</v>
      </c>
      <c r="CG41" s="136"/>
      <c r="CH41" s="136"/>
      <c r="CI41" s="136"/>
      <c r="CJ41" s="136"/>
      <c r="CK41" s="136"/>
      <c r="CL41" s="136"/>
      <c r="CM41" s="13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</row>
    <row r="42" spans="1:167" s="67" customFormat="1" ht="15.95" customHeight="1" x14ac:dyDescent="0.25">
      <c r="A42" s="71"/>
      <c r="B42" s="75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75"/>
      <c r="BB42" s="73"/>
      <c r="BC42" s="73"/>
      <c r="BD42" s="73"/>
      <c r="BE42" s="73"/>
      <c r="BF42" s="73"/>
      <c r="BG42" s="73"/>
      <c r="BH42" s="73"/>
      <c r="BI42" s="74"/>
      <c r="BJ42" s="74"/>
      <c r="BK42" s="73"/>
      <c r="BL42" s="74"/>
      <c r="BM42" s="74"/>
      <c r="BN42" s="74"/>
      <c r="BO42" s="74"/>
      <c r="BP42" s="73"/>
      <c r="BQ42" s="72"/>
      <c r="BR42" s="99">
        <v>10</v>
      </c>
      <c r="BS42" s="97" t="s">
        <v>217</v>
      </c>
      <c r="BT42" s="135">
        <v>102.53</v>
      </c>
      <c r="BU42" s="135">
        <v>190.43</v>
      </c>
      <c r="BV42" s="135">
        <v>127</v>
      </c>
      <c r="BW42" s="135">
        <v>139.62</v>
      </c>
      <c r="BX42" s="135">
        <v>136583.20000000001</v>
      </c>
      <c r="BY42" s="135">
        <v>1783.14</v>
      </c>
      <c r="BZ42" s="135">
        <v>87.69</v>
      </c>
      <c r="CA42" s="135">
        <v>93.16</v>
      </c>
      <c r="CB42" s="135">
        <v>14.95</v>
      </c>
      <c r="CC42" s="135">
        <v>15.09</v>
      </c>
      <c r="CD42" s="135">
        <v>18.71</v>
      </c>
      <c r="CE42" s="135">
        <v>173.53</v>
      </c>
      <c r="CF42" s="135">
        <v>123.23</v>
      </c>
      <c r="CG42" s="136"/>
      <c r="CH42" s="136"/>
      <c r="CI42" s="136"/>
      <c r="CJ42" s="136"/>
      <c r="CK42" s="136"/>
      <c r="CL42" s="136"/>
      <c r="CM42" s="13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</row>
    <row r="43" spans="1:167" s="67" customFormat="1" ht="15.95" customHeight="1" x14ac:dyDescent="0.25">
      <c r="A43" s="71"/>
      <c r="B43" s="7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75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  <c r="BO43" s="76"/>
      <c r="BP43" s="73"/>
      <c r="BQ43" s="72"/>
      <c r="BR43" s="99">
        <v>11</v>
      </c>
      <c r="BS43" s="97" t="s">
        <v>218</v>
      </c>
      <c r="BT43" s="135">
        <v>103.18</v>
      </c>
      <c r="BU43" s="135">
        <v>190.39</v>
      </c>
      <c r="BV43" s="135">
        <v>127.34</v>
      </c>
      <c r="BW43" s="135">
        <v>139.57</v>
      </c>
      <c r="BX43" s="135">
        <v>136433.84</v>
      </c>
      <c r="BY43" s="135">
        <v>1762.71</v>
      </c>
      <c r="BZ43" s="135">
        <v>87.86</v>
      </c>
      <c r="CA43" s="135">
        <v>93.18</v>
      </c>
      <c r="CB43" s="135">
        <v>14.98</v>
      </c>
      <c r="CC43" s="135">
        <v>15.05</v>
      </c>
      <c r="CD43" s="135">
        <v>18.71</v>
      </c>
      <c r="CE43" s="135">
        <v>174.14</v>
      </c>
      <c r="CF43" s="135">
        <v>123.44</v>
      </c>
      <c r="CG43" s="136"/>
      <c r="CH43" s="136"/>
      <c r="CI43" s="136"/>
      <c r="CJ43" s="136"/>
      <c r="CK43" s="136"/>
      <c r="CL43" s="136"/>
      <c r="CM43" s="13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</row>
    <row r="44" spans="1:167" s="67" customFormat="1" ht="15.95" customHeight="1" x14ac:dyDescent="0.25">
      <c r="A44" s="71"/>
      <c r="B44" s="75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75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  <c r="BO44" s="76"/>
      <c r="BP44" s="73"/>
      <c r="BQ44" s="72"/>
      <c r="BR44" s="99">
        <v>12</v>
      </c>
      <c r="BS44" s="97" t="s">
        <v>219</v>
      </c>
      <c r="BT44" s="135">
        <v>103.16</v>
      </c>
      <c r="BU44" s="135">
        <v>191.34</v>
      </c>
      <c r="BV44" s="135">
        <v>127.5</v>
      </c>
      <c r="BW44" s="135">
        <v>139.55000000000001</v>
      </c>
      <c r="BX44" s="135">
        <v>137735.66</v>
      </c>
      <c r="BY44" s="135">
        <v>1803.58</v>
      </c>
      <c r="BZ44" s="135">
        <v>88.94</v>
      </c>
      <c r="CA44" s="135">
        <v>93.9</v>
      </c>
      <c r="CB44" s="135">
        <v>14.95</v>
      </c>
      <c r="CC44" s="135">
        <v>15.1</v>
      </c>
      <c r="CD44" s="135">
        <v>18.71</v>
      </c>
      <c r="CE44" s="135">
        <v>175.2</v>
      </c>
      <c r="CF44" s="135">
        <v>124.21</v>
      </c>
      <c r="CG44" s="136"/>
      <c r="CH44" s="136"/>
      <c r="CI44" s="136"/>
      <c r="CJ44" s="136"/>
      <c r="CK44" s="136"/>
      <c r="CL44" s="136"/>
      <c r="CM44" s="13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</row>
    <row r="45" spans="1:167" s="67" customFormat="1" ht="15.95" customHeight="1" x14ac:dyDescent="0.25">
      <c r="A45" s="71"/>
      <c r="B45" s="7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  <c r="BO45" s="76"/>
      <c r="BP45" s="73"/>
      <c r="BQ45" s="72"/>
      <c r="BR45" s="99">
        <v>13</v>
      </c>
      <c r="BS45" s="97" t="s">
        <v>220</v>
      </c>
      <c r="BT45" s="135">
        <v>102.04</v>
      </c>
      <c r="BU45" s="135">
        <v>191.29</v>
      </c>
      <c r="BV45" s="135">
        <v>127.3</v>
      </c>
      <c r="BW45" s="135">
        <v>139.53</v>
      </c>
      <c r="BX45" s="135">
        <v>137777.73000000001</v>
      </c>
      <c r="BY45" s="135">
        <v>1827.96</v>
      </c>
      <c r="BZ45" s="135">
        <v>88.29</v>
      </c>
      <c r="CA45" s="135">
        <v>93.4</v>
      </c>
      <c r="CB45" s="135">
        <v>14.95</v>
      </c>
      <c r="CC45" s="135">
        <v>15.17</v>
      </c>
      <c r="CD45" s="135">
        <v>18.71</v>
      </c>
      <c r="CE45" s="135">
        <v>173.35</v>
      </c>
      <c r="CF45" s="135">
        <v>123.26</v>
      </c>
      <c r="CG45" s="136"/>
      <c r="CH45" s="136"/>
      <c r="CI45" s="136"/>
      <c r="CJ45" s="136"/>
      <c r="CK45" s="136"/>
      <c r="CL45" s="136"/>
      <c r="CM45" s="13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</row>
    <row r="46" spans="1:167" s="67" customFormat="1" ht="15.95" customHeight="1" x14ac:dyDescent="0.25">
      <c r="A46" s="71"/>
      <c r="B46" s="75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  <c r="BO46" s="76"/>
      <c r="BP46" s="73"/>
      <c r="BQ46" s="72"/>
      <c r="BR46" s="99">
        <v>14</v>
      </c>
      <c r="BS46" s="97" t="s">
        <v>221</v>
      </c>
      <c r="BT46" s="135">
        <v>102.35</v>
      </c>
      <c r="BU46" s="135">
        <v>190.71</v>
      </c>
      <c r="BV46" s="135">
        <v>127.48</v>
      </c>
      <c r="BW46" s="135">
        <v>139.5</v>
      </c>
      <c r="BX46" s="135">
        <v>138623.62</v>
      </c>
      <c r="BY46" s="135">
        <v>1853.58</v>
      </c>
      <c r="BZ46" s="135">
        <v>88.44</v>
      </c>
      <c r="CA46" s="135">
        <v>93.35</v>
      </c>
      <c r="CB46" s="135">
        <v>14.94</v>
      </c>
      <c r="CC46" s="135">
        <v>15.16</v>
      </c>
      <c r="CD46" s="135">
        <v>18.71</v>
      </c>
      <c r="CE46" s="135">
        <v>172.12</v>
      </c>
      <c r="CF46" s="135">
        <v>121.95</v>
      </c>
      <c r="CG46" s="136"/>
      <c r="CH46" s="136"/>
      <c r="CI46" s="136"/>
      <c r="CJ46" s="136"/>
      <c r="CK46" s="136"/>
      <c r="CL46" s="136"/>
      <c r="CM46" s="13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</row>
    <row r="47" spans="1:167" s="67" customFormat="1" ht="15.95" customHeight="1" x14ac:dyDescent="0.25">
      <c r="A47" s="71"/>
      <c r="B47" s="75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  <c r="BO47" s="76"/>
      <c r="BP47" s="73"/>
      <c r="BQ47" s="72"/>
      <c r="BR47" s="99">
        <v>15</v>
      </c>
      <c r="BS47" s="97" t="s">
        <v>222</v>
      </c>
      <c r="BT47" s="135">
        <v>102.62</v>
      </c>
      <c r="BU47" s="135">
        <v>191.55</v>
      </c>
      <c r="BV47" s="135">
        <v>127.68</v>
      </c>
      <c r="BW47" s="135">
        <v>139.44</v>
      </c>
      <c r="BX47" s="135">
        <v>140423.18</v>
      </c>
      <c r="BY47" s="135">
        <v>1873.12</v>
      </c>
      <c r="BZ47" s="135">
        <v>88.46</v>
      </c>
      <c r="CA47" s="135">
        <v>93.49</v>
      </c>
      <c r="CB47" s="135">
        <v>14.95</v>
      </c>
      <c r="CC47" s="135">
        <v>15.08</v>
      </c>
      <c r="CD47" s="135">
        <v>18.68</v>
      </c>
      <c r="CE47" s="135">
        <v>175.12</v>
      </c>
      <c r="CF47" s="135">
        <v>123.48</v>
      </c>
      <c r="CG47" s="136"/>
      <c r="CH47" s="136"/>
      <c r="CI47" s="136"/>
      <c r="CJ47" s="136"/>
      <c r="CK47" s="136"/>
      <c r="CL47" s="136"/>
      <c r="CM47" s="13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</row>
    <row r="48" spans="1:167" s="67" customFormat="1" ht="15.95" customHeight="1" x14ac:dyDescent="0.25">
      <c r="A48" s="71"/>
      <c r="B48" s="7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  <c r="BO48" s="76"/>
      <c r="BP48" s="73"/>
      <c r="BQ48" s="72"/>
      <c r="BR48" s="99">
        <v>16</v>
      </c>
      <c r="BS48" s="97" t="s">
        <v>223</v>
      </c>
      <c r="BT48" s="135">
        <v>103.8</v>
      </c>
      <c r="BU48" s="135">
        <v>192.54</v>
      </c>
      <c r="BV48" s="135">
        <v>127.9</v>
      </c>
      <c r="BW48" s="135">
        <v>139.26</v>
      </c>
      <c r="BX48" s="135">
        <v>140681.21</v>
      </c>
      <c r="BY48" s="135">
        <v>1864.45</v>
      </c>
      <c r="BZ48" s="135">
        <v>88.52</v>
      </c>
      <c r="CA48" s="135">
        <v>93.96</v>
      </c>
      <c r="CB48" s="135">
        <v>14.89</v>
      </c>
      <c r="CC48" s="135">
        <v>15.1</v>
      </c>
      <c r="CD48" s="135">
        <v>18.66</v>
      </c>
      <c r="CE48" s="135">
        <v>175.52</v>
      </c>
      <c r="CF48" s="135">
        <v>124.46</v>
      </c>
      <c r="CG48" s="136"/>
      <c r="CH48" s="136"/>
      <c r="CI48" s="136"/>
      <c r="CJ48" s="136"/>
      <c r="CK48" s="136"/>
      <c r="CL48" s="136"/>
      <c r="CM48" s="13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</row>
    <row r="49" spans="1:167" s="67" customFormat="1" ht="15.95" customHeight="1" x14ac:dyDescent="0.25">
      <c r="A49" s="71"/>
      <c r="B49" s="75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  <c r="BO49" s="76"/>
      <c r="BP49" s="73"/>
      <c r="BQ49" s="72"/>
      <c r="BR49" s="99">
        <v>17</v>
      </c>
      <c r="BS49" s="97" t="s">
        <v>224</v>
      </c>
      <c r="BT49" s="135">
        <v>103.98</v>
      </c>
      <c r="BU49" s="135">
        <v>191.15</v>
      </c>
      <c r="BV49" s="135">
        <v>127.85</v>
      </c>
      <c r="BW49" s="135">
        <v>139.11000000000001</v>
      </c>
      <c r="BX49" s="135">
        <v>140544.4</v>
      </c>
      <c r="BY49" s="135">
        <v>1841.99</v>
      </c>
      <c r="BZ49" s="135">
        <v>87.99</v>
      </c>
      <c r="CA49" s="135">
        <v>94.21</v>
      </c>
      <c r="CB49" s="135">
        <v>14.85</v>
      </c>
      <c r="CC49" s="135">
        <v>15.08</v>
      </c>
      <c r="CD49" s="135">
        <v>18.64</v>
      </c>
      <c r="CE49" s="135">
        <v>175.37</v>
      </c>
      <c r="CF49" s="135">
        <v>124.88</v>
      </c>
      <c r="CG49" s="136"/>
      <c r="CH49" s="136"/>
      <c r="CI49" s="136"/>
      <c r="CJ49" s="136"/>
      <c r="CK49" s="136"/>
      <c r="CL49" s="136"/>
      <c r="CM49" s="13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</row>
    <row r="50" spans="1:167" s="67" customFormat="1" ht="15.95" customHeight="1" x14ac:dyDescent="0.25">
      <c r="A50" s="71"/>
      <c r="B50" s="7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  <c r="BO50" s="76"/>
      <c r="BP50" s="73"/>
      <c r="BQ50" s="72"/>
      <c r="BR50" s="99">
        <v>18</v>
      </c>
      <c r="BS50" s="97" t="s">
        <v>225</v>
      </c>
      <c r="BT50" s="135">
        <v>103.14</v>
      </c>
      <c r="BU50" s="135">
        <v>189.84</v>
      </c>
      <c r="BV50" s="135">
        <v>127</v>
      </c>
      <c r="BW50" s="135">
        <v>139.11000000000001</v>
      </c>
      <c r="BX50" s="135">
        <v>142655.70000000001</v>
      </c>
      <c r="BY50" s="135">
        <v>1874.13</v>
      </c>
      <c r="BZ50" s="135">
        <v>87.35</v>
      </c>
      <c r="CA50" s="135">
        <v>93.53</v>
      </c>
      <c r="CB50" s="135">
        <v>14.8</v>
      </c>
      <c r="CC50" s="135">
        <v>14.66</v>
      </c>
      <c r="CD50" s="135">
        <v>18.64</v>
      </c>
      <c r="CE50" s="135">
        <v>175.28</v>
      </c>
      <c r="CF50" s="135">
        <v>124.69</v>
      </c>
      <c r="CG50" s="136"/>
      <c r="CH50" s="136"/>
      <c r="CI50" s="136"/>
      <c r="CJ50" s="136"/>
      <c r="CK50" s="136"/>
      <c r="CL50" s="136"/>
      <c r="CM50" s="13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</row>
    <row r="51" spans="1:167" s="67" customFormat="1" ht="15.95" customHeight="1" x14ac:dyDescent="0.25">
      <c r="A51" s="77"/>
      <c r="B51" s="78"/>
      <c r="BN51" s="79"/>
      <c r="BO51" s="79"/>
      <c r="BQ51" s="66"/>
      <c r="BR51" s="99">
        <v>19</v>
      </c>
      <c r="BS51" s="97" t="s">
        <v>226</v>
      </c>
      <c r="BT51" s="135">
        <v>103.68</v>
      </c>
      <c r="BU51" s="135">
        <v>189.59</v>
      </c>
      <c r="BV51" s="135">
        <v>127.24</v>
      </c>
      <c r="BW51" s="135">
        <v>139.28</v>
      </c>
      <c r="BX51" s="135">
        <v>141673.70000000001</v>
      </c>
      <c r="BY51" s="135">
        <v>1844.06</v>
      </c>
      <c r="BZ51" s="135">
        <v>87.52</v>
      </c>
      <c r="CA51" s="135">
        <v>93.45</v>
      </c>
      <c r="CB51" s="135">
        <v>14.75</v>
      </c>
      <c r="CC51" s="135">
        <v>14.51</v>
      </c>
      <c r="CD51" s="135">
        <v>18.670000000000002</v>
      </c>
      <c r="CE51" s="135">
        <v>174.51</v>
      </c>
      <c r="CF51" s="135">
        <v>124.51</v>
      </c>
      <c r="CG51" s="136"/>
      <c r="CH51" s="136"/>
      <c r="CI51" s="136"/>
      <c r="CJ51" s="136"/>
      <c r="CK51" s="136"/>
      <c r="CL51" s="136"/>
      <c r="CM51" s="13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</row>
    <row r="52" spans="1:167" s="67" customFormat="1" ht="15.95" customHeight="1" x14ac:dyDescent="0.25">
      <c r="A52" s="77"/>
      <c r="B52" s="78"/>
      <c r="BN52" s="79"/>
      <c r="BO52" s="79"/>
      <c r="BQ52" s="66"/>
      <c r="BR52" s="99">
        <v>20</v>
      </c>
      <c r="BS52" s="97" t="s">
        <v>227</v>
      </c>
      <c r="BT52" s="135">
        <v>103.52</v>
      </c>
      <c r="BU52" s="135">
        <v>188.22</v>
      </c>
      <c r="BV52" s="135">
        <v>127.59</v>
      </c>
      <c r="BW52" s="135">
        <v>139.37</v>
      </c>
      <c r="BX52" s="135">
        <v>139589.25</v>
      </c>
      <c r="BY52" s="135">
        <v>1799.91</v>
      </c>
      <c r="BZ52" s="135">
        <v>86.49</v>
      </c>
      <c r="CA52" s="135">
        <v>92.5</v>
      </c>
      <c r="CB52" s="135">
        <v>14.74</v>
      </c>
      <c r="CC52" s="135">
        <v>14.58</v>
      </c>
      <c r="CD52" s="135">
        <v>18.690000000000001</v>
      </c>
      <c r="CE52" s="135">
        <v>173.94</v>
      </c>
      <c r="CF52" s="135">
        <v>124.05</v>
      </c>
      <c r="CG52" s="136"/>
      <c r="CH52" s="136"/>
      <c r="CI52" s="136"/>
      <c r="CJ52" s="136"/>
      <c r="CK52" s="136"/>
      <c r="CL52" s="136"/>
      <c r="CM52" s="13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</row>
    <row r="53" spans="1:167" s="67" customFormat="1" ht="15.95" customHeight="1" x14ac:dyDescent="0.25">
      <c r="A53" s="77"/>
      <c r="B53" s="78"/>
      <c r="BN53" s="79"/>
      <c r="BO53" s="79"/>
      <c r="BQ53" s="66"/>
      <c r="BR53" s="99">
        <v>21</v>
      </c>
      <c r="BS53" s="97" t="s">
        <v>228</v>
      </c>
      <c r="BT53" s="135">
        <v>103.3</v>
      </c>
      <c r="BU53" s="135">
        <v>188.65</v>
      </c>
      <c r="BV53" s="135">
        <v>127.69</v>
      </c>
      <c r="BW53" s="135">
        <v>139.38999999999999</v>
      </c>
      <c r="BX53" s="135">
        <v>139497.91</v>
      </c>
      <c r="BY53" s="135">
        <v>1818.87</v>
      </c>
      <c r="BZ53" s="135">
        <v>87.3</v>
      </c>
      <c r="CA53" s="135">
        <v>92.72</v>
      </c>
      <c r="CB53" s="135">
        <v>14.84</v>
      </c>
      <c r="CC53" s="135">
        <v>14.7</v>
      </c>
      <c r="CD53" s="135">
        <v>18.690000000000001</v>
      </c>
      <c r="CE53" s="135">
        <v>174.53</v>
      </c>
      <c r="CF53" s="135">
        <v>124.24</v>
      </c>
      <c r="CG53" s="136"/>
      <c r="CH53" s="136"/>
      <c r="CI53" s="136"/>
      <c r="CJ53" s="136"/>
      <c r="CK53" s="136"/>
      <c r="CL53" s="136"/>
      <c r="CM53" s="13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</row>
    <row r="54" spans="1:167" s="166" customFormat="1" ht="15.95" customHeight="1" x14ac:dyDescent="0.25">
      <c r="A54" s="167"/>
      <c r="B54" s="160"/>
      <c r="C54" s="1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8"/>
      <c r="BJ54" s="168"/>
      <c r="BK54" s="167"/>
      <c r="BL54" s="168"/>
      <c r="BM54" s="168"/>
      <c r="BN54" s="168"/>
      <c r="BO54" s="168"/>
      <c r="BP54" s="167"/>
      <c r="BQ54" s="167"/>
      <c r="BR54" s="112"/>
      <c r="BS54" s="152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12"/>
      <c r="CH54" s="112"/>
      <c r="CI54" s="112"/>
      <c r="CJ54" s="112"/>
      <c r="CK54" s="112"/>
      <c r="CL54" s="112"/>
      <c r="CM54" s="112"/>
      <c r="CN54" s="161"/>
      <c r="CO54" s="161"/>
      <c r="CP54" s="161"/>
      <c r="CQ54" s="161"/>
      <c r="CR54" s="161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165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</row>
    <row r="55" spans="1:167" s="48" customFormat="1" ht="15.95" customHeight="1" x14ac:dyDescent="0.25">
      <c r="A55" s="46"/>
      <c r="B55" s="50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9"/>
      <c r="BJ55" s="59"/>
      <c r="BK55" s="46"/>
      <c r="BL55" s="59"/>
      <c r="BM55" s="59"/>
      <c r="BN55" s="59"/>
      <c r="BO55" s="59"/>
      <c r="BP55" s="46"/>
      <c r="BQ55" s="46"/>
      <c r="BR55" s="93"/>
      <c r="BS55" s="93"/>
      <c r="BT55" s="93">
        <f>AVERAGE(BT33:BT53)</f>
        <v>103.39857142857144</v>
      </c>
      <c r="BU55" s="93">
        <f t="shared" ref="BU55:CF55" si="1">AVERAGE(BU33:BU53)</f>
        <v>190.69428571428574</v>
      </c>
      <c r="BV55" s="93">
        <f t="shared" si="1"/>
        <v>127.78380952380952</v>
      </c>
      <c r="BW55" s="93">
        <f t="shared" si="1"/>
        <v>139.52285714285713</v>
      </c>
      <c r="BX55" s="93">
        <f t="shared" si="1"/>
        <v>139642.66904761907</v>
      </c>
      <c r="BY55" s="93">
        <f t="shared" si="1"/>
        <v>1827.0414285714287</v>
      </c>
      <c r="BZ55" s="93">
        <f t="shared" si="1"/>
        <v>87.703809523809511</v>
      </c>
      <c r="CA55" s="93">
        <f t="shared" si="1"/>
        <v>93.726190476190482</v>
      </c>
      <c r="CB55" s="93">
        <f t="shared" si="1"/>
        <v>14.857619047619043</v>
      </c>
      <c r="CC55" s="93">
        <f t="shared" si="1"/>
        <v>15.001428571428571</v>
      </c>
      <c r="CD55" s="93">
        <f t="shared" si="1"/>
        <v>18.700476190476191</v>
      </c>
      <c r="CE55" s="93">
        <f t="shared" si="1"/>
        <v>174.6333333333333</v>
      </c>
      <c r="CF55" s="93">
        <f t="shared" si="1"/>
        <v>124.1866666666667</v>
      </c>
      <c r="CG55" s="93"/>
      <c r="CH55" s="93"/>
      <c r="CI55" s="93"/>
      <c r="CJ55" s="93"/>
      <c r="CK55" s="93"/>
      <c r="CL55" s="93"/>
      <c r="CM55" s="93"/>
      <c r="CN55" s="54"/>
      <c r="CO55" s="54"/>
      <c r="CP55" s="54"/>
      <c r="CQ55" s="54"/>
      <c r="CR55" s="54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56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</row>
    <row r="56" spans="1:167" s="48" customFormat="1" ht="15.95" customHeight="1" x14ac:dyDescent="0.25">
      <c r="A56" s="46"/>
      <c r="B56" s="50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9"/>
      <c r="BJ56" s="59"/>
      <c r="BK56" s="46"/>
      <c r="BL56" s="59"/>
      <c r="BM56" s="59"/>
      <c r="BN56" s="59"/>
      <c r="BO56" s="59"/>
      <c r="BP56" s="46"/>
      <c r="BQ56" s="46"/>
      <c r="BR56" s="93"/>
      <c r="BS56" s="93"/>
      <c r="BT56" s="93">
        <v>103.39857142857143</v>
      </c>
      <c r="BU56" s="93">
        <v>190.69428571428574</v>
      </c>
      <c r="BV56" s="93">
        <v>127.78380952380952</v>
      </c>
      <c r="BW56" s="93">
        <v>139.52285714285713</v>
      </c>
      <c r="BX56" s="93">
        <v>139642.66904761907</v>
      </c>
      <c r="BY56" s="93">
        <v>1827.0414285714287</v>
      </c>
      <c r="BZ56" s="93">
        <v>87.703809523809511</v>
      </c>
      <c r="CA56" s="93">
        <v>93.726190476190482</v>
      </c>
      <c r="CB56" s="93">
        <v>14.857619047619043</v>
      </c>
      <c r="CC56" s="93">
        <v>15.001428571428573</v>
      </c>
      <c r="CD56" s="93">
        <v>18.700476190476191</v>
      </c>
      <c r="CE56" s="93">
        <v>174.6333333333333</v>
      </c>
      <c r="CF56" s="93">
        <v>124.1866666666667</v>
      </c>
      <c r="CG56" s="93"/>
      <c r="CH56" s="93"/>
      <c r="CI56" s="93"/>
      <c r="CJ56" s="93"/>
      <c r="CK56" s="93"/>
      <c r="CL56" s="93"/>
      <c r="CM56" s="93"/>
      <c r="CN56" s="54"/>
      <c r="CO56" s="54"/>
      <c r="CP56" s="54"/>
      <c r="CQ56" s="54"/>
      <c r="CR56" s="54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56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</row>
    <row r="57" spans="1:167" s="122" customFormat="1" ht="15.95" customHeight="1" x14ac:dyDescent="0.25">
      <c r="A57" s="115"/>
      <c r="B57" s="116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7"/>
      <c r="BJ57" s="117"/>
      <c r="BK57" s="115"/>
      <c r="BL57" s="117"/>
      <c r="BM57" s="117"/>
      <c r="BN57" s="117"/>
      <c r="BO57" s="117"/>
      <c r="BP57" s="115"/>
      <c r="BQ57" s="115"/>
      <c r="BR57" s="123"/>
      <c r="BS57" s="124"/>
      <c r="BT57" s="124">
        <f>BT56-BT55</f>
        <v>0</v>
      </c>
      <c r="BU57" s="124">
        <f t="shared" ref="BU57:CF57" si="2">BU56-BU55</f>
        <v>0</v>
      </c>
      <c r="BV57" s="124">
        <f t="shared" si="2"/>
        <v>0</v>
      </c>
      <c r="BW57" s="124">
        <f t="shared" si="2"/>
        <v>0</v>
      </c>
      <c r="BX57" s="124">
        <f t="shared" si="2"/>
        <v>0</v>
      </c>
      <c r="BY57" s="124">
        <f t="shared" si="2"/>
        <v>0</v>
      </c>
      <c r="BZ57" s="124">
        <f t="shared" si="2"/>
        <v>0</v>
      </c>
      <c r="CA57" s="124">
        <f t="shared" si="2"/>
        <v>0</v>
      </c>
      <c r="CB57" s="124">
        <f t="shared" si="2"/>
        <v>0</v>
      </c>
      <c r="CC57" s="124">
        <f t="shared" si="2"/>
        <v>0</v>
      </c>
      <c r="CD57" s="124">
        <f t="shared" si="2"/>
        <v>0</v>
      </c>
      <c r="CE57" s="124">
        <f t="shared" si="2"/>
        <v>0</v>
      </c>
      <c r="CF57" s="124">
        <f t="shared" si="2"/>
        <v>0</v>
      </c>
      <c r="CG57" s="123"/>
      <c r="CH57" s="123"/>
      <c r="CI57" s="123"/>
      <c r="CJ57" s="123"/>
      <c r="CK57" s="123"/>
      <c r="CL57" s="123"/>
      <c r="CM57" s="123"/>
      <c r="CN57" s="118"/>
      <c r="CO57" s="118"/>
      <c r="CP57" s="118"/>
      <c r="CQ57" s="118"/>
      <c r="CR57" s="118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20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</row>
    <row r="58" spans="1:167" s="46" customFormat="1" ht="15" customHeight="1" x14ac:dyDescent="0.25">
      <c r="B58" s="179"/>
      <c r="BN58" s="180"/>
      <c r="BO58" s="180"/>
      <c r="BQ58" s="50"/>
      <c r="BR58" s="83" t="s">
        <v>229</v>
      </c>
      <c r="BS58" s="94"/>
      <c r="BT58" s="94">
        <f>MAX(BT33:BT53)</f>
        <v>105.26</v>
      </c>
      <c r="BU58" s="94">
        <f t="shared" ref="BU58:CF58" si="3">MAX(BU33:BU53)</f>
        <v>192.54</v>
      </c>
      <c r="BV58" s="94">
        <f t="shared" si="3"/>
        <v>128.76</v>
      </c>
      <c r="BW58" s="94">
        <f t="shared" si="3"/>
        <v>139.79</v>
      </c>
      <c r="BX58" s="94">
        <f t="shared" si="3"/>
        <v>142655.70000000001</v>
      </c>
      <c r="BY58" s="94">
        <f t="shared" si="3"/>
        <v>1874.13</v>
      </c>
      <c r="BZ58" s="94">
        <f t="shared" si="3"/>
        <v>88.94</v>
      </c>
      <c r="CA58" s="94">
        <f t="shared" si="3"/>
        <v>94.89</v>
      </c>
      <c r="CB58" s="94">
        <f t="shared" si="3"/>
        <v>14.98</v>
      </c>
      <c r="CC58" s="94">
        <f t="shared" si="3"/>
        <v>15.22</v>
      </c>
      <c r="CD58" s="94">
        <f t="shared" si="3"/>
        <v>18.739999999999998</v>
      </c>
      <c r="CE58" s="94">
        <f t="shared" si="3"/>
        <v>176.16</v>
      </c>
      <c r="CF58" s="94">
        <f t="shared" si="3"/>
        <v>125.38</v>
      </c>
      <c r="CG58" s="94"/>
      <c r="CH58" s="94"/>
      <c r="CI58" s="94"/>
      <c r="CJ58" s="94"/>
      <c r="CK58" s="94"/>
      <c r="CL58" s="94"/>
      <c r="CM58" s="94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</row>
    <row r="59" spans="1:167" s="46" customFormat="1" ht="15" customHeight="1" x14ac:dyDescent="0.25">
      <c r="B59" s="179"/>
      <c r="BN59" s="180"/>
      <c r="BO59" s="180"/>
      <c r="BQ59" s="50"/>
      <c r="BR59" s="83" t="s">
        <v>230</v>
      </c>
      <c r="BS59" s="94"/>
      <c r="BT59" s="94">
        <f>MIN(BT33:BT53)</f>
        <v>102.04</v>
      </c>
      <c r="BU59" s="94">
        <f t="shared" ref="BU59:CF59" si="4">MIN(BU33:BU53)</f>
        <v>188.22</v>
      </c>
      <c r="BV59" s="94">
        <f t="shared" si="4"/>
        <v>126.82</v>
      </c>
      <c r="BW59" s="94">
        <f t="shared" si="4"/>
        <v>139.11000000000001</v>
      </c>
      <c r="BX59" s="94">
        <f t="shared" si="4"/>
        <v>136433.84</v>
      </c>
      <c r="BY59" s="94">
        <f t="shared" si="4"/>
        <v>1762.71</v>
      </c>
      <c r="BZ59" s="94">
        <f t="shared" si="4"/>
        <v>86.49</v>
      </c>
      <c r="CA59" s="94">
        <f t="shared" si="4"/>
        <v>92.5</v>
      </c>
      <c r="CB59" s="94">
        <f t="shared" si="4"/>
        <v>14.69</v>
      </c>
      <c r="CC59" s="94">
        <f t="shared" si="4"/>
        <v>14.51</v>
      </c>
      <c r="CD59" s="94">
        <f t="shared" si="4"/>
        <v>18.64</v>
      </c>
      <c r="CE59" s="94">
        <f t="shared" si="4"/>
        <v>172.12</v>
      </c>
      <c r="CF59" s="94">
        <f t="shared" si="4"/>
        <v>121.95</v>
      </c>
      <c r="CG59" s="94"/>
      <c r="CH59" s="94"/>
      <c r="CI59" s="94"/>
      <c r="CJ59" s="94"/>
      <c r="CK59" s="94"/>
      <c r="CL59" s="94"/>
      <c r="CM59" s="94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</row>
    <row r="60" spans="1:167" x14ac:dyDescent="0.2">
      <c r="BW60" s="84"/>
      <c r="CE60" s="84"/>
      <c r="CF60" s="84"/>
    </row>
    <row r="61" spans="1:167" s="25" customFormat="1" ht="15.75" x14ac:dyDescent="0.25">
      <c r="A61" s="36"/>
      <c r="B61" s="107"/>
      <c r="BN61" s="108"/>
      <c r="BO61" s="108"/>
      <c r="BQ61" s="18"/>
      <c r="BR61" s="176" t="s">
        <v>18</v>
      </c>
      <c r="BS61" s="176"/>
      <c r="BT61" s="86" t="s">
        <v>5</v>
      </c>
      <c r="BU61" s="86" t="s">
        <v>6</v>
      </c>
      <c r="BV61" s="86" t="s">
        <v>7</v>
      </c>
      <c r="BW61" s="86" t="s">
        <v>8</v>
      </c>
      <c r="BX61" s="94" t="s">
        <v>9</v>
      </c>
      <c r="BY61" s="82" t="s">
        <v>10</v>
      </c>
      <c r="BZ61" s="82" t="s">
        <v>11</v>
      </c>
      <c r="CA61" s="82" t="s">
        <v>12</v>
      </c>
      <c r="CB61" s="82" t="s">
        <v>13</v>
      </c>
      <c r="CC61" s="82" t="s">
        <v>14</v>
      </c>
      <c r="CD61" s="82" t="s">
        <v>15</v>
      </c>
      <c r="CE61" s="154" t="s">
        <v>16</v>
      </c>
      <c r="CF61" s="94" t="s">
        <v>17</v>
      </c>
      <c r="CG61" s="86"/>
      <c r="CH61" s="82"/>
      <c r="CI61" s="82"/>
      <c r="CJ61" s="82"/>
      <c r="CK61" s="82"/>
      <c r="CL61" s="82"/>
      <c r="CM61" s="82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</row>
    <row r="62" spans="1:167" ht="15.75" x14ac:dyDescent="0.25">
      <c r="BR62" s="99">
        <v>1</v>
      </c>
      <c r="BS62" s="97" t="s">
        <v>208</v>
      </c>
      <c r="BT62" s="135">
        <v>119.72</v>
      </c>
      <c r="BU62" s="135">
        <v>0.65169999999999995</v>
      </c>
      <c r="BV62" s="135">
        <v>0.96199999999999997</v>
      </c>
      <c r="BW62" s="135">
        <v>0.88729999999999998</v>
      </c>
      <c r="BX62" s="135">
        <v>1142</v>
      </c>
      <c r="BY62" s="135">
        <v>14.59</v>
      </c>
      <c r="BZ62" s="135">
        <v>1.4136</v>
      </c>
      <c r="CA62" s="135">
        <v>1.3180000000000001</v>
      </c>
      <c r="CB62" s="135">
        <v>8.4314</v>
      </c>
      <c r="CC62" s="135">
        <v>8.3194999999999997</v>
      </c>
      <c r="CD62" s="135">
        <v>6.6204999999999998</v>
      </c>
      <c r="CE62" s="112">
        <v>0.71235000000000004</v>
      </c>
      <c r="CF62" s="93">
        <v>1</v>
      </c>
      <c r="CG62" s="136"/>
    </row>
    <row r="63" spans="1:167" ht="15.75" x14ac:dyDescent="0.25">
      <c r="BR63" s="99">
        <v>2</v>
      </c>
      <c r="BS63" s="97" t="s">
        <v>209</v>
      </c>
      <c r="BT63" s="135">
        <v>119.76</v>
      </c>
      <c r="BU63" s="135">
        <v>0.65480000000000005</v>
      </c>
      <c r="BV63" s="135">
        <v>0.96399999999999997</v>
      </c>
      <c r="BW63" s="135">
        <v>0.88680000000000003</v>
      </c>
      <c r="BX63" s="135">
        <v>1140.23</v>
      </c>
      <c r="BY63" s="135">
        <v>14.52</v>
      </c>
      <c r="BZ63" s="135">
        <v>1.4281999999999999</v>
      </c>
      <c r="CA63" s="135">
        <v>1.3240000000000001</v>
      </c>
      <c r="CB63" s="135">
        <v>8.4338999999999995</v>
      </c>
      <c r="CC63" s="135">
        <v>8.2829999999999995</v>
      </c>
      <c r="CD63" s="135">
        <v>6.6174999999999997</v>
      </c>
      <c r="CE63" s="112">
        <v>0.71030000000000004</v>
      </c>
      <c r="CF63" s="93">
        <v>1</v>
      </c>
      <c r="CG63" s="136"/>
    </row>
    <row r="64" spans="1:167" ht="15.75" x14ac:dyDescent="0.25">
      <c r="BR64" s="99">
        <v>3</v>
      </c>
      <c r="BS64" s="97" t="s">
        <v>210</v>
      </c>
      <c r="BT64" s="135">
        <v>120.27</v>
      </c>
      <c r="BU64" s="135">
        <v>0.65449999999999997</v>
      </c>
      <c r="BV64" s="135">
        <v>0.96899999999999997</v>
      </c>
      <c r="BW64" s="135">
        <v>0.89019999999999999</v>
      </c>
      <c r="BX64" s="135">
        <v>1129.4000000000001</v>
      </c>
      <c r="BY64" s="135">
        <v>14.67</v>
      </c>
      <c r="BZ64" s="135">
        <v>1.4279999999999999</v>
      </c>
      <c r="CA64" s="135">
        <v>1.3281000000000001</v>
      </c>
      <c r="CB64" s="135">
        <v>8.3529999999999998</v>
      </c>
      <c r="CC64" s="135">
        <v>8.2697000000000003</v>
      </c>
      <c r="CD64" s="135">
        <v>6.6420000000000003</v>
      </c>
      <c r="CE64" s="112">
        <v>0.71072000000000002</v>
      </c>
      <c r="CF64" s="93">
        <v>1</v>
      </c>
      <c r="CG64" s="136"/>
    </row>
    <row r="65" spans="1:167" ht="15.75" x14ac:dyDescent="0.25">
      <c r="BR65" s="99">
        <v>4</v>
      </c>
      <c r="BS65" s="97" t="s">
        <v>211</v>
      </c>
      <c r="BT65" s="135">
        <v>119.12</v>
      </c>
      <c r="BU65" s="135">
        <v>0.65620000000000001</v>
      </c>
      <c r="BV65" s="135">
        <v>0.97419999999999995</v>
      </c>
      <c r="BW65" s="135">
        <v>0.89739999999999998</v>
      </c>
      <c r="BX65" s="135">
        <v>1124.56</v>
      </c>
      <c r="BY65" s="135">
        <v>14.71</v>
      </c>
      <c r="BZ65" s="135">
        <v>1.4319999999999999</v>
      </c>
      <c r="CA65" s="135">
        <v>1.3212999999999999</v>
      </c>
      <c r="CB65" s="135">
        <v>8.4360999999999997</v>
      </c>
      <c r="CC65" s="135">
        <v>8.2672000000000008</v>
      </c>
      <c r="CD65" s="135">
        <v>6.6928000000000001</v>
      </c>
      <c r="CE65" s="112">
        <v>0.71174999999999999</v>
      </c>
      <c r="CF65" s="93">
        <v>1</v>
      </c>
      <c r="CG65" s="136"/>
    </row>
    <row r="66" spans="1:167" ht="15.75" x14ac:dyDescent="0.25">
      <c r="BR66" s="99">
        <v>5</v>
      </c>
      <c r="BS66" s="97" t="s">
        <v>212</v>
      </c>
      <c r="BT66" s="135">
        <v>119.34</v>
      </c>
      <c r="BU66" s="135">
        <v>0.65549999999999997</v>
      </c>
      <c r="BV66" s="135">
        <v>0.97219999999999995</v>
      </c>
      <c r="BW66" s="135">
        <v>0.89580000000000004</v>
      </c>
      <c r="BX66" s="135">
        <v>1120.6600000000001</v>
      </c>
      <c r="BY66" s="135">
        <v>14.54</v>
      </c>
      <c r="BZ66" s="135">
        <v>1.4411</v>
      </c>
      <c r="CA66" s="135">
        <v>1.3272999999999999</v>
      </c>
      <c r="CB66" s="135">
        <v>8.4269999999999996</v>
      </c>
      <c r="CC66" s="135">
        <v>8.2936999999999994</v>
      </c>
      <c r="CD66" s="135">
        <v>6.6829999999999998</v>
      </c>
      <c r="CE66" s="112">
        <v>0.71343999999999996</v>
      </c>
      <c r="CF66" s="93">
        <v>1</v>
      </c>
      <c r="CG66" s="136"/>
      <c r="CH66" s="94"/>
      <c r="CI66" s="94"/>
    </row>
    <row r="67" spans="1:167" ht="15.75" x14ac:dyDescent="0.25">
      <c r="B67" s="20"/>
      <c r="BR67" s="99">
        <v>6</v>
      </c>
      <c r="BS67" s="97" t="s">
        <v>213</v>
      </c>
      <c r="BT67" s="135">
        <v>120.08</v>
      </c>
      <c r="BU67" s="135">
        <v>0.65010000000000001</v>
      </c>
      <c r="BV67" s="135">
        <v>0.97770000000000001</v>
      </c>
      <c r="BW67" s="135">
        <v>0.89610000000000001</v>
      </c>
      <c r="BX67" s="135">
        <v>1120.3599999999999</v>
      </c>
      <c r="BY67" s="135">
        <v>14.67</v>
      </c>
      <c r="BZ67" s="135">
        <v>1.4331</v>
      </c>
      <c r="CA67" s="135">
        <v>1.3258000000000001</v>
      </c>
      <c r="CB67" s="135">
        <v>8.4367999999999999</v>
      </c>
      <c r="CC67" s="135">
        <v>8.2834000000000003</v>
      </c>
      <c r="CD67" s="135">
        <v>6.6855000000000002</v>
      </c>
      <c r="CE67" s="112">
        <v>0.71343999999999996</v>
      </c>
      <c r="CF67" s="93">
        <v>1</v>
      </c>
      <c r="CG67" s="136"/>
      <c r="CH67" s="83"/>
      <c r="CI67" s="83"/>
    </row>
    <row r="68" spans="1:167" ht="15.75" x14ac:dyDescent="0.25">
      <c r="B68" s="20"/>
      <c r="BR68" s="99">
        <v>7</v>
      </c>
      <c r="BS68" s="97" t="s">
        <v>214</v>
      </c>
      <c r="BT68" s="135">
        <v>120.55</v>
      </c>
      <c r="BU68" s="135">
        <v>0.65069999999999995</v>
      </c>
      <c r="BV68" s="135">
        <v>0.97430000000000005</v>
      </c>
      <c r="BW68" s="135">
        <v>0.89429999999999998</v>
      </c>
      <c r="BX68" s="135">
        <v>1121.7</v>
      </c>
      <c r="BY68" s="135">
        <v>14.74</v>
      </c>
      <c r="BZ68" s="135">
        <v>1.4202999999999999</v>
      </c>
      <c r="CA68" s="135">
        <v>1.3214999999999999</v>
      </c>
      <c r="CB68" s="135">
        <v>8.4022000000000006</v>
      </c>
      <c r="CC68" s="135">
        <v>8.2364999999999995</v>
      </c>
      <c r="CD68" s="135">
        <v>6.6707000000000001</v>
      </c>
      <c r="CE68" s="112">
        <v>0.71257999999999999</v>
      </c>
      <c r="CF68" s="93">
        <v>1</v>
      </c>
      <c r="CG68" s="136"/>
      <c r="CH68" s="83"/>
      <c r="CI68" s="83"/>
    </row>
    <row r="69" spans="1:167" ht="15.75" x14ac:dyDescent="0.25">
      <c r="B69" s="20"/>
      <c r="BR69" s="99">
        <v>8</v>
      </c>
      <c r="BS69" s="97" t="s">
        <v>215</v>
      </c>
      <c r="BT69" s="135">
        <v>121.19</v>
      </c>
      <c r="BU69" s="135">
        <v>0.65039999999999998</v>
      </c>
      <c r="BV69" s="135">
        <v>0.97709999999999997</v>
      </c>
      <c r="BW69" s="135">
        <v>0.89419999999999999</v>
      </c>
      <c r="BX69" s="135">
        <v>1107.4000000000001</v>
      </c>
      <c r="BY69" s="135">
        <v>14.73</v>
      </c>
      <c r="BZ69" s="135">
        <v>1.4134</v>
      </c>
      <c r="CA69" s="135">
        <v>1.3210999999999999</v>
      </c>
      <c r="CB69" s="135">
        <v>8.4177</v>
      </c>
      <c r="CC69" s="135">
        <v>8.2013999999999996</v>
      </c>
      <c r="CD69" s="135">
        <v>6.6707000000000001</v>
      </c>
      <c r="CE69" s="112">
        <v>0.71303000000000005</v>
      </c>
      <c r="CF69" s="93">
        <v>1</v>
      </c>
      <c r="CG69" s="136"/>
      <c r="CH69" s="93"/>
      <c r="CI69" s="93"/>
    </row>
    <row r="70" spans="1:167" ht="15.75" x14ac:dyDescent="0.25">
      <c r="B70" s="20"/>
      <c r="BR70" s="99">
        <v>9</v>
      </c>
      <c r="BS70" s="97" t="s">
        <v>216</v>
      </c>
      <c r="BT70" s="137">
        <v>120.61</v>
      </c>
      <c r="BU70" s="135">
        <v>0.64829999999999999</v>
      </c>
      <c r="BV70" s="135">
        <v>0.97699999999999998</v>
      </c>
      <c r="BW70" s="135">
        <v>0.88780000000000003</v>
      </c>
      <c r="BX70" s="135">
        <v>1107.42</v>
      </c>
      <c r="BY70" s="135">
        <v>14.6</v>
      </c>
      <c r="BZ70" s="135">
        <v>1.417</v>
      </c>
      <c r="CA70" s="135">
        <v>1.3239000000000001</v>
      </c>
      <c r="CB70" s="135">
        <v>8.3164999999999996</v>
      </c>
      <c r="CC70" s="135">
        <v>8.2066999999999997</v>
      </c>
      <c r="CD70" s="135">
        <v>6.6223999999999998</v>
      </c>
      <c r="CE70" s="112">
        <v>0.71226999999999996</v>
      </c>
      <c r="CF70" s="93">
        <v>1</v>
      </c>
      <c r="CG70" s="136"/>
      <c r="CH70" s="93"/>
      <c r="CI70" s="93"/>
    </row>
    <row r="71" spans="1:167" ht="15.75" x14ac:dyDescent="0.25">
      <c r="B71" s="20"/>
      <c r="BR71" s="99">
        <v>10</v>
      </c>
      <c r="BS71" s="97" t="s">
        <v>217</v>
      </c>
      <c r="BT71" s="137">
        <v>120.19</v>
      </c>
      <c r="BU71" s="135">
        <v>0.64710000000000001</v>
      </c>
      <c r="BV71" s="135">
        <v>0.97030000000000005</v>
      </c>
      <c r="BW71" s="135">
        <v>0.88290000000000002</v>
      </c>
      <c r="BX71" s="135">
        <v>1108.3599999999999</v>
      </c>
      <c r="BY71" s="135">
        <v>14.47</v>
      </c>
      <c r="BZ71" s="135">
        <v>1.4053</v>
      </c>
      <c r="CA71" s="135">
        <v>1.3228</v>
      </c>
      <c r="CB71" s="135">
        <v>8.2429000000000006</v>
      </c>
      <c r="CC71" s="135">
        <v>8.1647999999999996</v>
      </c>
      <c r="CD71" s="135">
        <v>6.5860000000000003</v>
      </c>
      <c r="CE71" s="112">
        <v>0.71014999999999995</v>
      </c>
      <c r="CF71" s="93">
        <v>1</v>
      </c>
      <c r="CG71" s="136"/>
      <c r="CH71" s="93"/>
      <c r="CI71" s="93"/>
    </row>
    <row r="72" spans="1:167" ht="15.75" x14ac:dyDescent="0.25">
      <c r="B72" s="20"/>
      <c r="BR72" s="99">
        <v>11</v>
      </c>
      <c r="BS72" s="97" t="s">
        <v>218</v>
      </c>
      <c r="BT72" s="137">
        <v>119.63</v>
      </c>
      <c r="BU72" s="135">
        <v>0.64829999999999999</v>
      </c>
      <c r="BV72" s="135">
        <v>0.96940000000000004</v>
      </c>
      <c r="BW72" s="135">
        <v>0.88460000000000005</v>
      </c>
      <c r="BX72" s="135">
        <v>1105.27</v>
      </c>
      <c r="BY72" s="135">
        <v>14.28</v>
      </c>
      <c r="BZ72" s="135">
        <v>1.4049</v>
      </c>
      <c r="CA72" s="135">
        <v>1.3248</v>
      </c>
      <c r="CB72" s="135">
        <v>8.2424999999999997</v>
      </c>
      <c r="CC72" s="135">
        <v>8.2042000000000002</v>
      </c>
      <c r="CD72" s="135">
        <v>6.5982000000000003</v>
      </c>
      <c r="CE72" s="112">
        <v>0.70884999999999998</v>
      </c>
      <c r="CF72" s="93">
        <v>1</v>
      </c>
      <c r="CG72" s="136"/>
      <c r="CH72" s="93"/>
      <c r="CI72" s="93"/>
    </row>
    <row r="73" spans="1:167" ht="15.75" x14ac:dyDescent="0.25">
      <c r="A73" s="20"/>
      <c r="B73" s="20"/>
      <c r="BK73" s="131"/>
      <c r="BL73" s="131"/>
      <c r="BM73" s="131"/>
      <c r="BN73" s="132"/>
      <c r="BO73" s="132"/>
      <c r="BQ73" s="20"/>
      <c r="BR73" s="99">
        <v>12</v>
      </c>
      <c r="BS73" s="97" t="s">
        <v>219</v>
      </c>
      <c r="BT73" s="137">
        <v>120.41</v>
      </c>
      <c r="BU73" s="135">
        <v>0.6492</v>
      </c>
      <c r="BV73" s="135">
        <v>0.97419999999999995</v>
      </c>
      <c r="BW73" s="135">
        <v>0.8901</v>
      </c>
      <c r="BX73" s="135">
        <v>1108.8599999999999</v>
      </c>
      <c r="BY73" s="135">
        <v>14.52</v>
      </c>
      <c r="BZ73" s="135">
        <v>1.3966000000000001</v>
      </c>
      <c r="CA73" s="135">
        <v>1.3229</v>
      </c>
      <c r="CB73" s="135">
        <v>8.3069000000000006</v>
      </c>
      <c r="CC73" s="135">
        <v>8.2264999999999997</v>
      </c>
      <c r="CD73" s="135">
        <v>6.6393000000000004</v>
      </c>
      <c r="CE73" s="112">
        <v>0.70896999999999999</v>
      </c>
      <c r="CF73" s="93">
        <v>1</v>
      </c>
      <c r="CG73" s="136"/>
      <c r="CH73" s="139"/>
      <c r="CI73" s="139"/>
      <c r="CJ73" s="171"/>
      <c r="CK73" s="171"/>
      <c r="CL73" s="171"/>
      <c r="CM73" s="171"/>
      <c r="CN73" s="133"/>
      <c r="CO73" s="133"/>
      <c r="CP73" s="133"/>
      <c r="CQ73" s="133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</row>
    <row r="74" spans="1:167" ht="15.75" x14ac:dyDescent="0.25">
      <c r="B74" s="20"/>
      <c r="BR74" s="99">
        <v>13</v>
      </c>
      <c r="BS74" s="97" t="s">
        <v>220</v>
      </c>
      <c r="BT74" s="137">
        <v>120.8</v>
      </c>
      <c r="BU74" s="135">
        <v>0.64439999999999997</v>
      </c>
      <c r="BV74" s="135">
        <v>0.96830000000000005</v>
      </c>
      <c r="BW74" s="135">
        <v>0.88300000000000001</v>
      </c>
      <c r="BX74" s="135">
        <v>1117.77</v>
      </c>
      <c r="BY74" s="135">
        <v>14.83</v>
      </c>
      <c r="BZ74" s="135">
        <v>1.3960999999999999</v>
      </c>
      <c r="CA74" s="135">
        <v>1.3197000000000001</v>
      </c>
      <c r="CB74" s="135">
        <v>8.2468000000000004</v>
      </c>
      <c r="CC74" s="135">
        <v>8.1250999999999998</v>
      </c>
      <c r="CD74" s="135">
        <v>6.5868000000000002</v>
      </c>
      <c r="CE74" s="112">
        <v>0.71104999999999996</v>
      </c>
      <c r="CF74" s="93">
        <v>1</v>
      </c>
      <c r="CG74" s="136"/>
      <c r="CH74" s="86"/>
      <c r="CI74" s="86"/>
    </row>
    <row r="75" spans="1:167" ht="15.75" x14ac:dyDescent="0.25">
      <c r="A75" s="20"/>
      <c r="B75" s="20"/>
      <c r="BN75" s="20"/>
      <c r="BO75" s="20"/>
      <c r="BQ75" s="20"/>
      <c r="BR75" s="99">
        <v>14</v>
      </c>
      <c r="BS75" s="97" t="s">
        <v>221</v>
      </c>
      <c r="BT75" s="137">
        <v>119.15</v>
      </c>
      <c r="BU75" s="135">
        <v>0.63939999999999997</v>
      </c>
      <c r="BV75" s="135">
        <v>0.95660000000000001</v>
      </c>
      <c r="BW75" s="135">
        <v>0.87370000000000003</v>
      </c>
      <c r="BX75" s="135">
        <v>1136.76</v>
      </c>
      <c r="BY75" s="135">
        <v>15.2</v>
      </c>
      <c r="BZ75" s="135">
        <v>1.3789</v>
      </c>
      <c r="CA75" s="135">
        <v>1.3063</v>
      </c>
      <c r="CB75" s="135">
        <v>8.1615000000000002</v>
      </c>
      <c r="CC75" s="135">
        <v>8.0465999999999998</v>
      </c>
      <c r="CD75" s="135">
        <v>6.5174000000000003</v>
      </c>
      <c r="CE75" s="112">
        <v>0.70848</v>
      </c>
      <c r="CF75" s="93">
        <v>1</v>
      </c>
      <c r="CG75" s="136"/>
      <c r="CH75" s="86"/>
      <c r="CI75" s="86"/>
      <c r="CJ75" s="142"/>
      <c r="CK75" s="142"/>
      <c r="CL75" s="142"/>
      <c r="CM75" s="142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</row>
    <row r="76" spans="1:167" ht="15.75" x14ac:dyDescent="0.25">
      <c r="A76" s="20"/>
      <c r="B76" s="20"/>
      <c r="BN76" s="20"/>
      <c r="BO76" s="20"/>
      <c r="BQ76" s="20"/>
      <c r="BR76" s="99">
        <v>15</v>
      </c>
      <c r="BS76" s="97" t="s">
        <v>222</v>
      </c>
      <c r="BT76" s="137">
        <v>120.32</v>
      </c>
      <c r="BU76" s="135">
        <v>0.64459999999999995</v>
      </c>
      <c r="BV76" s="135">
        <v>0.96709999999999996</v>
      </c>
      <c r="BW76" s="135">
        <v>0.88580000000000003</v>
      </c>
      <c r="BX76" s="135">
        <v>1137.26</v>
      </c>
      <c r="BY76" s="135">
        <v>15.17</v>
      </c>
      <c r="BZ76" s="135">
        <v>1.3958999999999999</v>
      </c>
      <c r="CA76" s="135">
        <v>1.3207</v>
      </c>
      <c r="CB76" s="135">
        <v>8.2604000000000006</v>
      </c>
      <c r="CC76" s="135">
        <v>8.1882999999999999</v>
      </c>
      <c r="CD76" s="135">
        <v>6.6090999999999998</v>
      </c>
      <c r="CE76" s="112">
        <v>0.70508000000000004</v>
      </c>
      <c r="CF76" s="93">
        <v>1</v>
      </c>
      <c r="CG76" s="136"/>
      <c r="CH76" s="136"/>
      <c r="CI76" s="136"/>
      <c r="CJ76" s="142"/>
      <c r="CK76" s="142"/>
      <c r="CL76" s="142"/>
      <c r="CM76" s="142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</row>
    <row r="77" spans="1:167" ht="15.75" x14ac:dyDescent="0.25">
      <c r="A77" s="20"/>
      <c r="B77" s="20"/>
      <c r="BN77" s="20"/>
      <c r="BO77" s="20"/>
      <c r="BQ77" s="20"/>
      <c r="BR77" s="99">
        <v>16</v>
      </c>
      <c r="BS77" s="97" t="s">
        <v>223</v>
      </c>
      <c r="BT77" s="135">
        <v>119.91</v>
      </c>
      <c r="BU77" s="135">
        <v>0.64639999999999997</v>
      </c>
      <c r="BV77" s="135">
        <v>0.97309999999999997</v>
      </c>
      <c r="BW77" s="135">
        <v>0.89429999999999998</v>
      </c>
      <c r="BX77" s="135">
        <v>1130.31</v>
      </c>
      <c r="BY77" s="135">
        <v>14.98</v>
      </c>
      <c r="BZ77" s="135">
        <v>1.4060999999999999</v>
      </c>
      <c r="CA77" s="135">
        <v>1.3246</v>
      </c>
      <c r="CB77" s="135">
        <v>8.3566000000000003</v>
      </c>
      <c r="CC77" s="135">
        <v>8.2401</v>
      </c>
      <c r="CD77" s="135">
        <v>6.6703000000000001</v>
      </c>
      <c r="CE77" s="112">
        <v>0.70911999999999997</v>
      </c>
      <c r="CF77" s="93">
        <v>1</v>
      </c>
      <c r="CG77" s="136"/>
      <c r="CH77" s="136"/>
      <c r="CI77" s="136"/>
      <c r="CJ77" s="142"/>
      <c r="CK77" s="142"/>
      <c r="CL77" s="142"/>
      <c r="CM77" s="142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</row>
    <row r="78" spans="1:167" ht="15.75" x14ac:dyDescent="0.25">
      <c r="A78" s="20"/>
      <c r="B78" s="20"/>
      <c r="BN78" s="20"/>
      <c r="BO78" s="20"/>
      <c r="BQ78" s="20"/>
      <c r="BR78" s="99">
        <v>17</v>
      </c>
      <c r="BS78" s="97" t="s">
        <v>224</v>
      </c>
      <c r="BT78" s="135">
        <v>120.1</v>
      </c>
      <c r="BU78" s="135">
        <v>0.65329999999999999</v>
      </c>
      <c r="BV78" s="135">
        <v>0.9768</v>
      </c>
      <c r="BW78" s="135">
        <v>0.89790000000000003</v>
      </c>
      <c r="BX78" s="135">
        <v>1125.43</v>
      </c>
      <c r="BY78" s="135">
        <v>14.75</v>
      </c>
      <c r="BZ78" s="135">
        <v>1.4192</v>
      </c>
      <c r="CA78" s="135">
        <v>1.3254999999999999</v>
      </c>
      <c r="CB78" s="135">
        <v>8.4111999999999991</v>
      </c>
      <c r="CC78" s="135">
        <v>8.2826000000000004</v>
      </c>
      <c r="CD78" s="135">
        <v>6.6985000000000001</v>
      </c>
      <c r="CE78" s="112">
        <v>0.71209999999999996</v>
      </c>
      <c r="CF78" s="93">
        <v>1</v>
      </c>
      <c r="CG78" s="136"/>
      <c r="CH78" s="136"/>
      <c r="CI78" s="136"/>
      <c r="CJ78" s="142"/>
      <c r="CK78" s="142"/>
      <c r="CL78" s="142"/>
      <c r="CM78" s="142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</row>
    <row r="79" spans="1:167" ht="15.75" x14ac:dyDescent="0.25">
      <c r="A79" s="20"/>
      <c r="B79" s="20"/>
      <c r="BN79" s="20"/>
      <c r="BO79" s="20"/>
      <c r="BQ79" s="20"/>
      <c r="BR79" s="99">
        <v>18</v>
      </c>
      <c r="BS79" s="97" t="s">
        <v>225</v>
      </c>
      <c r="BT79" s="135">
        <v>120.9</v>
      </c>
      <c r="BU79" s="135">
        <v>0.65680000000000005</v>
      </c>
      <c r="BV79" s="135">
        <v>0.98180000000000001</v>
      </c>
      <c r="BW79" s="135">
        <v>0.89659999999999995</v>
      </c>
      <c r="BX79" s="135">
        <v>1144.06</v>
      </c>
      <c r="BY79" s="135">
        <v>15.03</v>
      </c>
      <c r="BZ79" s="135">
        <v>1.4276</v>
      </c>
      <c r="CA79" s="135">
        <v>1.3331999999999999</v>
      </c>
      <c r="CB79" s="135">
        <v>8.4267000000000003</v>
      </c>
      <c r="CC79" s="135">
        <v>8.5052000000000003</v>
      </c>
      <c r="CD79" s="135">
        <v>6.6879999999999997</v>
      </c>
      <c r="CE79" s="112">
        <v>0.71140000000000003</v>
      </c>
      <c r="CF79" s="93">
        <v>1</v>
      </c>
      <c r="CG79" s="136"/>
      <c r="CH79" s="136"/>
      <c r="CI79" s="136"/>
      <c r="CJ79" s="142"/>
      <c r="CK79" s="142"/>
      <c r="CL79" s="142"/>
      <c r="CM79" s="142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</row>
    <row r="80" spans="1:167" ht="15.75" x14ac:dyDescent="0.25">
      <c r="A80" s="20"/>
      <c r="B80" s="20"/>
      <c r="BN80" s="20"/>
      <c r="BO80" s="20"/>
      <c r="BQ80" s="20"/>
      <c r="BR80" s="99">
        <v>19</v>
      </c>
      <c r="BS80" s="97" t="s">
        <v>226</v>
      </c>
      <c r="BT80" s="135">
        <v>120.1</v>
      </c>
      <c r="BU80" s="135">
        <v>0.65680000000000005</v>
      </c>
      <c r="BV80" s="135">
        <v>0.97860000000000003</v>
      </c>
      <c r="BW80" s="135">
        <v>0.89410000000000001</v>
      </c>
      <c r="BX80" s="135">
        <v>1137.81</v>
      </c>
      <c r="BY80" s="135">
        <v>14.81</v>
      </c>
      <c r="BZ80" s="135">
        <v>1.4227000000000001</v>
      </c>
      <c r="CA80" s="135">
        <v>1.3324</v>
      </c>
      <c r="CB80" s="135">
        <v>8.4436999999999998</v>
      </c>
      <c r="CC80" s="135">
        <v>8.5790000000000006</v>
      </c>
      <c r="CD80" s="135">
        <v>6.6675000000000004</v>
      </c>
      <c r="CE80" s="112">
        <v>0.71348999999999996</v>
      </c>
      <c r="CF80" s="93">
        <v>1</v>
      </c>
      <c r="CG80" s="136"/>
      <c r="CH80" s="136"/>
      <c r="CI80" s="136"/>
      <c r="CJ80" s="142"/>
      <c r="CK80" s="142"/>
      <c r="CL80" s="142"/>
      <c r="CM80" s="142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</row>
    <row r="81" spans="1:167" ht="15.75" x14ac:dyDescent="0.25">
      <c r="A81" s="20"/>
      <c r="B81" s="20"/>
      <c r="BN81" s="20"/>
      <c r="BO81" s="20"/>
      <c r="BQ81" s="20"/>
      <c r="BR81" s="99">
        <v>20</v>
      </c>
      <c r="BS81" s="97" t="s">
        <v>227</v>
      </c>
      <c r="BT81" s="112">
        <v>119.83</v>
      </c>
      <c r="BU81" s="112">
        <v>0.65910000000000002</v>
      </c>
      <c r="BV81" s="112">
        <v>0.97219999999999995</v>
      </c>
      <c r="BW81" s="112">
        <v>0.89</v>
      </c>
      <c r="BX81" s="112">
        <v>1125.3</v>
      </c>
      <c r="BY81" s="112">
        <v>14.51</v>
      </c>
      <c r="BZ81" s="112">
        <v>1.4342999999999999</v>
      </c>
      <c r="CA81" s="112">
        <v>1.3411</v>
      </c>
      <c r="CB81" s="112">
        <v>8.4167000000000005</v>
      </c>
      <c r="CC81" s="112">
        <v>8.5071999999999992</v>
      </c>
      <c r="CD81" s="112">
        <v>6.6382000000000003</v>
      </c>
      <c r="CE81" s="112">
        <v>0.71316000000000002</v>
      </c>
      <c r="CF81" s="112">
        <v>1</v>
      </c>
      <c r="CG81" s="136"/>
      <c r="CH81" s="136"/>
      <c r="CI81" s="136"/>
      <c r="CJ81" s="142"/>
      <c r="CK81" s="142"/>
      <c r="CL81" s="142"/>
      <c r="CM81" s="142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</row>
    <row r="82" spans="1:167" ht="15.75" x14ac:dyDescent="0.25">
      <c r="A82" s="20"/>
      <c r="B82" s="20"/>
      <c r="BN82" s="20"/>
      <c r="BO82" s="20"/>
      <c r="BQ82" s="20"/>
      <c r="BR82" s="112">
        <v>21</v>
      </c>
      <c r="BS82" s="97" t="s">
        <v>228</v>
      </c>
      <c r="BT82" s="135">
        <v>120.27</v>
      </c>
      <c r="BU82" s="135">
        <v>0.65859999999999996</v>
      </c>
      <c r="BV82" s="135">
        <v>0.97299999999999998</v>
      </c>
      <c r="BW82" s="135">
        <v>0.89139999999999997</v>
      </c>
      <c r="BX82" s="135">
        <v>1122.81</v>
      </c>
      <c r="BY82" s="135">
        <v>14.64</v>
      </c>
      <c r="BZ82" s="135">
        <v>1.4231</v>
      </c>
      <c r="CA82" s="135">
        <v>1.34</v>
      </c>
      <c r="CB82" s="135">
        <v>8.3697999999999997</v>
      </c>
      <c r="CC82" s="135">
        <v>8.4522999999999993</v>
      </c>
      <c r="CD82" s="135">
        <v>6.6479999999999997</v>
      </c>
      <c r="CE82" s="135">
        <v>0.71187</v>
      </c>
      <c r="CF82" s="135">
        <v>1</v>
      </c>
      <c r="CG82" s="112"/>
      <c r="CH82" s="136"/>
      <c r="CI82" s="136"/>
      <c r="CJ82" s="142"/>
      <c r="CK82" s="142"/>
      <c r="CL82" s="142"/>
      <c r="CM82" s="142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</row>
    <row r="83" spans="1:167" ht="15.75" x14ac:dyDescent="0.25">
      <c r="A83" s="20"/>
      <c r="B83" s="20"/>
      <c r="BN83" s="20"/>
      <c r="BO83" s="20"/>
      <c r="BQ83" s="20"/>
      <c r="BR83" s="112"/>
      <c r="BS83" s="152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93"/>
      <c r="CH83" s="93"/>
      <c r="CI83" s="93"/>
      <c r="CJ83" s="142"/>
      <c r="CK83" s="142"/>
      <c r="CL83" s="142"/>
      <c r="CM83" s="142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</row>
    <row r="84" spans="1:167" ht="15.75" x14ac:dyDescent="0.25">
      <c r="A84" s="20"/>
      <c r="B84" s="20"/>
      <c r="BN84" s="20"/>
      <c r="BO84" s="20"/>
      <c r="BQ84" s="20"/>
      <c r="BR84" s="93"/>
      <c r="BS84" s="93"/>
      <c r="BT84" s="95">
        <f>AVERAGE(BT62:BT82)</f>
        <v>120.10714285714286</v>
      </c>
      <c r="BU84" s="95">
        <f t="shared" ref="BU84:CF84" si="5">AVERAGE(BU62:BU82)</f>
        <v>0.65124761904761908</v>
      </c>
      <c r="BV84" s="95">
        <f t="shared" si="5"/>
        <v>0.97185238095238091</v>
      </c>
      <c r="BW84" s="95">
        <f t="shared" si="5"/>
        <v>0.89020476190476194</v>
      </c>
      <c r="BX84" s="95">
        <f t="shared" si="5"/>
        <v>1124.4633333333336</v>
      </c>
      <c r="BY84" s="95">
        <f t="shared" si="5"/>
        <v>14.712380952380951</v>
      </c>
      <c r="BZ84" s="95">
        <f t="shared" si="5"/>
        <v>1.4160666666666668</v>
      </c>
      <c r="CA84" s="95">
        <f t="shared" si="5"/>
        <v>1.325</v>
      </c>
      <c r="CB84" s="95">
        <f t="shared" si="5"/>
        <v>8.3590619047619068</v>
      </c>
      <c r="CC84" s="95">
        <f t="shared" si="5"/>
        <v>8.2801428571428595</v>
      </c>
      <c r="CD84" s="95">
        <f t="shared" si="5"/>
        <v>6.640590476190475</v>
      </c>
      <c r="CE84" s="95">
        <f t="shared" si="5"/>
        <v>0.71112380952380949</v>
      </c>
      <c r="CF84" s="95">
        <f t="shared" si="5"/>
        <v>1</v>
      </c>
      <c r="CG84" s="93"/>
      <c r="CH84" s="93"/>
      <c r="CI84" s="93"/>
      <c r="CJ84" s="142"/>
      <c r="CK84" s="142"/>
      <c r="CL84" s="142"/>
      <c r="CM84" s="142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</row>
    <row r="85" spans="1:167" ht="15.75" x14ac:dyDescent="0.25">
      <c r="B85" s="20"/>
      <c r="BR85" s="93"/>
      <c r="BS85" s="93"/>
      <c r="BT85" s="95">
        <v>120.10714285714286</v>
      </c>
      <c r="BU85" s="95">
        <v>0.65124761904761908</v>
      </c>
      <c r="BV85" s="95">
        <v>0.97185238095238113</v>
      </c>
      <c r="BW85" s="95">
        <v>0.89020476190476183</v>
      </c>
      <c r="BX85" s="95">
        <v>1124.4633333333336</v>
      </c>
      <c r="BY85" s="95">
        <v>14.712380952380951</v>
      </c>
      <c r="BZ85" s="95">
        <v>1.4160666666666668</v>
      </c>
      <c r="CA85" s="95">
        <v>1.325</v>
      </c>
      <c r="CB85" s="95">
        <v>8.359061904761905</v>
      </c>
      <c r="CC85" s="95">
        <v>8.2801428571428595</v>
      </c>
      <c r="CD85" s="95">
        <v>6.640590476190475</v>
      </c>
      <c r="CE85" s="112">
        <v>0.71112380952380949</v>
      </c>
      <c r="CF85" s="93">
        <v>1</v>
      </c>
      <c r="CG85" s="123"/>
    </row>
    <row r="86" spans="1:167" ht="15.75" x14ac:dyDescent="0.25">
      <c r="B86" s="20"/>
      <c r="BR86" s="123"/>
      <c r="BS86" s="124"/>
      <c r="BT86" s="124">
        <f>BT85-BT84</f>
        <v>0</v>
      </c>
      <c r="BU86" s="124">
        <f t="shared" ref="BU86:CF86" si="6">BU85-BU84</f>
        <v>0</v>
      </c>
      <c r="BV86" s="124">
        <f t="shared" si="6"/>
        <v>0</v>
      </c>
      <c r="BW86" s="124">
        <f t="shared" si="6"/>
        <v>0</v>
      </c>
      <c r="BX86" s="124">
        <f t="shared" si="6"/>
        <v>0</v>
      </c>
      <c r="BY86" s="124">
        <f t="shared" si="6"/>
        <v>0</v>
      </c>
      <c r="BZ86" s="124">
        <f t="shared" si="6"/>
        <v>0</v>
      </c>
      <c r="CA86" s="124">
        <f t="shared" si="6"/>
        <v>0</v>
      </c>
      <c r="CB86" s="124">
        <f t="shared" si="6"/>
        <v>0</v>
      </c>
      <c r="CC86" s="124">
        <f t="shared" si="6"/>
        <v>0</v>
      </c>
      <c r="CD86" s="124">
        <f t="shared" si="6"/>
        <v>0</v>
      </c>
      <c r="CE86" s="124">
        <f t="shared" si="6"/>
        <v>0</v>
      </c>
      <c r="CF86" s="124">
        <f t="shared" si="6"/>
        <v>0</v>
      </c>
    </row>
    <row r="87" spans="1:167" s="46" customFormat="1" ht="15" customHeight="1" x14ac:dyDescent="0.25">
      <c r="B87" s="179"/>
      <c r="BN87" s="180"/>
      <c r="BO87" s="180"/>
      <c r="BQ87" s="50"/>
      <c r="BR87" s="83" t="s">
        <v>229</v>
      </c>
      <c r="BS87" s="94"/>
      <c r="BT87" s="94">
        <f>MAX(BT62:BT82)</f>
        <v>121.19</v>
      </c>
      <c r="BU87" s="94">
        <f t="shared" ref="BU87:CF87" si="7">MAX(BU62:BU82)</f>
        <v>0.65910000000000002</v>
      </c>
      <c r="BV87" s="94">
        <f t="shared" si="7"/>
        <v>0.98180000000000001</v>
      </c>
      <c r="BW87" s="112">
        <f t="shared" si="7"/>
        <v>0.89790000000000003</v>
      </c>
      <c r="BX87" s="94">
        <f t="shared" si="7"/>
        <v>1144.06</v>
      </c>
      <c r="BY87" s="94">
        <f t="shared" si="7"/>
        <v>15.2</v>
      </c>
      <c r="BZ87" s="94">
        <f t="shared" si="7"/>
        <v>1.4411</v>
      </c>
      <c r="CA87" s="94">
        <f t="shared" si="7"/>
        <v>1.3411</v>
      </c>
      <c r="CB87" s="94">
        <f t="shared" si="7"/>
        <v>8.4436999999999998</v>
      </c>
      <c r="CC87" s="94">
        <f t="shared" si="7"/>
        <v>8.5790000000000006</v>
      </c>
      <c r="CD87" s="94">
        <f t="shared" si="7"/>
        <v>6.6985000000000001</v>
      </c>
      <c r="CE87" s="112">
        <f t="shared" si="7"/>
        <v>0.71348999999999996</v>
      </c>
      <c r="CF87" s="94">
        <f t="shared" si="7"/>
        <v>1</v>
      </c>
      <c r="CG87" s="94"/>
      <c r="CH87" s="94"/>
      <c r="CI87" s="94"/>
      <c r="CJ87" s="94"/>
      <c r="CK87" s="94"/>
      <c r="CL87" s="94"/>
      <c r="CM87" s="94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</row>
    <row r="88" spans="1:167" s="46" customFormat="1" ht="15" customHeight="1" x14ac:dyDescent="0.25">
      <c r="B88" s="179"/>
      <c r="BN88" s="180"/>
      <c r="BO88" s="180"/>
      <c r="BQ88" s="50"/>
      <c r="BR88" s="83" t="s">
        <v>230</v>
      </c>
      <c r="BS88" s="94"/>
      <c r="BT88" s="94">
        <f>MIN(BT62:BT82)</f>
        <v>119.12</v>
      </c>
      <c r="BU88" s="94">
        <f t="shared" ref="BU88:CF88" si="8">MIN(BU62:BU82)</f>
        <v>0.63939999999999997</v>
      </c>
      <c r="BV88" s="94">
        <f t="shared" si="8"/>
        <v>0.95660000000000001</v>
      </c>
      <c r="BW88" s="112">
        <f t="shared" si="8"/>
        <v>0.87370000000000003</v>
      </c>
      <c r="BX88" s="94">
        <f t="shared" si="8"/>
        <v>1105.27</v>
      </c>
      <c r="BY88" s="94">
        <f t="shared" si="8"/>
        <v>14.28</v>
      </c>
      <c r="BZ88" s="94">
        <f t="shared" si="8"/>
        <v>1.3789</v>
      </c>
      <c r="CA88" s="94">
        <f t="shared" si="8"/>
        <v>1.3063</v>
      </c>
      <c r="CB88" s="94">
        <f t="shared" si="8"/>
        <v>8.1615000000000002</v>
      </c>
      <c r="CC88" s="94">
        <f t="shared" si="8"/>
        <v>8.0465999999999998</v>
      </c>
      <c r="CD88" s="94">
        <f t="shared" si="8"/>
        <v>6.5174000000000003</v>
      </c>
      <c r="CE88" s="112">
        <f t="shared" si="8"/>
        <v>0.70508000000000004</v>
      </c>
      <c r="CF88" s="94">
        <f t="shared" si="8"/>
        <v>1</v>
      </c>
      <c r="CG88" s="94"/>
      <c r="CH88" s="94"/>
      <c r="CI88" s="94"/>
      <c r="CJ88" s="94"/>
      <c r="CK88" s="94"/>
      <c r="CL88" s="94"/>
      <c r="CM88" s="94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landscape" r:id="rId1"/>
  <ignoredErrors>
    <ignoredError sqref="BT84:CF84 BT86:CF8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Shtator!Print_Area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Najada  Samarxhiu</cp:lastModifiedBy>
  <cp:lastPrinted>2015-12-31T10:42:29Z</cp:lastPrinted>
  <dcterms:created xsi:type="dcterms:W3CDTF">2009-01-05T07:46:50Z</dcterms:created>
  <dcterms:modified xsi:type="dcterms:W3CDTF">2018-03-05T12:33:04Z</dcterms:modified>
</cp:coreProperties>
</file>